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unidadvictimas-my.sharepoint.com/personal/isaias_lozano_unidadvictimas_gov_co2/Documents/2025/Publicacion de Informes/Matriz de Seguimiento Avance Plan de Acción 3er Trimestre 2025 Nivel Nacional/"/>
    </mc:Choice>
  </mc:AlternateContent>
  <xr:revisionPtr revIDLastSave="1" documentId="13_ncr:1_{FCFC318D-CFDB-407A-874B-29CFC2B212AC}" xr6:coauthVersionLast="47" xr6:coauthVersionMax="47" xr10:uidLastSave="{7C88604A-2E85-4637-9816-8ACA916E6D87}"/>
  <bookViews>
    <workbookView xWindow="20370" yWindow="-120" windowWidth="29040" windowHeight="15720" xr2:uid="{00000000-000D-0000-FFFF-FFFF00000000}"/>
  </bookViews>
  <sheets>
    <sheet name="Plan de Acción 2025 N Nacional" sheetId="43" r:id="rId1"/>
    <sheet name="Comportamiento Indicadores NN " sheetId="7" r:id="rId2"/>
    <sheet name="1. OAC" sheetId="8" r:id="rId3"/>
    <sheet name="2. OAP" sheetId="9" r:id="rId4"/>
    <sheet name="3. DIRECCIÓN GENERAL" sheetId="10" r:id="rId5"/>
    <sheet name="4. OTI" sheetId="23" r:id="rId6"/>
    <sheet name="5.D. GESTIÒN INTERINSTITUCIONAL" sheetId="12" r:id="rId7"/>
    <sheet name="6. SAAH" sheetId="13" r:id="rId8"/>
    <sheet name="7. SUB. REP. INDIVIDUAL" sheetId="14" r:id="rId9"/>
    <sheet name="8. SUBDIRECCIÒN GENERAL" sheetId="24" r:id="rId10"/>
    <sheet name="9. DIRECCIÒN ASUNTOS ÈTNICOS" sheetId="15" r:id="rId11"/>
    <sheet name="10.SUB. CORD. NACIÒN TERRITORIO" sheetId="16" r:id="rId12"/>
    <sheet name="11. G. GEST. ADTIVA DOCUMENTAL" sheetId="17" r:id="rId13"/>
    <sheet name="12. GRUPO DE TALENTO HUMANO" sheetId="18" r:id="rId14"/>
    <sheet name="13. SUBD. REPARACIÓN COLECTIVA" sheetId="19" r:id="rId15"/>
    <sheet name="14. DIRECCIÓN DE REPARACIÓN" sheetId="48" r:id="rId16"/>
    <sheet name="15. GRUPO CVCPGNR" sheetId="20" r:id="rId17"/>
    <sheet name="16. G. RETORNOS Y REUBICACIONES" sheetId="21" r:id="rId18"/>
    <sheet name="17. SUB. RED NACIONAL DE INFORM" sheetId="33" r:id="rId19"/>
    <sheet name="18. SUBD. VALORACIÒN Y REGISTRO" sheetId="22" r:id="rId20"/>
    <sheet name="19. GRUPO GESTION CONTRACTUAL" sheetId="25" r:id="rId21"/>
    <sheet name="20. OFICINA ASESORA JURÌDICA" sheetId="1" r:id="rId22"/>
    <sheet name="21. DGSH" sheetId="26" r:id="rId23"/>
    <sheet name="22. OFICINA DE CONTROL INTERNO" sheetId="28" r:id="rId24"/>
    <sheet name="23. SUBD. PREV.Y ATENC DE EMERG" sheetId="29" r:id="rId25"/>
    <sheet name="24. FONDO REPARACIÒN D VÍCTIMAS" sheetId="30" r:id="rId26"/>
    <sheet name="25. GRUPO GESTIÓN FINANCIERA" sheetId="31" r:id="rId27"/>
    <sheet name="26. SNARIV" sheetId="32" r:id="rId28"/>
    <sheet name="27. SUBDIRECCIÒN PARTICIPACIÒN" sheetId="34" r:id="rId29"/>
    <sheet name="28. CONTROL INTERNO DISCIPLINAR" sheetId="35" r:id="rId30"/>
    <sheet name="29.G. ATENC. A VICT EN EL EXTER" sheetId="36" r:id="rId31"/>
    <sheet name="30. SECRETARIA GENERAL" sheetId="4" r:id="rId32"/>
    <sheet name="31. GRUPO ENFOQUE PSICOSOCIAL" sheetId="38" r:id="rId33"/>
    <sheet name="32.DIR. REGISTRO Y GESTIÓN INFO" sheetId="39" r:id="rId34"/>
    <sheet name="33. GRUPO DE COOP INTERNACIONAL" sheetId="41" r:id="rId35"/>
    <sheet name="34. GRUPO GESTIÓN DE PROYECTOS" sheetId="45" r:id="rId36"/>
    <sheet name="35. GRUPO FORTALECIMIENTO ESTRA" sheetId="46" r:id="rId37"/>
    <sheet name="36. GRUPO SERVICIO AL CIUDADANO" sheetId="47" r:id="rId3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6" i="14" l="1"/>
  <c r="R6" i="14"/>
  <c r="P7" i="14"/>
  <c r="R7" i="14"/>
  <c r="P8" i="14"/>
  <c r="R8" i="14"/>
  <c r="P9" i="14"/>
  <c r="R9" i="14"/>
  <c r="P10" i="14"/>
  <c r="R10" i="14"/>
  <c r="P11" i="14"/>
  <c r="R11" i="14"/>
  <c r="P12" i="14"/>
  <c r="R12" i="14"/>
  <c r="P13" i="14"/>
  <c r="R13" i="14"/>
  <c r="P14" i="14"/>
  <c r="R14" i="14"/>
  <c r="P15" i="14"/>
  <c r="R15" i="14"/>
  <c r="P16" i="14"/>
  <c r="R16" i="14"/>
  <c r="P17" i="14"/>
  <c r="R17" i="14"/>
  <c r="H25" i="34"/>
  <c r="I24" i="34" s="1"/>
  <c r="R17" i="34"/>
  <c r="P17" i="34"/>
  <c r="R16" i="34"/>
  <c r="P16" i="34"/>
  <c r="R15" i="34"/>
  <c r="P15" i="34"/>
  <c r="R14" i="34"/>
  <c r="P14" i="34"/>
  <c r="R13" i="34"/>
  <c r="P13" i="34"/>
  <c r="R12" i="34"/>
  <c r="P12" i="34"/>
  <c r="R11" i="34"/>
  <c r="P11" i="34"/>
  <c r="R10" i="34"/>
  <c r="P10" i="34"/>
  <c r="R9" i="34"/>
  <c r="P9" i="34"/>
  <c r="R8" i="34"/>
  <c r="P8" i="34"/>
  <c r="R7" i="34"/>
  <c r="P7" i="34"/>
  <c r="R6" i="34"/>
  <c r="P6" i="34"/>
  <c r="M17" i="34"/>
  <c r="K17" i="34"/>
  <c r="M16" i="34"/>
  <c r="K16" i="34"/>
  <c r="M15" i="34"/>
  <c r="K15" i="34"/>
  <c r="M14" i="34"/>
  <c r="K14" i="34"/>
  <c r="M13" i="34"/>
  <c r="K13" i="34"/>
  <c r="M12" i="34"/>
  <c r="K12" i="34"/>
  <c r="M11" i="34"/>
  <c r="K11" i="34"/>
  <c r="M10" i="34"/>
  <c r="K10" i="34"/>
  <c r="M9" i="34"/>
  <c r="K9" i="34"/>
  <c r="M8" i="34"/>
  <c r="K8" i="34"/>
  <c r="M7" i="34"/>
  <c r="K7" i="34"/>
  <c r="M6" i="34"/>
  <c r="K6" i="34"/>
  <c r="BK17" i="15"/>
  <c r="BI17" i="15"/>
  <c r="BF17" i="15"/>
  <c r="BD17" i="15"/>
  <c r="BK16" i="15"/>
  <c r="BI16" i="15"/>
  <c r="BF16" i="15"/>
  <c r="BD16" i="15"/>
  <c r="BK15" i="15"/>
  <c r="BI15" i="15"/>
  <c r="BF15" i="15"/>
  <c r="BD15" i="15"/>
  <c r="BK14" i="15"/>
  <c r="BI14" i="15"/>
  <c r="BF14" i="15"/>
  <c r="BD14" i="15"/>
  <c r="BK13" i="15"/>
  <c r="BI13" i="15"/>
  <c r="BF13" i="15"/>
  <c r="BD13" i="15"/>
  <c r="BK12" i="15"/>
  <c r="BI12" i="15"/>
  <c r="BF12" i="15"/>
  <c r="BD12" i="15"/>
  <c r="BK11" i="15"/>
  <c r="BI11" i="15"/>
  <c r="BF11" i="15"/>
  <c r="BD11" i="15"/>
  <c r="BK10" i="15"/>
  <c r="BI10" i="15"/>
  <c r="BF10" i="15"/>
  <c r="BD10" i="15"/>
  <c r="BK9" i="15"/>
  <c r="BI9" i="15"/>
  <c r="BF9" i="15"/>
  <c r="BD9" i="15"/>
  <c r="BK8" i="15"/>
  <c r="BI8" i="15"/>
  <c r="BF8" i="15"/>
  <c r="BD8" i="15"/>
  <c r="BK7" i="15"/>
  <c r="BI7" i="15"/>
  <c r="BF7" i="15"/>
  <c r="BD7" i="15"/>
  <c r="BK6" i="15"/>
  <c r="BI6" i="15"/>
  <c r="BF6" i="15"/>
  <c r="BD6" i="15"/>
  <c r="BA17" i="15"/>
  <c r="AY17" i="15"/>
  <c r="BA16" i="15"/>
  <c r="AY16" i="15"/>
  <c r="BA15" i="15"/>
  <c r="AY15" i="15"/>
  <c r="BA14" i="15"/>
  <c r="AY14" i="15"/>
  <c r="BA13" i="15"/>
  <c r="AY13" i="15"/>
  <c r="BA12" i="15"/>
  <c r="AY12" i="15"/>
  <c r="BA11" i="15"/>
  <c r="AY11" i="15"/>
  <c r="BA10" i="15"/>
  <c r="AY10" i="15"/>
  <c r="BA9" i="15"/>
  <c r="AY9" i="15"/>
  <c r="BA8" i="15"/>
  <c r="AY8" i="15"/>
  <c r="BA7" i="15"/>
  <c r="AY7" i="15"/>
  <c r="BA6" i="15"/>
  <c r="AY6" i="15"/>
  <c r="AV17" i="15"/>
  <c r="AT17" i="15"/>
  <c r="AV16" i="15"/>
  <c r="AT16" i="15"/>
  <c r="AV15" i="15"/>
  <c r="AT15" i="15"/>
  <c r="AV14" i="15"/>
  <c r="AT14" i="15"/>
  <c r="AV13" i="15"/>
  <c r="AT13" i="15"/>
  <c r="AV12" i="15"/>
  <c r="AT12" i="15"/>
  <c r="AV11" i="15"/>
  <c r="AT11" i="15"/>
  <c r="AV10" i="15"/>
  <c r="AT10" i="15"/>
  <c r="AV9" i="15"/>
  <c r="AT9" i="15"/>
  <c r="AV8" i="15"/>
  <c r="AT8" i="15"/>
  <c r="AV7" i="15"/>
  <c r="AT7" i="15"/>
  <c r="AV6" i="15"/>
  <c r="AT6" i="15"/>
  <c r="AQ17" i="15"/>
  <c r="AO17" i="15"/>
  <c r="AQ16" i="15"/>
  <c r="AO16" i="15"/>
  <c r="AQ15" i="15"/>
  <c r="AO15" i="15"/>
  <c r="AQ14" i="15"/>
  <c r="AO14" i="15"/>
  <c r="AQ13" i="15"/>
  <c r="AO13" i="15"/>
  <c r="AQ12" i="15"/>
  <c r="AO12" i="15"/>
  <c r="AQ11" i="15"/>
  <c r="AO11" i="15"/>
  <c r="AQ10" i="15"/>
  <c r="AO10" i="15"/>
  <c r="AQ9" i="15"/>
  <c r="AO9" i="15"/>
  <c r="AQ8" i="15"/>
  <c r="AO8" i="15"/>
  <c r="AQ7" i="15"/>
  <c r="AO7" i="15"/>
  <c r="AQ6" i="15"/>
  <c r="AO6" i="15"/>
  <c r="AL17" i="15"/>
  <c r="AJ17" i="15"/>
  <c r="AL16" i="15"/>
  <c r="AJ16" i="15"/>
  <c r="AL15" i="15"/>
  <c r="AJ15" i="15"/>
  <c r="AL14" i="15"/>
  <c r="AJ14" i="15"/>
  <c r="AL13" i="15"/>
  <c r="AJ13" i="15"/>
  <c r="AL12" i="15"/>
  <c r="AJ12" i="15"/>
  <c r="AL11" i="15"/>
  <c r="AJ11" i="15"/>
  <c r="AL10" i="15"/>
  <c r="AJ10" i="15"/>
  <c r="AL9" i="15"/>
  <c r="AJ9" i="15"/>
  <c r="AL8" i="15"/>
  <c r="AJ8" i="15"/>
  <c r="AL7" i="15"/>
  <c r="AJ7" i="15"/>
  <c r="AL6" i="15"/>
  <c r="AJ6" i="15"/>
  <c r="AG17" i="15"/>
  <c r="AE17" i="15"/>
  <c r="AG16" i="15"/>
  <c r="AE16" i="15"/>
  <c r="AG15" i="15"/>
  <c r="AE15" i="15"/>
  <c r="AG14" i="15"/>
  <c r="AE14" i="15"/>
  <c r="AG13" i="15"/>
  <c r="AE13" i="15"/>
  <c r="AG12" i="15"/>
  <c r="AE12" i="15"/>
  <c r="AG11" i="15"/>
  <c r="AE11" i="15"/>
  <c r="AG10" i="15"/>
  <c r="AE10" i="15"/>
  <c r="AG9" i="15"/>
  <c r="AE9" i="15"/>
  <c r="AG8" i="15"/>
  <c r="AE8" i="15"/>
  <c r="AG7" i="15"/>
  <c r="AE7" i="15"/>
  <c r="AG6" i="15"/>
  <c r="AE6" i="15"/>
  <c r="W17" i="23"/>
  <c r="U17" i="23"/>
  <c r="W16" i="23"/>
  <c r="U16" i="23"/>
  <c r="W15" i="23"/>
  <c r="U15" i="23"/>
  <c r="W14" i="23"/>
  <c r="U14" i="23"/>
  <c r="W13" i="23"/>
  <c r="U13" i="23"/>
  <c r="W12" i="23"/>
  <c r="U12" i="23"/>
  <c r="W11" i="23"/>
  <c r="U11" i="23"/>
  <c r="W10" i="23"/>
  <c r="U10" i="23"/>
  <c r="W9" i="23"/>
  <c r="U9" i="23"/>
  <c r="W8" i="23"/>
  <c r="U8" i="23"/>
  <c r="W7" i="23"/>
  <c r="U7" i="23"/>
  <c r="W6" i="23"/>
  <c r="U6" i="23"/>
  <c r="R17" i="23"/>
  <c r="P17" i="23"/>
  <c r="R16" i="23"/>
  <c r="P16" i="23"/>
  <c r="R15" i="23"/>
  <c r="P15" i="23"/>
  <c r="R14" i="23"/>
  <c r="P14" i="23"/>
  <c r="R13" i="23"/>
  <c r="P13" i="23"/>
  <c r="R12" i="23"/>
  <c r="P12" i="23"/>
  <c r="R11" i="23"/>
  <c r="P11" i="23"/>
  <c r="R10" i="23"/>
  <c r="P10" i="23"/>
  <c r="R9" i="23"/>
  <c r="P9" i="23"/>
  <c r="R8" i="23"/>
  <c r="P8" i="23"/>
  <c r="R7" i="23"/>
  <c r="P7" i="23"/>
  <c r="R6" i="23"/>
  <c r="P6" i="23"/>
  <c r="P17" i="45"/>
  <c r="Q14" i="45" s="1"/>
  <c r="M17" i="41"/>
  <c r="K17" i="41"/>
  <c r="M16" i="41"/>
  <c r="K16" i="41"/>
  <c r="M15" i="41"/>
  <c r="K15" i="41"/>
  <c r="M14" i="41"/>
  <c r="K14" i="41"/>
  <c r="M13" i="41"/>
  <c r="K13" i="41"/>
  <c r="M12" i="41"/>
  <c r="K12" i="41"/>
  <c r="M11" i="41"/>
  <c r="K11" i="41"/>
  <c r="M10" i="41"/>
  <c r="K10" i="41"/>
  <c r="M9" i="41"/>
  <c r="K9" i="41"/>
  <c r="M8" i="41"/>
  <c r="K8" i="41"/>
  <c r="M7" i="41"/>
  <c r="K7" i="41"/>
  <c r="M6" i="41"/>
  <c r="K6" i="41"/>
  <c r="W17" i="38"/>
  <c r="U17" i="38"/>
  <c r="W16" i="38"/>
  <c r="U16" i="38"/>
  <c r="W15" i="38"/>
  <c r="U15" i="38"/>
  <c r="W14" i="38"/>
  <c r="U14" i="38"/>
  <c r="W13" i="38"/>
  <c r="U13" i="38"/>
  <c r="W12" i="38"/>
  <c r="U12" i="38"/>
  <c r="W11" i="38"/>
  <c r="U11" i="38"/>
  <c r="W10" i="38"/>
  <c r="U10" i="38"/>
  <c r="W9" i="38"/>
  <c r="U9" i="38"/>
  <c r="W8" i="38"/>
  <c r="U8" i="38"/>
  <c r="W7" i="38"/>
  <c r="U7" i="38"/>
  <c r="W6" i="38"/>
  <c r="U6" i="38"/>
  <c r="AL17" i="34"/>
  <c r="AJ17" i="34"/>
  <c r="AL16" i="34"/>
  <c r="AJ16" i="34"/>
  <c r="AL15" i="34"/>
  <c r="AJ15" i="34"/>
  <c r="AL14" i="34"/>
  <c r="AJ14" i="34"/>
  <c r="AL13" i="34"/>
  <c r="AJ13" i="34"/>
  <c r="AL12" i="34"/>
  <c r="AJ12" i="34"/>
  <c r="AL11" i="34"/>
  <c r="AJ11" i="34"/>
  <c r="AL10" i="34"/>
  <c r="AJ10" i="34"/>
  <c r="AL9" i="34"/>
  <c r="AJ9" i="34"/>
  <c r="AL8" i="34"/>
  <c r="AJ8" i="34"/>
  <c r="AL7" i="34"/>
  <c r="AJ7" i="34"/>
  <c r="AL6" i="34"/>
  <c r="AJ6" i="34"/>
  <c r="AG17" i="34"/>
  <c r="AE17" i="34"/>
  <c r="AG16" i="34"/>
  <c r="AE16" i="34"/>
  <c r="AG15" i="34"/>
  <c r="AE15" i="34"/>
  <c r="AG14" i="34"/>
  <c r="AE14" i="34"/>
  <c r="AG13" i="34"/>
  <c r="AE13" i="34"/>
  <c r="AG12" i="34"/>
  <c r="AE12" i="34"/>
  <c r="AG11" i="34"/>
  <c r="AE11" i="34"/>
  <c r="AG10" i="34"/>
  <c r="AE10" i="34"/>
  <c r="AG9" i="34"/>
  <c r="AE9" i="34"/>
  <c r="AG8" i="34"/>
  <c r="AE8" i="34"/>
  <c r="AG7" i="34"/>
  <c r="AE7" i="34"/>
  <c r="AG6" i="34"/>
  <c r="AE6" i="34"/>
  <c r="AB17" i="34"/>
  <c r="Z17" i="34"/>
  <c r="AB16" i="34"/>
  <c r="Z16" i="34"/>
  <c r="AB15" i="34"/>
  <c r="Z15" i="34"/>
  <c r="AB14" i="34"/>
  <c r="Z14" i="34"/>
  <c r="AB13" i="34"/>
  <c r="Z13" i="34"/>
  <c r="AB12" i="34"/>
  <c r="Z12" i="34"/>
  <c r="AB11" i="34"/>
  <c r="Z11" i="34"/>
  <c r="AB10" i="34"/>
  <c r="Z10" i="34"/>
  <c r="AB9" i="34"/>
  <c r="Z9" i="34"/>
  <c r="AB8" i="34"/>
  <c r="Z8" i="34"/>
  <c r="AB7" i="34"/>
  <c r="Z7" i="34"/>
  <c r="AB6" i="34"/>
  <c r="Z6" i="34"/>
  <c r="R17" i="32"/>
  <c r="P17" i="32"/>
  <c r="R16" i="32"/>
  <c r="P16" i="32"/>
  <c r="R15" i="32"/>
  <c r="P15" i="32"/>
  <c r="R14" i="32"/>
  <c r="P14" i="32"/>
  <c r="R13" i="32"/>
  <c r="P13" i="32"/>
  <c r="R12" i="32"/>
  <c r="P12" i="32"/>
  <c r="R11" i="32"/>
  <c r="P11" i="32"/>
  <c r="R10" i="32"/>
  <c r="P10" i="32"/>
  <c r="R9" i="32"/>
  <c r="P9" i="32"/>
  <c r="R8" i="32"/>
  <c r="P8" i="32"/>
  <c r="R7" i="32"/>
  <c r="P7" i="32"/>
  <c r="R6" i="32"/>
  <c r="P6" i="32"/>
  <c r="I22" i="34" l="1"/>
  <c r="I23" i="34"/>
  <c r="Q15" i="45"/>
  <c r="Q17" i="45" s="1"/>
  <c r="Q16" i="45"/>
  <c r="P17" i="30"/>
  <c r="Q16" i="30" s="1"/>
  <c r="AB17" i="29"/>
  <c r="Z17" i="29"/>
  <c r="AB16" i="29"/>
  <c r="Z16" i="29"/>
  <c r="AB15" i="29"/>
  <c r="Z15" i="29"/>
  <c r="AB14" i="29"/>
  <c r="Z14" i="29"/>
  <c r="AB13" i="29"/>
  <c r="Z13" i="29"/>
  <c r="AB12" i="29"/>
  <c r="Z12" i="29"/>
  <c r="AB11" i="29"/>
  <c r="Z11" i="29"/>
  <c r="AB10" i="29"/>
  <c r="Z10" i="29"/>
  <c r="AB9" i="29"/>
  <c r="Z9" i="29"/>
  <c r="AB8" i="29"/>
  <c r="Z8" i="29"/>
  <c r="AB7" i="29"/>
  <c r="Z7" i="29"/>
  <c r="AB6" i="29"/>
  <c r="Z6" i="29"/>
  <c r="AB17" i="1"/>
  <c r="Z17" i="1"/>
  <c r="AB16" i="1"/>
  <c r="Z16" i="1"/>
  <c r="AB15" i="1"/>
  <c r="Z15" i="1"/>
  <c r="AB14" i="1"/>
  <c r="Z14" i="1"/>
  <c r="AB13" i="1"/>
  <c r="Z13" i="1"/>
  <c r="AB12" i="1"/>
  <c r="Z12" i="1"/>
  <c r="AB11" i="1"/>
  <c r="Z11" i="1"/>
  <c r="AB10" i="1"/>
  <c r="Z10" i="1"/>
  <c r="AB9" i="1"/>
  <c r="Z9" i="1"/>
  <c r="AB8" i="1"/>
  <c r="Z8" i="1"/>
  <c r="AB7" i="1"/>
  <c r="Z7" i="1"/>
  <c r="AB6" i="1"/>
  <c r="Z6" i="1"/>
  <c r="W17" i="1"/>
  <c r="U17" i="1"/>
  <c r="W16" i="1"/>
  <c r="U16" i="1"/>
  <c r="W15" i="1"/>
  <c r="U15" i="1"/>
  <c r="W14" i="1"/>
  <c r="U14" i="1"/>
  <c r="W13" i="1"/>
  <c r="U13" i="1"/>
  <c r="W12" i="1"/>
  <c r="U12" i="1"/>
  <c r="W11" i="1"/>
  <c r="U11" i="1"/>
  <c r="W10" i="1"/>
  <c r="U10" i="1"/>
  <c r="W9" i="1"/>
  <c r="U9" i="1"/>
  <c r="W8" i="1"/>
  <c r="U8" i="1"/>
  <c r="W7" i="1"/>
  <c r="U7" i="1"/>
  <c r="W6" i="1"/>
  <c r="U6" i="1"/>
  <c r="P17" i="25"/>
  <c r="P17" i="22"/>
  <c r="Q16" i="22" s="1"/>
  <c r="AB17" i="33"/>
  <c r="Z17" i="33"/>
  <c r="AB16" i="33"/>
  <c r="Z16" i="33"/>
  <c r="AB15" i="33"/>
  <c r="Z15" i="33"/>
  <c r="AB14" i="33"/>
  <c r="Z14" i="33"/>
  <c r="AB13" i="33"/>
  <c r="Z13" i="33"/>
  <c r="AB12" i="33"/>
  <c r="Z12" i="33"/>
  <c r="AB11" i="33"/>
  <c r="Z11" i="33"/>
  <c r="AB10" i="33"/>
  <c r="Z10" i="33"/>
  <c r="AB9" i="33"/>
  <c r="Z9" i="33"/>
  <c r="AB8" i="33"/>
  <c r="Z8" i="33"/>
  <c r="AB7" i="33"/>
  <c r="Z7" i="33"/>
  <c r="AB6" i="33"/>
  <c r="Z6" i="33"/>
  <c r="W17" i="33"/>
  <c r="U17" i="33"/>
  <c r="W16" i="33"/>
  <c r="U16" i="33"/>
  <c r="W15" i="33"/>
  <c r="U15" i="33"/>
  <c r="W14" i="33"/>
  <c r="U14" i="33"/>
  <c r="W13" i="33"/>
  <c r="U13" i="33"/>
  <c r="W12" i="33"/>
  <c r="U12" i="33"/>
  <c r="W11" i="33"/>
  <c r="U11" i="33"/>
  <c r="W10" i="33"/>
  <c r="U10" i="33"/>
  <c r="W9" i="33"/>
  <c r="U9" i="33"/>
  <c r="W8" i="33"/>
  <c r="U8" i="33"/>
  <c r="W7" i="33"/>
  <c r="U7" i="33"/>
  <c r="W6" i="33"/>
  <c r="U6" i="33"/>
  <c r="AQ17" i="21"/>
  <c r="AO17" i="21"/>
  <c r="AQ16" i="21"/>
  <c r="AO16" i="21"/>
  <c r="AQ15" i="21"/>
  <c r="AO15" i="21"/>
  <c r="AQ14" i="21"/>
  <c r="AO14" i="21"/>
  <c r="AQ13" i="21"/>
  <c r="AO13" i="21"/>
  <c r="AQ12" i="21"/>
  <c r="AO12" i="21"/>
  <c r="AQ11" i="21"/>
  <c r="AO11" i="21"/>
  <c r="AQ10" i="21"/>
  <c r="AO10" i="21"/>
  <c r="AQ9" i="21"/>
  <c r="AO9" i="21"/>
  <c r="AQ8" i="21"/>
  <c r="AO8" i="21"/>
  <c r="AQ7" i="21"/>
  <c r="AO7" i="21"/>
  <c r="AQ6" i="21"/>
  <c r="AO6" i="21"/>
  <c r="W17" i="21"/>
  <c r="U17" i="21"/>
  <c r="W16" i="21"/>
  <c r="U16" i="21"/>
  <c r="W15" i="21"/>
  <c r="U15" i="21"/>
  <c r="W14" i="21"/>
  <c r="U14" i="21"/>
  <c r="W13" i="21"/>
  <c r="U13" i="21"/>
  <c r="W12" i="21"/>
  <c r="U12" i="21"/>
  <c r="W11" i="21"/>
  <c r="U11" i="21"/>
  <c r="W10" i="21"/>
  <c r="U10" i="21"/>
  <c r="W9" i="21"/>
  <c r="U9" i="21"/>
  <c r="W8" i="21"/>
  <c r="U8" i="21"/>
  <c r="W7" i="21"/>
  <c r="U7" i="21"/>
  <c r="W6" i="21"/>
  <c r="U6" i="21"/>
  <c r="R17" i="20"/>
  <c r="P17" i="20"/>
  <c r="R16" i="20"/>
  <c r="P16" i="20"/>
  <c r="R15" i="20"/>
  <c r="P15" i="20"/>
  <c r="R14" i="20"/>
  <c r="P14" i="20"/>
  <c r="R13" i="20"/>
  <c r="P13" i="20"/>
  <c r="R12" i="20"/>
  <c r="P12" i="20"/>
  <c r="R11" i="20"/>
  <c r="P11" i="20"/>
  <c r="R10" i="20"/>
  <c r="P10" i="20"/>
  <c r="R9" i="20"/>
  <c r="P9" i="20"/>
  <c r="R8" i="20"/>
  <c r="P8" i="20"/>
  <c r="R7" i="20"/>
  <c r="P7" i="20"/>
  <c r="R6" i="20"/>
  <c r="P6" i="20"/>
  <c r="BF17" i="16"/>
  <c r="BD17" i="16"/>
  <c r="BF16" i="16"/>
  <c r="BD16" i="16"/>
  <c r="BF15" i="16"/>
  <c r="BD15" i="16"/>
  <c r="BF14" i="16"/>
  <c r="BD14" i="16"/>
  <c r="BF13" i="16"/>
  <c r="BD13" i="16"/>
  <c r="BF12" i="16"/>
  <c r="BD12" i="16"/>
  <c r="BF11" i="16"/>
  <c r="BD11" i="16"/>
  <c r="BF10" i="16"/>
  <c r="BD10" i="16"/>
  <c r="BF9" i="16"/>
  <c r="BD9" i="16"/>
  <c r="BF8" i="16"/>
  <c r="BD8" i="16"/>
  <c r="BF7" i="16"/>
  <c r="BD7" i="16"/>
  <c r="BF6" i="16"/>
  <c r="BD6" i="16"/>
  <c r="AV17" i="16"/>
  <c r="AT17" i="16"/>
  <c r="AV16" i="16"/>
  <c r="AT16" i="16"/>
  <c r="AV15" i="16"/>
  <c r="AT15" i="16"/>
  <c r="AV14" i="16"/>
  <c r="AT14" i="16"/>
  <c r="AV13" i="16"/>
  <c r="AT13" i="16"/>
  <c r="AV12" i="16"/>
  <c r="AT12" i="16"/>
  <c r="AV11" i="16"/>
  <c r="AT11" i="16"/>
  <c r="AV10" i="16"/>
  <c r="AT10" i="16"/>
  <c r="AV9" i="16"/>
  <c r="AT9" i="16"/>
  <c r="AV8" i="16"/>
  <c r="AT8" i="16"/>
  <c r="AV7" i="16"/>
  <c r="AT7" i="16"/>
  <c r="AV6" i="16"/>
  <c r="AT6" i="16"/>
  <c r="AL17" i="16"/>
  <c r="AJ17" i="16"/>
  <c r="AL16" i="16"/>
  <c r="AJ16" i="16"/>
  <c r="AL15" i="16"/>
  <c r="AJ15" i="16"/>
  <c r="AL14" i="16"/>
  <c r="AJ14" i="16"/>
  <c r="AL13" i="16"/>
  <c r="AJ13" i="16"/>
  <c r="AL12" i="16"/>
  <c r="AJ12" i="16"/>
  <c r="AL11" i="16"/>
  <c r="AJ11" i="16"/>
  <c r="AL10" i="16"/>
  <c r="AJ10" i="16"/>
  <c r="AL9" i="16"/>
  <c r="AJ9" i="16"/>
  <c r="AL8" i="16"/>
  <c r="AJ8" i="16"/>
  <c r="AL7" i="16"/>
  <c r="AJ7" i="16"/>
  <c r="AL6" i="16"/>
  <c r="AJ6" i="16"/>
  <c r="W17" i="16"/>
  <c r="U17" i="16"/>
  <c r="W16" i="16"/>
  <c r="U16" i="16"/>
  <c r="W15" i="16"/>
  <c r="U15" i="16"/>
  <c r="W14" i="16"/>
  <c r="U14" i="16"/>
  <c r="W13" i="16"/>
  <c r="U13" i="16"/>
  <c r="W12" i="16"/>
  <c r="U12" i="16"/>
  <c r="W11" i="16"/>
  <c r="U11" i="16"/>
  <c r="W10" i="16"/>
  <c r="U10" i="16"/>
  <c r="W9" i="16"/>
  <c r="U9" i="16"/>
  <c r="W8" i="16"/>
  <c r="U8" i="16"/>
  <c r="W7" i="16"/>
  <c r="U7" i="16"/>
  <c r="W6" i="16"/>
  <c r="U6" i="16"/>
  <c r="R17" i="16"/>
  <c r="P17" i="16"/>
  <c r="R16" i="16"/>
  <c r="P16" i="16"/>
  <c r="R15" i="16"/>
  <c r="P15" i="16"/>
  <c r="R14" i="16"/>
  <c r="P14" i="16"/>
  <c r="R13" i="16"/>
  <c r="P13" i="16"/>
  <c r="R12" i="16"/>
  <c r="P12" i="16"/>
  <c r="R11" i="16"/>
  <c r="P11" i="16"/>
  <c r="R10" i="16"/>
  <c r="P10" i="16"/>
  <c r="R9" i="16"/>
  <c r="P9" i="16"/>
  <c r="R8" i="16"/>
  <c r="P8" i="16"/>
  <c r="R7" i="16"/>
  <c r="P7" i="16"/>
  <c r="R6" i="16"/>
  <c r="P6" i="16"/>
  <c r="AB17" i="15"/>
  <c r="Z17" i="15"/>
  <c r="AB16" i="15"/>
  <c r="Z16" i="15"/>
  <c r="AB15" i="15"/>
  <c r="Z15" i="15"/>
  <c r="AB14" i="15"/>
  <c r="Z14" i="15"/>
  <c r="AB13" i="15"/>
  <c r="Z13" i="15"/>
  <c r="AB12" i="15"/>
  <c r="Z12" i="15"/>
  <c r="AB11" i="15"/>
  <c r="Z11" i="15"/>
  <c r="AB10" i="15"/>
  <c r="Z10" i="15"/>
  <c r="AB9" i="15"/>
  <c r="Z9" i="15"/>
  <c r="AB8" i="15"/>
  <c r="Z8" i="15"/>
  <c r="AB7" i="15"/>
  <c r="Z7" i="15"/>
  <c r="AB6" i="15"/>
  <c r="Z6" i="15"/>
  <c r="W17" i="12"/>
  <c r="U17" i="12"/>
  <c r="W16" i="12"/>
  <c r="U16" i="12"/>
  <c r="W15" i="12"/>
  <c r="U15" i="12"/>
  <c r="W14" i="12"/>
  <c r="U14" i="12"/>
  <c r="W13" i="12"/>
  <c r="U13" i="12"/>
  <c r="W12" i="12"/>
  <c r="U12" i="12"/>
  <c r="W11" i="12"/>
  <c r="U11" i="12"/>
  <c r="W10" i="12"/>
  <c r="U10" i="12"/>
  <c r="W9" i="12"/>
  <c r="U9" i="12"/>
  <c r="W8" i="12"/>
  <c r="U8" i="12"/>
  <c r="W7" i="12"/>
  <c r="U7" i="12"/>
  <c r="W6" i="12"/>
  <c r="U6" i="12"/>
  <c r="M17" i="12"/>
  <c r="K17" i="12"/>
  <c r="M16" i="12"/>
  <c r="K16" i="12"/>
  <c r="M15" i="12"/>
  <c r="K15" i="12"/>
  <c r="M14" i="12"/>
  <c r="K14" i="12"/>
  <c r="M13" i="12"/>
  <c r="K13" i="12"/>
  <c r="M12" i="12"/>
  <c r="K12" i="12"/>
  <c r="M11" i="12"/>
  <c r="K11" i="12"/>
  <c r="M10" i="12"/>
  <c r="K10" i="12"/>
  <c r="M9" i="12"/>
  <c r="K9" i="12"/>
  <c r="M8" i="12"/>
  <c r="K8" i="12"/>
  <c r="M7" i="12"/>
  <c r="K7" i="12"/>
  <c r="M6" i="12"/>
  <c r="K6" i="12"/>
  <c r="F8" i="38"/>
  <c r="F9" i="38"/>
  <c r="F10" i="38"/>
  <c r="F11" i="38"/>
  <c r="F12" i="38"/>
  <c r="F13" i="38"/>
  <c r="F14" i="38"/>
  <c r="F15" i="38"/>
  <c r="F16" i="38"/>
  <c r="F17" i="38"/>
  <c r="H17" i="18"/>
  <c r="F17" i="18"/>
  <c r="H16" i="18"/>
  <c r="F16" i="18"/>
  <c r="H15" i="18"/>
  <c r="F15" i="18"/>
  <c r="H14" i="18"/>
  <c r="F14" i="18"/>
  <c r="H13" i="18"/>
  <c r="F13" i="18"/>
  <c r="H12" i="18"/>
  <c r="F12" i="18"/>
  <c r="H11" i="18"/>
  <c r="F11" i="18"/>
  <c r="H10" i="18"/>
  <c r="F10" i="18"/>
  <c r="H9" i="18"/>
  <c r="F9" i="18"/>
  <c r="H8" i="18"/>
  <c r="F8" i="18"/>
  <c r="H7" i="18"/>
  <c r="F7" i="18"/>
  <c r="H6" i="18"/>
  <c r="F6" i="18"/>
  <c r="H17" i="15"/>
  <c r="F17" i="15"/>
  <c r="H16" i="15"/>
  <c r="F16" i="15"/>
  <c r="H15" i="15"/>
  <c r="F15" i="15"/>
  <c r="H14" i="15"/>
  <c r="F14" i="15"/>
  <c r="H13" i="15"/>
  <c r="F13" i="15"/>
  <c r="H12" i="15"/>
  <c r="F12" i="15"/>
  <c r="H11" i="15"/>
  <c r="F11" i="15"/>
  <c r="H10" i="15"/>
  <c r="F10" i="15"/>
  <c r="H9" i="15"/>
  <c r="F9" i="15"/>
  <c r="H8" i="15"/>
  <c r="F8" i="15"/>
  <c r="H7" i="15"/>
  <c r="F7" i="15"/>
  <c r="H6" i="15"/>
  <c r="F6" i="15"/>
  <c r="M17" i="24"/>
  <c r="K17" i="24"/>
  <c r="M16" i="24"/>
  <c r="K16" i="24"/>
  <c r="M15" i="24"/>
  <c r="K15" i="24"/>
  <c r="M14" i="24"/>
  <c r="K14" i="24"/>
  <c r="M13" i="24"/>
  <c r="K13" i="24"/>
  <c r="M12" i="24"/>
  <c r="K12" i="24"/>
  <c r="M11" i="24"/>
  <c r="K11" i="24"/>
  <c r="M10" i="24"/>
  <c r="K10" i="24"/>
  <c r="M9" i="24"/>
  <c r="K9" i="24"/>
  <c r="M8" i="24"/>
  <c r="K8" i="24"/>
  <c r="M7" i="24"/>
  <c r="K7" i="24"/>
  <c r="M6" i="24"/>
  <c r="K6" i="24"/>
  <c r="M17" i="47"/>
  <c r="K17" i="47"/>
  <c r="H17" i="47"/>
  <c r="F17" i="47"/>
  <c r="M16" i="47"/>
  <c r="K16" i="47"/>
  <c r="H16" i="47"/>
  <c r="F16" i="47"/>
  <c r="M15" i="47"/>
  <c r="K15" i="47"/>
  <c r="H15" i="47"/>
  <c r="F15" i="47"/>
  <c r="M14" i="47"/>
  <c r="K14" i="47"/>
  <c r="H14" i="47"/>
  <c r="F14" i="47"/>
  <c r="M13" i="47"/>
  <c r="K13" i="47"/>
  <c r="H13" i="47"/>
  <c r="F13" i="47"/>
  <c r="M12" i="47"/>
  <c r="K12" i="47"/>
  <c r="H12" i="47"/>
  <c r="F12" i="47"/>
  <c r="M11" i="47"/>
  <c r="K11" i="47"/>
  <c r="H11" i="47"/>
  <c r="F11" i="47"/>
  <c r="M10" i="47"/>
  <c r="K10" i="47"/>
  <c r="H10" i="47"/>
  <c r="F10" i="47"/>
  <c r="M9" i="47"/>
  <c r="K9" i="47"/>
  <c r="H9" i="47"/>
  <c r="F9" i="47"/>
  <c r="M8" i="47"/>
  <c r="K8" i="47"/>
  <c r="H8" i="47"/>
  <c r="F8" i="47"/>
  <c r="M7" i="47"/>
  <c r="K7" i="47"/>
  <c r="H7" i="47"/>
  <c r="F7" i="47"/>
  <c r="M6" i="47"/>
  <c r="K6" i="47"/>
  <c r="H6" i="47"/>
  <c r="F6" i="47"/>
  <c r="W17" i="46"/>
  <c r="U17" i="46"/>
  <c r="W16" i="46"/>
  <c r="U16" i="46"/>
  <c r="W15" i="46"/>
  <c r="U15" i="46"/>
  <c r="W14" i="46"/>
  <c r="U14" i="46"/>
  <c r="W13" i="46"/>
  <c r="U13" i="46"/>
  <c r="W12" i="46"/>
  <c r="U12" i="46"/>
  <c r="W11" i="46"/>
  <c r="U11" i="46"/>
  <c r="W10" i="46"/>
  <c r="U10" i="46"/>
  <c r="W9" i="46"/>
  <c r="U9" i="46"/>
  <c r="W8" i="46"/>
  <c r="U8" i="46"/>
  <c r="W7" i="46"/>
  <c r="U7" i="46"/>
  <c r="W6" i="46"/>
  <c r="U6" i="46"/>
  <c r="AG17" i="46"/>
  <c r="AE17" i="46"/>
  <c r="AG16" i="46"/>
  <c r="AE16" i="46"/>
  <c r="AG15" i="46"/>
  <c r="AE15" i="46"/>
  <c r="AG14" i="46"/>
  <c r="AE14" i="46"/>
  <c r="AG13" i="46"/>
  <c r="AE13" i="46"/>
  <c r="AG12" i="46"/>
  <c r="AE12" i="46"/>
  <c r="AG11" i="46"/>
  <c r="AE11" i="46"/>
  <c r="AG10" i="46"/>
  <c r="AE10" i="46"/>
  <c r="AG9" i="46"/>
  <c r="AE9" i="46"/>
  <c r="AG8" i="46"/>
  <c r="AE8" i="46"/>
  <c r="AG7" i="46"/>
  <c r="AE7" i="46"/>
  <c r="AG6" i="46"/>
  <c r="AE6" i="46"/>
  <c r="AB17" i="46"/>
  <c r="Z17" i="46"/>
  <c r="R17" i="46"/>
  <c r="P17" i="46"/>
  <c r="M17" i="46"/>
  <c r="K17" i="46"/>
  <c r="H17" i="46"/>
  <c r="F17" i="46"/>
  <c r="AB16" i="46"/>
  <c r="Z16" i="46"/>
  <c r="R16" i="46"/>
  <c r="P16" i="46"/>
  <c r="M16" i="46"/>
  <c r="K16" i="46"/>
  <c r="H16" i="46"/>
  <c r="F16" i="46"/>
  <c r="AB15" i="46"/>
  <c r="Z15" i="46"/>
  <c r="R15" i="46"/>
  <c r="P15" i="46"/>
  <c r="M15" i="46"/>
  <c r="K15" i="46"/>
  <c r="H15" i="46"/>
  <c r="F15" i="46"/>
  <c r="AB14" i="46"/>
  <c r="Z14" i="46"/>
  <c r="R14" i="46"/>
  <c r="P14" i="46"/>
  <c r="M14" i="46"/>
  <c r="K14" i="46"/>
  <c r="H14" i="46"/>
  <c r="F14" i="46"/>
  <c r="AB13" i="46"/>
  <c r="Z13" i="46"/>
  <c r="R13" i="46"/>
  <c r="P13" i="46"/>
  <c r="M13" i="46"/>
  <c r="K13" i="46"/>
  <c r="H13" i="46"/>
  <c r="F13" i="46"/>
  <c r="AB12" i="46"/>
  <c r="Z12" i="46"/>
  <c r="R12" i="46"/>
  <c r="P12" i="46"/>
  <c r="M12" i="46"/>
  <c r="K12" i="46"/>
  <c r="H12" i="46"/>
  <c r="F12" i="46"/>
  <c r="AB11" i="46"/>
  <c r="Z11" i="46"/>
  <c r="R11" i="46"/>
  <c r="P11" i="46"/>
  <c r="M11" i="46"/>
  <c r="K11" i="46"/>
  <c r="H11" i="46"/>
  <c r="F11" i="46"/>
  <c r="AB10" i="46"/>
  <c r="Z10" i="46"/>
  <c r="R10" i="46"/>
  <c r="P10" i="46"/>
  <c r="M10" i="46"/>
  <c r="K10" i="46"/>
  <c r="H10" i="46"/>
  <c r="F10" i="46"/>
  <c r="AB9" i="46"/>
  <c r="Z9" i="46"/>
  <c r="R9" i="46"/>
  <c r="P9" i="46"/>
  <c r="M9" i="46"/>
  <c r="K9" i="46"/>
  <c r="H9" i="46"/>
  <c r="F9" i="46"/>
  <c r="AB8" i="46"/>
  <c r="Z8" i="46"/>
  <c r="R8" i="46"/>
  <c r="P8" i="46"/>
  <c r="M8" i="46"/>
  <c r="K8" i="46"/>
  <c r="H8" i="46"/>
  <c r="F8" i="46"/>
  <c r="AB7" i="46"/>
  <c r="Z7" i="46"/>
  <c r="R7" i="46"/>
  <c r="P7" i="46"/>
  <c r="M7" i="46"/>
  <c r="K7" i="46"/>
  <c r="H7" i="46"/>
  <c r="F7" i="46"/>
  <c r="AB6" i="46"/>
  <c r="Z6" i="46"/>
  <c r="R6" i="46"/>
  <c r="P6" i="46"/>
  <c r="M6" i="46"/>
  <c r="K6" i="46"/>
  <c r="H6" i="46"/>
  <c r="F6" i="46"/>
  <c r="H17" i="45"/>
  <c r="F17" i="45"/>
  <c r="H16" i="45"/>
  <c r="F16" i="45"/>
  <c r="H15" i="45"/>
  <c r="F15" i="45"/>
  <c r="H14" i="45"/>
  <c r="F14" i="45"/>
  <c r="H13" i="45"/>
  <c r="F13" i="45"/>
  <c r="H12" i="45"/>
  <c r="F12" i="45"/>
  <c r="H11" i="45"/>
  <c r="F11" i="45"/>
  <c r="H10" i="45"/>
  <c r="F10" i="45"/>
  <c r="H9" i="45"/>
  <c r="F9" i="45"/>
  <c r="H8" i="45"/>
  <c r="F8" i="45"/>
  <c r="H7" i="45"/>
  <c r="F7" i="45"/>
  <c r="H6" i="45"/>
  <c r="F6" i="45"/>
  <c r="H17" i="41"/>
  <c r="F17" i="41"/>
  <c r="H16" i="41"/>
  <c r="F16" i="41"/>
  <c r="H15" i="41"/>
  <c r="F15" i="41"/>
  <c r="H14" i="41"/>
  <c r="F14" i="41"/>
  <c r="H13" i="41"/>
  <c r="F13" i="41"/>
  <c r="H12" i="41"/>
  <c r="F12" i="41"/>
  <c r="H11" i="41"/>
  <c r="F11" i="41"/>
  <c r="H10" i="41"/>
  <c r="F10" i="41"/>
  <c r="H9" i="41"/>
  <c r="F9" i="41"/>
  <c r="H8" i="41"/>
  <c r="F8" i="41"/>
  <c r="H7" i="41"/>
  <c r="F7" i="41"/>
  <c r="H6" i="41"/>
  <c r="F6" i="41"/>
  <c r="M17" i="39"/>
  <c r="K17" i="39"/>
  <c r="H17" i="39"/>
  <c r="F17" i="39"/>
  <c r="M16" i="39"/>
  <c r="K16" i="39"/>
  <c r="H16" i="39"/>
  <c r="F16" i="39"/>
  <c r="M15" i="39"/>
  <c r="K15" i="39"/>
  <c r="H15" i="39"/>
  <c r="F15" i="39"/>
  <c r="M14" i="39"/>
  <c r="K14" i="39"/>
  <c r="H14" i="39"/>
  <c r="F14" i="39"/>
  <c r="M13" i="39"/>
  <c r="K13" i="39"/>
  <c r="H13" i="39"/>
  <c r="F13" i="39"/>
  <c r="M12" i="39"/>
  <c r="K12" i="39"/>
  <c r="H12" i="39"/>
  <c r="F12" i="39"/>
  <c r="M11" i="39"/>
  <c r="K11" i="39"/>
  <c r="H11" i="39"/>
  <c r="F11" i="39"/>
  <c r="M10" i="39"/>
  <c r="K10" i="39"/>
  <c r="H10" i="39"/>
  <c r="F10" i="39"/>
  <c r="M9" i="39"/>
  <c r="K9" i="39"/>
  <c r="H9" i="39"/>
  <c r="F9" i="39"/>
  <c r="M8" i="39"/>
  <c r="K8" i="39"/>
  <c r="H8" i="39"/>
  <c r="F8" i="39"/>
  <c r="M7" i="39"/>
  <c r="K7" i="39"/>
  <c r="H7" i="39"/>
  <c r="F7" i="39"/>
  <c r="M6" i="39"/>
  <c r="K6" i="39"/>
  <c r="H6" i="39"/>
  <c r="F6" i="39"/>
  <c r="AB17" i="38"/>
  <c r="Z17" i="38"/>
  <c r="AB16" i="38"/>
  <c r="Z16" i="38"/>
  <c r="AB15" i="38"/>
  <c r="Z15" i="38"/>
  <c r="AB14" i="38"/>
  <c r="Z14" i="38"/>
  <c r="AB13" i="38"/>
  <c r="Z13" i="38"/>
  <c r="AB12" i="38"/>
  <c r="Z12" i="38"/>
  <c r="AB11" i="38"/>
  <c r="Z11" i="38"/>
  <c r="AB10" i="38"/>
  <c r="Z10" i="38"/>
  <c r="AB9" i="38"/>
  <c r="Z9" i="38"/>
  <c r="AB8" i="38"/>
  <c r="Z8" i="38"/>
  <c r="AB7" i="38"/>
  <c r="Z7" i="38"/>
  <c r="AB6" i="38"/>
  <c r="Z6" i="38"/>
  <c r="R17" i="38"/>
  <c r="P17" i="38"/>
  <c r="M17" i="38"/>
  <c r="K17" i="38"/>
  <c r="H17" i="38"/>
  <c r="R16" i="38"/>
  <c r="P16" i="38"/>
  <c r="M16" i="38"/>
  <c r="K16" i="38"/>
  <c r="H16" i="38"/>
  <c r="R15" i="38"/>
  <c r="P15" i="38"/>
  <c r="M15" i="38"/>
  <c r="K15" i="38"/>
  <c r="H15" i="38"/>
  <c r="R14" i="38"/>
  <c r="P14" i="38"/>
  <c r="M14" i="38"/>
  <c r="K14" i="38"/>
  <c r="H14" i="38"/>
  <c r="R13" i="38"/>
  <c r="P13" i="38"/>
  <c r="M13" i="38"/>
  <c r="K13" i="38"/>
  <c r="H13" i="38"/>
  <c r="R12" i="38"/>
  <c r="P12" i="38"/>
  <c r="M12" i="38"/>
  <c r="K12" i="38"/>
  <c r="H12" i="38"/>
  <c r="R11" i="38"/>
  <c r="P11" i="38"/>
  <c r="M11" i="38"/>
  <c r="K11" i="38"/>
  <c r="H11" i="38"/>
  <c r="R10" i="38"/>
  <c r="P10" i="38"/>
  <c r="M10" i="38"/>
  <c r="K10" i="38"/>
  <c r="H10" i="38"/>
  <c r="R9" i="38"/>
  <c r="P9" i="38"/>
  <c r="M9" i="38"/>
  <c r="K9" i="38"/>
  <c r="H9" i="38"/>
  <c r="R8" i="38"/>
  <c r="P8" i="38"/>
  <c r="M8" i="38"/>
  <c r="K8" i="38"/>
  <c r="H8" i="38"/>
  <c r="R7" i="38"/>
  <c r="P7" i="38"/>
  <c r="M7" i="38"/>
  <c r="K7" i="38"/>
  <c r="H7" i="38"/>
  <c r="F7" i="38"/>
  <c r="R6" i="38"/>
  <c r="P6" i="38"/>
  <c r="M6" i="38"/>
  <c r="K6" i="38"/>
  <c r="H6" i="38"/>
  <c r="F6" i="38"/>
  <c r="H17" i="4"/>
  <c r="F17" i="4"/>
  <c r="H16" i="4"/>
  <c r="F16" i="4"/>
  <c r="H15" i="4"/>
  <c r="F15" i="4"/>
  <c r="H14" i="4"/>
  <c r="F14" i="4"/>
  <c r="H13" i="4"/>
  <c r="F13" i="4"/>
  <c r="H12" i="4"/>
  <c r="F12" i="4"/>
  <c r="H11" i="4"/>
  <c r="F11" i="4"/>
  <c r="H10" i="4"/>
  <c r="F10" i="4"/>
  <c r="H9" i="4"/>
  <c r="F9" i="4"/>
  <c r="H8" i="4"/>
  <c r="F8" i="4"/>
  <c r="H7" i="4"/>
  <c r="F7" i="4"/>
  <c r="H6" i="4"/>
  <c r="F6" i="4"/>
  <c r="M17" i="36"/>
  <c r="K17" i="36"/>
  <c r="H17" i="36"/>
  <c r="F17" i="36"/>
  <c r="M16" i="36"/>
  <c r="K16" i="36"/>
  <c r="H16" i="36"/>
  <c r="F16" i="36"/>
  <c r="M15" i="36"/>
  <c r="K15" i="36"/>
  <c r="H15" i="36"/>
  <c r="F15" i="36"/>
  <c r="M14" i="36"/>
  <c r="K14" i="36"/>
  <c r="H14" i="36"/>
  <c r="F14" i="36"/>
  <c r="M13" i="36"/>
  <c r="K13" i="36"/>
  <c r="H13" i="36"/>
  <c r="F13" i="36"/>
  <c r="M12" i="36"/>
  <c r="K12" i="36"/>
  <c r="H12" i="36"/>
  <c r="F12" i="36"/>
  <c r="M11" i="36"/>
  <c r="K11" i="36"/>
  <c r="H11" i="36"/>
  <c r="F11" i="36"/>
  <c r="M10" i="36"/>
  <c r="K10" i="36"/>
  <c r="H10" i="36"/>
  <c r="F10" i="36"/>
  <c r="M9" i="36"/>
  <c r="K9" i="36"/>
  <c r="H9" i="36"/>
  <c r="F9" i="36"/>
  <c r="M8" i="36"/>
  <c r="K8" i="36"/>
  <c r="H8" i="36"/>
  <c r="F8" i="36"/>
  <c r="M7" i="36"/>
  <c r="K7" i="36"/>
  <c r="H7" i="36"/>
  <c r="F7" i="36"/>
  <c r="M6" i="36"/>
  <c r="K6" i="36"/>
  <c r="H6" i="36"/>
  <c r="F6" i="36"/>
  <c r="M17" i="35"/>
  <c r="K17" i="35"/>
  <c r="H17" i="35"/>
  <c r="F17" i="35"/>
  <c r="M16" i="35"/>
  <c r="K16" i="35"/>
  <c r="H16" i="35"/>
  <c r="F16" i="35"/>
  <c r="M15" i="35"/>
  <c r="K15" i="35"/>
  <c r="H15" i="35"/>
  <c r="F15" i="35"/>
  <c r="M14" i="35"/>
  <c r="K14" i="35"/>
  <c r="H14" i="35"/>
  <c r="F14" i="35"/>
  <c r="M13" i="35"/>
  <c r="K13" i="35"/>
  <c r="H13" i="35"/>
  <c r="F13" i="35"/>
  <c r="M12" i="35"/>
  <c r="K12" i="35"/>
  <c r="H12" i="35"/>
  <c r="F12" i="35"/>
  <c r="M11" i="35"/>
  <c r="K11" i="35"/>
  <c r="H11" i="35"/>
  <c r="F11" i="35"/>
  <c r="M10" i="35"/>
  <c r="K10" i="35"/>
  <c r="H10" i="35"/>
  <c r="F10" i="35"/>
  <c r="M9" i="35"/>
  <c r="K9" i="35"/>
  <c r="H9" i="35"/>
  <c r="F9" i="35"/>
  <c r="M8" i="35"/>
  <c r="K8" i="35"/>
  <c r="H8" i="35"/>
  <c r="F8" i="35"/>
  <c r="M7" i="35"/>
  <c r="K7" i="35"/>
  <c r="H7" i="35"/>
  <c r="F7" i="35"/>
  <c r="M6" i="35"/>
  <c r="K6" i="35"/>
  <c r="H6" i="35"/>
  <c r="F6" i="35"/>
  <c r="AV17" i="34"/>
  <c r="AT17" i="34"/>
  <c r="AQ17" i="34"/>
  <c r="AO17" i="34"/>
  <c r="W17" i="34"/>
  <c r="U17" i="34"/>
  <c r="H17" i="34"/>
  <c r="F17" i="34"/>
  <c r="AV16" i="34"/>
  <c r="AT16" i="34"/>
  <c r="AQ16" i="34"/>
  <c r="AO16" i="34"/>
  <c r="W16" i="34"/>
  <c r="U16" i="34"/>
  <c r="H16" i="34"/>
  <c r="F16" i="34"/>
  <c r="AV15" i="34"/>
  <c r="AT15" i="34"/>
  <c r="AQ15" i="34"/>
  <c r="AO15" i="34"/>
  <c r="W15" i="34"/>
  <c r="U15" i="34"/>
  <c r="H15" i="34"/>
  <c r="F15" i="34"/>
  <c r="AV14" i="34"/>
  <c r="AT14" i="34"/>
  <c r="AQ14" i="34"/>
  <c r="AO14" i="34"/>
  <c r="W14" i="34"/>
  <c r="U14" i="34"/>
  <c r="H14" i="34"/>
  <c r="F14" i="34"/>
  <c r="AV13" i="34"/>
  <c r="AT13" i="34"/>
  <c r="AQ13" i="34"/>
  <c r="AO13" i="34"/>
  <c r="W13" i="34"/>
  <c r="U13" i="34"/>
  <c r="H13" i="34"/>
  <c r="F13" i="34"/>
  <c r="AV12" i="34"/>
  <c r="AT12" i="34"/>
  <c r="AQ12" i="34"/>
  <c r="AO12" i="34"/>
  <c r="W12" i="34"/>
  <c r="U12" i="34"/>
  <c r="H12" i="34"/>
  <c r="F12" i="34"/>
  <c r="AV11" i="34"/>
  <c r="AT11" i="34"/>
  <c r="AQ11" i="34"/>
  <c r="AO11" i="34"/>
  <c r="W11" i="34"/>
  <c r="U11" i="34"/>
  <c r="H11" i="34"/>
  <c r="F11" i="34"/>
  <c r="AV10" i="34"/>
  <c r="AT10" i="34"/>
  <c r="AQ10" i="34"/>
  <c r="AO10" i="34"/>
  <c r="W10" i="34"/>
  <c r="U10" i="34"/>
  <c r="H10" i="34"/>
  <c r="F10" i="34"/>
  <c r="AV9" i="34"/>
  <c r="AT9" i="34"/>
  <c r="AQ9" i="34"/>
  <c r="AO9" i="34"/>
  <c r="W9" i="34"/>
  <c r="U9" i="34"/>
  <c r="H9" i="34"/>
  <c r="F9" i="34"/>
  <c r="AV8" i="34"/>
  <c r="AT8" i="34"/>
  <c r="AQ8" i="34"/>
  <c r="AO8" i="34"/>
  <c r="W8" i="34"/>
  <c r="U8" i="34"/>
  <c r="H8" i="34"/>
  <c r="F8" i="34"/>
  <c r="AV7" i="34"/>
  <c r="AT7" i="34"/>
  <c r="AQ7" i="34"/>
  <c r="AO7" i="34"/>
  <c r="W7" i="34"/>
  <c r="U7" i="34"/>
  <c r="H7" i="34"/>
  <c r="F7" i="34"/>
  <c r="AV6" i="34"/>
  <c r="AT6" i="34"/>
  <c r="AQ6" i="34"/>
  <c r="AO6" i="34"/>
  <c r="W6" i="34"/>
  <c r="U6" i="34"/>
  <c r="H6" i="34"/>
  <c r="F6" i="34"/>
  <c r="AB17" i="32"/>
  <c r="Z17" i="32"/>
  <c r="W17" i="32"/>
  <c r="U17" i="32"/>
  <c r="M17" i="32"/>
  <c r="K17" i="32"/>
  <c r="H17" i="32"/>
  <c r="F17" i="32"/>
  <c r="AB16" i="32"/>
  <c r="Z16" i="32"/>
  <c r="W16" i="32"/>
  <c r="U16" i="32"/>
  <c r="M16" i="32"/>
  <c r="K16" i="32"/>
  <c r="H16" i="32"/>
  <c r="F16" i="32"/>
  <c r="AB15" i="32"/>
  <c r="Z15" i="32"/>
  <c r="W15" i="32"/>
  <c r="U15" i="32"/>
  <c r="M15" i="32"/>
  <c r="K15" i="32"/>
  <c r="H15" i="32"/>
  <c r="F15" i="32"/>
  <c r="AB14" i="32"/>
  <c r="Z14" i="32"/>
  <c r="W14" i="32"/>
  <c r="U14" i="32"/>
  <c r="M14" i="32"/>
  <c r="K14" i="32"/>
  <c r="H14" i="32"/>
  <c r="F14" i="32"/>
  <c r="AB13" i="32"/>
  <c r="Z13" i="32"/>
  <c r="W13" i="32"/>
  <c r="U13" i="32"/>
  <c r="M13" i="32"/>
  <c r="K13" i="32"/>
  <c r="H13" i="32"/>
  <c r="F13" i="32"/>
  <c r="AB12" i="32"/>
  <c r="Z12" i="32"/>
  <c r="W12" i="32"/>
  <c r="U12" i="32"/>
  <c r="M12" i="32"/>
  <c r="K12" i="32"/>
  <c r="H12" i="32"/>
  <c r="F12" i="32"/>
  <c r="AB11" i="32"/>
  <c r="Z11" i="32"/>
  <c r="W11" i="32"/>
  <c r="U11" i="32"/>
  <c r="M11" i="32"/>
  <c r="K11" i="32"/>
  <c r="H11" i="32"/>
  <c r="F11" i="32"/>
  <c r="AB10" i="32"/>
  <c r="Z10" i="32"/>
  <c r="W10" i="32"/>
  <c r="U10" i="32"/>
  <c r="M10" i="32"/>
  <c r="K10" i="32"/>
  <c r="H10" i="32"/>
  <c r="F10" i="32"/>
  <c r="AB9" i="32"/>
  <c r="Z9" i="32"/>
  <c r="W9" i="32"/>
  <c r="U9" i="32"/>
  <c r="M9" i="32"/>
  <c r="K9" i="32"/>
  <c r="H9" i="32"/>
  <c r="F9" i="32"/>
  <c r="AB8" i="32"/>
  <c r="Z8" i="32"/>
  <c r="W8" i="32"/>
  <c r="U8" i="32"/>
  <c r="M8" i="32"/>
  <c r="K8" i="32"/>
  <c r="H8" i="32"/>
  <c r="F8" i="32"/>
  <c r="AB7" i="32"/>
  <c r="Z7" i="32"/>
  <c r="W7" i="32"/>
  <c r="U7" i="32"/>
  <c r="M7" i="32"/>
  <c r="K7" i="32"/>
  <c r="H7" i="32"/>
  <c r="F7" i="32"/>
  <c r="AB6" i="32"/>
  <c r="Z6" i="32"/>
  <c r="W6" i="32"/>
  <c r="U6" i="32"/>
  <c r="M6" i="32"/>
  <c r="K6" i="32"/>
  <c r="H6" i="32"/>
  <c r="F6" i="32"/>
  <c r="M17" i="31"/>
  <c r="K17" i="31"/>
  <c r="H17" i="31"/>
  <c r="F17" i="31"/>
  <c r="M16" i="31"/>
  <c r="K16" i="31"/>
  <c r="H16" i="31"/>
  <c r="F16" i="31"/>
  <c r="M15" i="31"/>
  <c r="K15" i="31"/>
  <c r="H15" i="31"/>
  <c r="F15" i="31"/>
  <c r="M14" i="31"/>
  <c r="K14" i="31"/>
  <c r="H14" i="31"/>
  <c r="F14" i="31"/>
  <c r="M13" i="31"/>
  <c r="K13" i="31"/>
  <c r="H13" i="31"/>
  <c r="F13" i="31"/>
  <c r="M12" i="31"/>
  <c r="K12" i="31"/>
  <c r="H12" i="31"/>
  <c r="F12" i="31"/>
  <c r="M11" i="31"/>
  <c r="K11" i="31"/>
  <c r="H11" i="31"/>
  <c r="F11" i="31"/>
  <c r="M10" i="31"/>
  <c r="K10" i="31"/>
  <c r="H10" i="31"/>
  <c r="F10" i="31"/>
  <c r="M9" i="31"/>
  <c r="K9" i="31"/>
  <c r="H9" i="31"/>
  <c r="F9" i="31"/>
  <c r="M8" i="31"/>
  <c r="K8" i="31"/>
  <c r="H8" i="31"/>
  <c r="F8" i="31"/>
  <c r="M7" i="31"/>
  <c r="K7" i="31"/>
  <c r="H7" i="31"/>
  <c r="F7" i="31"/>
  <c r="M6" i="31"/>
  <c r="K6" i="31"/>
  <c r="H6" i="31"/>
  <c r="F6" i="31"/>
  <c r="H17" i="30"/>
  <c r="F17" i="30"/>
  <c r="H16" i="30"/>
  <c r="F16" i="30"/>
  <c r="H15" i="30"/>
  <c r="F15" i="30"/>
  <c r="H14" i="30"/>
  <c r="F14" i="30"/>
  <c r="H13" i="30"/>
  <c r="F13" i="30"/>
  <c r="H12" i="30"/>
  <c r="F12" i="30"/>
  <c r="H11" i="30"/>
  <c r="F11" i="30"/>
  <c r="H10" i="30"/>
  <c r="F10" i="30"/>
  <c r="H9" i="30"/>
  <c r="F9" i="30"/>
  <c r="H8" i="30"/>
  <c r="F8" i="30"/>
  <c r="H7" i="30"/>
  <c r="F7" i="30"/>
  <c r="H6" i="30"/>
  <c r="F6" i="30"/>
  <c r="AG17" i="29"/>
  <c r="AE17" i="29"/>
  <c r="W17" i="29"/>
  <c r="U17" i="29"/>
  <c r="R17" i="29"/>
  <c r="P17" i="29"/>
  <c r="M17" i="29"/>
  <c r="K17" i="29"/>
  <c r="H17" i="29"/>
  <c r="F17" i="29"/>
  <c r="AG16" i="29"/>
  <c r="AE16" i="29"/>
  <c r="W16" i="29"/>
  <c r="U16" i="29"/>
  <c r="R16" i="29"/>
  <c r="P16" i="29"/>
  <c r="M16" i="29"/>
  <c r="K16" i="29"/>
  <c r="H16" i="29"/>
  <c r="F16" i="29"/>
  <c r="AG15" i="29"/>
  <c r="AE15" i="29"/>
  <c r="W15" i="29"/>
  <c r="U15" i="29"/>
  <c r="R15" i="29"/>
  <c r="P15" i="29"/>
  <c r="M15" i="29"/>
  <c r="K15" i="29"/>
  <c r="H15" i="29"/>
  <c r="F15" i="29"/>
  <c r="AG14" i="29"/>
  <c r="AE14" i="29"/>
  <c r="W14" i="29"/>
  <c r="U14" i="29"/>
  <c r="R14" i="29"/>
  <c r="P14" i="29"/>
  <c r="M14" i="29"/>
  <c r="K14" i="29"/>
  <c r="H14" i="29"/>
  <c r="F14" i="29"/>
  <c r="AG13" i="29"/>
  <c r="AE13" i="29"/>
  <c r="W13" i="29"/>
  <c r="U13" i="29"/>
  <c r="R13" i="29"/>
  <c r="P13" i="29"/>
  <c r="M13" i="29"/>
  <c r="K13" i="29"/>
  <c r="H13" i="29"/>
  <c r="F13" i="29"/>
  <c r="AG12" i="29"/>
  <c r="AE12" i="29"/>
  <c r="W12" i="29"/>
  <c r="U12" i="29"/>
  <c r="R12" i="29"/>
  <c r="P12" i="29"/>
  <c r="M12" i="29"/>
  <c r="K12" i="29"/>
  <c r="H12" i="29"/>
  <c r="F12" i="29"/>
  <c r="AG11" i="29"/>
  <c r="AE11" i="29"/>
  <c r="W11" i="29"/>
  <c r="U11" i="29"/>
  <c r="R11" i="29"/>
  <c r="P11" i="29"/>
  <c r="M11" i="29"/>
  <c r="K11" i="29"/>
  <c r="H11" i="29"/>
  <c r="F11" i="29"/>
  <c r="AG10" i="29"/>
  <c r="AE10" i="29"/>
  <c r="W10" i="29"/>
  <c r="U10" i="29"/>
  <c r="R10" i="29"/>
  <c r="P10" i="29"/>
  <c r="M10" i="29"/>
  <c r="K10" i="29"/>
  <c r="H10" i="29"/>
  <c r="F10" i="29"/>
  <c r="AG9" i="29"/>
  <c r="AE9" i="29"/>
  <c r="W9" i="29"/>
  <c r="U9" i="29"/>
  <c r="R9" i="29"/>
  <c r="P9" i="29"/>
  <c r="M9" i="29"/>
  <c r="K9" i="29"/>
  <c r="H9" i="29"/>
  <c r="F9" i="29"/>
  <c r="AG8" i="29"/>
  <c r="AE8" i="29"/>
  <c r="W8" i="29"/>
  <c r="U8" i="29"/>
  <c r="R8" i="29"/>
  <c r="P8" i="29"/>
  <c r="M8" i="29"/>
  <c r="K8" i="29"/>
  <c r="H8" i="29"/>
  <c r="F8" i="29"/>
  <c r="AG7" i="29"/>
  <c r="AE7" i="29"/>
  <c r="W7" i="29"/>
  <c r="U7" i="29"/>
  <c r="R7" i="29"/>
  <c r="P7" i="29"/>
  <c r="M7" i="29"/>
  <c r="K7" i="29"/>
  <c r="H7" i="29"/>
  <c r="F7" i="29"/>
  <c r="AG6" i="29"/>
  <c r="AE6" i="29"/>
  <c r="W6" i="29"/>
  <c r="U6" i="29"/>
  <c r="R6" i="29"/>
  <c r="P6" i="29"/>
  <c r="M6" i="29"/>
  <c r="K6" i="29"/>
  <c r="H6" i="29"/>
  <c r="F6" i="29"/>
  <c r="M17" i="28"/>
  <c r="K17" i="28"/>
  <c r="H17" i="28"/>
  <c r="F17" i="28"/>
  <c r="M16" i="28"/>
  <c r="K16" i="28"/>
  <c r="H16" i="28"/>
  <c r="F16" i="28"/>
  <c r="M15" i="28"/>
  <c r="K15" i="28"/>
  <c r="H15" i="28"/>
  <c r="F15" i="28"/>
  <c r="M14" i="28"/>
  <c r="K14" i="28"/>
  <c r="H14" i="28"/>
  <c r="F14" i="28"/>
  <c r="M13" i="28"/>
  <c r="K13" i="28"/>
  <c r="H13" i="28"/>
  <c r="F13" i="28"/>
  <c r="M12" i="28"/>
  <c r="K12" i="28"/>
  <c r="H12" i="28"/>
  <c r="F12" i="28"/>
  <c r="M11" i="28"/>
  <c r="K11" i="28"/>
  <c r="H11" i="28"/>
  <c r="F11" i="28"/>
  <c r="M10" i="28"/>
  <c r="K10" i="28"/>
  <c r="H10" i="28"/>
  <c r="F10" i="28"/>
  <c r="M9" i="28"/>
  <c r="K9" i="28"/>
  <c r="H9" i="28"/>
  <c r="F9" i="28"/>
  <c r="M8" i="28"/>
  <c r="K8" i="28"/>
  <c r="H8" i="28"/>
  <c r="F8" i="28"/>
  <c r="M7" i="28"/>
  <c r="K7" i="28"/>
  <c r="H7" i="28"/>
  <c r="F7" i="28"/>
  <c r="M6" i="28"/>
  <c r="K6" i="28"/>
  <c r="H6" i="28"/>
  <c r="F6" i="28"/>
  <c r="M17" i="26"/>
  <c r="K17" i="26"/>
  <c r="H17" i="26"/>
  <c r="F17" i="26"/>
  <c r="M16" i="26"/>
  <c r="K16" i="26"/>
  <c r="H16" i="26"/>
  <c r="F16" i="26"/>
  <c r="M15" i="26"/>
  <c r="K15" i="26"/>
  <c r="H15" i="26"/>
  <c r="F15" i="26"/>
  <c r="M14" i="26"/>
  <c r="K14" i="26"/>
  <c r="H14" i="26"/>
  <c r="F14" i="26"/>
  <c r="M13" i="26"/>
  <c r="K13" i="26"/>
  <c r="H13" i="26"/>
  <c r="F13" i="26"/>
  <c r="M12" i="26"/>
  <c r="K12" i="26"/>
  <c r="H12" i="26"/>
  <c r="F12" i="26"/>
  <c r="M11" i="26"/>
  <c r="K11" i="26"/>
  <c r="H11" i="26"/>
  <c r="F11" i="26"/>
  <c r="M10" i="26"/>
  <c r="K10" i="26"/>
  <c r="H10" i="26"/>
  <c r="F10" i="26"/>
  <c r="M9" i="26"/>
  <c r="K9" i="26"/>
  <c r="H9" i="26"/>
  <c r="F9" i="26"/>
  <c r="M8" i="26"/>
  <c r="K8" i="26"/>
  <c r="H8" i="26"/>
  <c r="F8" i="26"/>
  <c r="M7" i="26"/>
  <c r="K7" i="26"/>
  <c r="H7" i="26"/>
  <c r="F7" i="26"/>
  <c r="M6" i="26"/>
  <c r="K6" i="26"/>
  <c r="H6" i="26"/>
  <c r="F6" i="26"/>
  <c r="R17" i="1"/>
  <c r="P17" i="1"/>
  <c r="M17" i="1"/>
  <c r="K17" i="1"/>
  <c r="H17" i="1"/>
  <c r="F17" i="1"/>
  <c r="R16" i="1"/>
  <c r="P16" i="1"/>
  <c r="M16" i="1"/>
  <c r="K16" i="1"/>
  <c r="H16" i="1"/>
  <c r="F16" i="1"/>
  <c r="R15" i="1"/>
  <c r="P15" i="1"/>
  <c r="M15" i="1"/>
  <c r="K15" i="1"/>
  <c r="H15" i="1"/>
  <c r="F15" i="1"/>
  <c r="R14" i="1"/>
  <c r="P14" i="1"/>
  <c r="M14" i="1"/>
  <c r="K14" i="1"/>
  <c r="H14" i="1"/>
  <c r="F14" i="1"/>
  <c r="R13" i="1"/>
  <c r="P13" i="1"/>
  <c r="M13" i="1"/>
  <c r="K13" i="1"/>
  <c r="H13" i="1"/>
  <c r="F13" i="1"/>
  <c r="R12" i="1"/>
  <c r="P12" i="1"/>
  <c r="M12" i="1"/>
  <c r="K12" i="1"/>
  <c r="H12" i="1"/>
  <c r="F12" i="1"/>
  <c r="R11" i="1"/>
  <c r="P11" i="1"/>
  <c r="M11" i="1"/>
  <c r="K11" i="1"/>
  <c r="H11" i="1"/>
  <c r="F11" i="1"/>
  <c r="R10" i="1"/>
  <c r="P10" i="1"/>
  <c r="M10" i="1"/>
  <c r="K10" i="1"/>
  <c r="H10" i="1"/>
  <c r="F10" i="1"/>
  <c r="R9" i="1"/>
  <c r="P9" i="1"/>
  <c r="M9" i="1"/>
  <c r="K9" i="1"/>
  <c r="H9" i="1"/>
  <c r="F9" i="1"/>
  <c r="R8" i="1"/>
  <c r="P8" i="1"/>
  <c r="M8" i="1"/>
  <c r="K8" i="1"/>
  <c r="H8" i="1"/>
  <c r="F8" i="1"/>
  <c r="R7" i="1"/>
  <c r="P7" i="1"/>
  <c r="M7" i="1"/>
  <c r="K7" i="1"/>
  <c r="H7" i="1"/>
  <c r="F7" i="1"/>
  <c r="R6" i="1"/>
  <c r="P6" i="1"/>
  <c r="M6" i="1"/>
  <c r="K6" i="1"/>
  <c r="H6" i="1"/>
  <c r="F6" i="1"/>
  <c r="H17" i="25"/>
  <c r="F17" i="25"/>
  <c r="H16" i="25"/>
  <c r="F16" i="25"/>
  <c r="H15" i="25"/>
  <c r="F15" i="25"/>
  <c r="H14" i="25"/>
  <c r="F14" i="25"/>
  <c r="H13" i="25"/>
  <c r="F13" i="25"/>
  <c r="H12" i="25"/>
  <c r="F12" i="25"/>
  <c r="H11" i="25"/>
  <c r="F11" i="25"/>
  <c r="H10" i="25"/>
  <c r="F10" i="25"/>
  <c r="H9" i="25"/>
  <c r="F9" i="25"/>
  <c r="H8" i="25"/>
  <c r="F8" i="25"/>
  <c r="H7" i="25"/>
  <c r="F7" i="25"/>
  <c r="H6" i="25"/>
  <c r="F6" i="25"/>
  <c r="H17" i="22"/>
  <c r="F17" i="22"/>
  <c r="H16" i="22"/>
  <c r="F16" i="22"/>
  <c r="H15" i="22"/>
  <c r="F15" i="22"/>
  <c r="H14" i="22"/>
  <c r="F14" i="22"/>
  <c r="H13" i="22"/>
  <c r="F13" i="22"/>
  <c r="H12" i="22"/>
  <c r="F12" i="22"/>
  <c r="H11" i="22"/>
  <c r="F11" i="22"/>
  <c r="H10" i="22"/>
  <c r="F10" i="22"/>
  <c r="H9" i="22"/>
  <c r="F9" i="22"/>
  <c r="H8" i="22"/>
  <c r="F8" i="22"/>
  <c r="H7" i="22"/>
  <c r="F7" i="22"/>
  <c r="H6" i="22"/>
  <c r="F6" i="22"/>
  <c r="AV17" i="33"/>
  <c r="AT17" i="33"/>
  <c r="AQ17" i="33"/>
  <c r="AO17" i="33"/>
  <c r="AL17" i="33"/>
  <c r="AJ17" i="33"/>
  <c r="AG17" i="33"/>
  <c r="AE17" i="33"/>
  <c r="R17" i="33"/>
  <c r="P17" i="33"/>
  <c r="M17" i="33"/>
  <c r="K17" i="33"/>
  <c r="H17" i="33"/>
  <c r="F17" i="33"/>
  <c r="AV16" i="33"/>
  <c r="AT16" i="33"/>
  <c r="AQ16" i="33"/>
  <c r="AO16" i="33"/>
  <c r="AL16" i="33"/>
  <c r="AJ16" i="33"/>
  <c r="AG16" i="33"/>
  <c r="AE16" i="33"/>
  <c r="R16" i="33"/>
  <c r="P16" i="33"/>
  <c r="M16" i="33"/>
  <c r="K16" i="33"/>
  <c r="H16" i="33"/>
  <c r="F16" i="33"/>
  <c r="AV15" i="33"/>
  <c r="AT15" i="33"/>
  <c r="AQ15" i="33"/>
  <c r="AO15" i="33"/>
  <c r="AL15" i="33"/>
  <c r="AJ15" i="33"/>
  <c r="AG15" i="33"/>
  <c r="AE15" i="33"/>
  <c r="R15" i="33"/>
  <c r="P15" i="33"/>
  <c r="M15" i="33"/>
  <c r="K15" i="33"/>
  <c r="H15" i="33"/>
  <c r="F15" i="33"/>
  <c r="AV14" i="33"/>
  <c r="AT14" i="33"/>
  <c r="AQ14" i="33"/>
  <c r="AO14" i="33"/>
  <c r="AL14" i="33"/>
  <c r="AJ14" i="33"/>
  <c r="AG14" i="33"/>
  <c r="AE14" i="33"/>
  <c r="R14" i="33"/>
  <c r="P14" i="33"/>
  <c r="M14" i="33"/>
  <c r="K14" i="33"/>
  <c r="H14" i="33"/>
  <c r="F14" i="33"/>
  <c r="AV13" i="33"/>
  <c r="AT13" i="33"/>
  <c r="AQ13" i="33"/>
  <c r="AO13" i="33"/>
  <c r="AL13" i="33"/>
  <c r="AJ13" i="33"/>
  <c r="AG13" i="33"/>
  <c r="AE13" i="33"/>
  <c r="R13" i="33"/>
  <c r="P13" i="33"/>
  <c r="M13" i="33"/>
  <c r="K13" i="33"/>
  <c r="H13" i="33"/>
  <c r="F13" i="33"/>
  <c r="AV12" i="33"/>
  <c r="AT12" i="33"/>
  <c r="AQ12" i="33"/>
  <c r="AO12" i="33"/>
  <c r="AL12" i="33"/>
  <c r="AJ12" i="33"/>
  <c r="AG12" i="33"/>
  <c r="AE12" i="33"/>
  <c r="R12" i="33"/>
  <c r="P12" i="33"/>
  <c r="M12" i="33"/>
  <c r="K12" i="33"/>
  <c r="H12" i="33"/>
  <c r="F12" i="33"/>
  <c r="AV11" i="33"/>
  <c r="AT11" i="33"/>
  <c r="AQ11" i="33"/>
  <c r="AO11" i="33"/>
  <c r="AL11" i="33"/>
  <c r="AJ11" i="33"/>
  <c r="AG11" i="33"/>
  <c r="AE11" i="33"/>
  <c r="R11" i="33"/>
  <c r="P11" i="33"/>
  <c r="M11" i="33"/>
  <c r="K11" i="33"/>
  <c r="H11" i="33"/>
  <c r="F11" i="33"/>
  <c r="AV10" i="33"/>
  <c r="AT10" i="33"/>
  <c r="AQ10" i="33"/>
  <c r="AO10" i="33"/>
  <c r="AL10" i="33"/>
  <c r="AJ10" i="33"/>
  <c r="AG10" i="33"/>
  <c r="AE10" i="33"/>
  <c r="R10" i="33"/>
  <c r="P10" i="33"/>
  <c r="M10" i="33"/>
  <c r="K10" i="33"/>
  <c r="H10" i="33"/>
  <c r="F10" i="33"/>
  <c r="AV9" i="33"/>
  <c r="AT9" i="33"/>
  <c r="AQ9" i="33"/>
  <c r="AO9" i="33"/>
  <c r="AL9" i="33"/>
  <c r="AJ9" i="33"/>
  <c r="AG9" i="33"/>
  <c r="AE9" i="33"/>
  <c r="R9" i="33"/>
  <c r="P9" i="33"/>
  <c r="M9" i="33"/>
  <c r="K9" i="33"/>
  <c r="H9" i="33"/>
  <c r="F9" i="33"/>
  <c r="AV8" i="33"/>
  <c r="AT8" i="33"/>
  <c r="AQ8" i="33"/>
  <c r="AO8" i="33"/>
  <c r="AL8" i="33"/>
  <c r="AJ8" i="33"/>
  <c r="AG8" i="33"/>
  <c r="AE8" i="33"/>
  <c r="R8" i="33"/>
  <c r="P8" i="33"/>
  <c r="M8" i="33"/>
  <c r="K8" i="33"/>
  <c r="H8" i="33"/>
  <c r="F8" i="33"/>
  <c r="AV7" i="33"/>
  <c r="AT7" i="33"/>
  <c r="AQ7" i="33"/>
  <c r="AO7" i="33"/>
  <c r="AL7" i="33"/>
  <c r="AJ7" i="33"/>
  <c r="AG7" i="33"/>
  <c r="AE7" i="33"/>
  <c r="R7" i="33"/>
  <c r="P7" i="33"/>
  <c r="M7" i="33"/>
  <c r="K7" i="33"/>
  <c r="H7" i="33"/>
  <c r="F7" i="33"/>
  <c r="AV6" i="33"/>
  <c r="AT6" i="33"/>
  <c r="AQ6" i="33"/>
  <c r="AO6" i="33"/>
  <c r="AL6" i="33"/>
  <c r="AJ6" i="33"/>
  <c r="AG6" i="33"/>
  <c r="AE6" i="33"/>
  <c r="R6" i="33"/>
  <c r="P6" i="33"/>
  <c r="M6" i="33"/>
  <c r="K6" i="33"/>
  <c r="H6" i="33"/>
  <c r="F6" i="33"/>
  <c r="AV17" i="21"/>
  <c r="AT17" i="21"/>
  <c r="AV16" i="21"/>
  <c r="AT16" i="21"/>
  <c r="AV15" i="21"/>
  <c r="AT15" i="21"/>
  <c r="AV14" i="21"/>
  <c r="AT14" i="21"/>
  <c r="AV13" i="21"/>
  <c r="AT13" i="21"/>
  <c r="AV12" i="21"/>
  <c r="AT12" i="21"/>
  <c r="AV11" i="21"/>
  <c r="AT11" i="21"/>
  <c r="AV10" i="21"/>
  <c r="AT10" i="21"/>
  <c r="AV9" i="21"/>
  <c r="AT9" i="21"/>
  <c r="AV8" i="21"/>
  <c r="AT8" i="21"/>
  <c r="AV7" i="21"/>
  <c r="AT7" i="21"/>
  <c r="AV6" i="21"/>
  <c r="AT6" i="21"/>
  <c r="AL17" i="21"/>
  <c r="AJ17" i="21"/>
  <c r="AG17" i="21"/>
  <c r="AE17" i="21"/>
  <c r="AB17" i="21"/>
  <c r="Z17" i="21"/>
  <c r="AL16" i="21"/>
  <c r="AJ16" i="21"/>
  <c r="AG16" i="21"/>
  <c r="AE16" i="21"/>
  <c r="AB16" i="21"/>
  <c r="Z16" i="21"/>
  <c r="AL15" i="21"/>
  <c r="AJ15" i="21"/>
  <c r="AG15" i="21"/>
  <c r="AE15" i="21"/>
  <c r="AB15" i="21"/>
  <c r="Z15" i="21"/>
  <c r="AL14" i="21"/>
  <c r="AJ14" i="21"/>
  <c r="AG14" i="21"/>
  <c r="AE14" i="21"/>
  <c r="AB14" i="21"/>
  <c r="Z14" i="21"/>
  <c r="AL13" i="21"/>
  <c r="AJ13" i="21"/>
  <c r="AG13" i="21"/>
  <c r="AE13" i="21"/>
  <c r="AB13" i="21"/>
  <c r="Z13" i="21"/>
  <c r="AL12" i="21"/>
  <c r="AJ12" i="21"/>
  <c r="AG12" i="21"/>
  <c r="AE12" i="21"/>
  <c r="AB12" i="21"/>
  <c r="Z12" i="21"/>
  <c r="AL11" i="21"/>
  <c r="AJ11" i="21"/>
  <c r="AG11" i="21"/>
  <c r="AE11" i="21"/>
  <c r="AB11" i="21"/>
  <c r="Z11" i="21"/>
  <c r="AL10" i="21"/>
  <c r="AJ10" i="21"/>
  <c r="AG10" i="21"/>
  <c r="AE10" i="21"/>
  <c r="AB10" i="21"/>
  <c r="Z10" i="21"/>
  <c r="AL9" i="21"/>
  <c r="AJ9" i="21"/>
  <c r="AG9" i="21"/>
  <c r="AE9" i="21"/>
  <c r="AB9" i="21"/>
  <c r="Z9" i="21"/>
  <c r="AL8" i="21"/>
  <c r="AJ8" i="21"/>
  <c r="AG8" i="21"/>
  <c r="AE8" i="21"/>
  <c r="AB8" i="21"/>
  <c r="Z8" i="21"/>
  <c r="AL7" i="21"/>
  <c r="AJ7" i="21"/>
  <c r="AG7" i="21"/>
  <c r="AE7" i="21"/>
  <c r="AB7" i="21"/>
  <c r="Z7" i="21"/>
  <c r="AL6" i="21"/>
  <c r="AJ6" i="21"/>
  <c r="AG6" i="21"/>
  <c r="AE6" i="21"/>
  <c r="AB6" i="21"/>
  <c r="Z6" i="21"/>
  <c r="R17" i="21"/>
  <c r="P17" i="21"/>
  <c r="M17" i="21"/>
  <c r="K17" i="21"/>
  <c r="H17" i="21"/>
  <c r="F17" i="21"/>
  <c r="R16" i="21"/>
  <c r="P16" i="21"/>
  <c r="M16" i="21"/>
  <c r="K16" i="21"/>
  <c r="H16" i="21"/>
  <c r="F16" i="21"/>
  <c r="R15" i="21"/>
  <c r="P15" i="21"/>
  <c r="M15" i="21"/>
  <c r="K15" i="21"/>
  <c r="H15" i="21"/>
  <c r="F15" i="21"/>
  <c r="R14" i="21"/>
  <c r="P14" i="21"/>
  <c r="M14" i="21"/>
  <c r="K14" i="21"/>
  <c r="H14" i="21"/>
  <c r="F14" i="21"/>
  <c r="R13" i="21"/>
  <c r="P13" i="21"/>
  <c r="M13" i="21"/>
  <c r="K13" i="21"/>
  <c r="H13" i="21"/>
  <c r="F13" i="21"/>
  <c r="R12" i="21"/>
  <c r="P12" i="21"/>
  <c r="M12" i="21"/>
  <c r="K12" i="21"/>
  <c r="H12" i="21"/>
  <c r="F12" i="21"/>
  <c r="R11" i="21"/>
  <c r="P11" i="21"/>
  <c r="M11" i="21"/>
  <c r="K11" i="21"/>
  <c r="H11" i="21"/>
  <c r="F11" i="21"/>
  <c r="R10" i="21"/>
  <c r="P10" i="21"/>
  <c r="M10" i="21"/>
  <c r="K10" i="21"/>
  <c r="H10" i="21"/>
  <c r="F10" i="21"/>
  <c r="R9" i="21"/>
  <c r="P9" i="21"/>
  <c r="M9" i="21"/>
  <c r="K9" i="21"/>
  <c r="H9" i="21"/>
  <c r="F9" i="21"/>
  <c r="R8" i="21"/>
  <c r="P8" i="21"/>
  <c r="M8" i="21"/>
  <c r="K8" i="21"/>
  <c r="H8" i="21"/>
  <c r="F8" i="21"/>
  <c r="R7" i="21"/>
  <c r="P7" i="21"/>
  <c r="M7" i="21"/>
  <c r="K7" i="21"/>
  <c r="H7" i="21"/>
  <c r="F7" i="21"/>
  <c r="R6" i="21"/>
  <c r="P6" i="21"/>
  <c r="M6" i="21"/>
  <c r="K6" i="21"/>
  <c r="H6" i="21"/>
  <c r="F6" i="21"/>
  <c r="W17" i="20"/>
  <c r="U17" i="20"/>
  <c r="W16" i="20"/>
  <c r="U16" i="20"/>
  <c r="W15" i="20"/>
  <c r="U15" i="20"/>
  <c r="W14" i="20"/>
  <c r="U14" i="20"/>
  <c r="W13" i="20"/>
  <c r="U13" i="20"/>
  <c r="W12" i="20"/>
  <c r="U12" i="20"/>
  <c r="W11" i="20"/>
  <c r="U11" i="20"/>
  <c r="W10" i="20"/>
  <c r="U10" i="20"/>
  <c r="W9" i="20"/>
  <c r="U9" i="20"/>
  <c r="W8" i="20"/>
  <c r="U8" i="20"/>
  <c r="W7" i="20"/>
  <c r="U7" i="20"/>
  <c r="W6" i="20"/>
  <c r="U6" i="20"/>
  <c r="AB17" i="20"/>
  <c r="Z17" i="20"/>
  <c r="M17" i="20"/>
  <c r="K17" i="20"/>
  <c r="AB16" i="20"/>
  <c r="Z16" i="20"/>
  <c r="M16" i="20"/>
  <c r="K16" i="20"/>
  <c r="AB15" i="20"/>
  <c r="Z15" i="20"/>
  <c r="M15" i="20"/>
  <c r="K15" i="20"/>
  <c r="AB14" i="20"/>
  <c r="Z14" i="20"/>
  <c r="M14" i="20"/>
  <c r="K14" i="20"/>
  <c r="AB13" i="20"/>
  <c r="Z13" i="20"/>
  <c r="M13" i="20"/>
  <c r="K13" i="20"/>
  <c r="AB12" i="20"/>
  <c r="Z12" i="20"/>
  <c r="M12" i="20"/>
  <c r="K12" i="20"/>
  <c r="AB11" i="20"/>
  <c r="Z11" i="20"/>
  <c r="M11" i="20"/>
  <c r="K11" i="20"/>
  <c r="AB10" i="20"/>
  <c r="Z10" i="20"/>
  <c r="M10" i="20"/>
  <c r="K10" i="20"/>
  <c r="AB9" i="20"/>
  <c r="Z9" i="20"/>
  <c r="M9" i="20"/>
  <c r="K9" i="20"/>
  <c r="AB8" i="20"/>
  <c r="Z8" i="20"/>
  <c r="M8" i="20"/>
  <c r="K8" i="20"/>
  <c r="AB7" i="20"/>
  <c r="Z7" i="20"/>
  <c r="M7" i="20"/>
  <c r="K7" i="20"/>
  <c r="AB6" i="20"/>
  <c r="Z6" i="20"/>
  <c r="M6" i="20"/>
  <c r="K6" i="20"/>
  <c r="H17" i="48"/>
  <c r="F17" i="48"/>
  <c r="H16" i="48"/>
  <c r="F16" i="48"/>
  <c r="H15" i="48"/>
  <c r="F15" i="48"/>
  <c r="H14" i="48"/>
  <c r="F14" i="48"/>
  <c r="H13" i="48"/>
  <c r="F13" i="48"/>
  <c r="H12" i="48"/>
  <c r="F12" i="48"/>
  <c r="H11" i="48"/>
  <c r="F11" i="48"/>
  <c r="H10" i="48"/>
  <c r="F10" i="48"/>
  <c r="H9" i="48"/>
  <c r="F9" i="48"/>
  <c r="H8" i="48"/>
  <c r="F8" i="48"/>
  <c r="H7" i="48"/>
  <c r="F7" i="48"/>
  <c r="H6" i="48"/>
  <c r="F6" i="48"/>
  <c r="BU17" i="19"/>
  <c r="BS17" i="19"/>
  <c r="BU16" i="19"/>
  <c r="BS16" i="19"/>
  <c r="BU15" i="19"/>
  <c r="BS15" i="19"/>
  <c r="BU14" i="19"/>
  <c r="BS14" i="19"/>
  <c r="BU13" i="19"/>
  <c r="BS13" i="19"/>
  <c r="BU12" i="19"/>
  <c r="BS12" i="19"/>
  <c r="BU11" i="19"/>
  <c r="BS11" i="19"/>
  <c r="BU10" i="19"/>
  <c r="BS10" i="19"/>
  <c r="BU9" i="19"/>
  <c r="BS9" i="19"/>
  <c r="BU8" i="19"/>
  <c r="BS8" i="19"/>
  <c r="BU7" i="19"/>
  <c r="BS7" i="19"/>
  <c r="BU6" i="19"/>
  <c r="BS6" i="19"/>
  <c r="BP17" i="19"/>
  <c r="BN17" i="19"/>
  <c r="BK17" i="19"/>
  <c r="BI17" i="19"/>
  <c r="BP16" i="19"/>
  <c r="BN16" i="19"/>
  <c r="BK16" i="19"/>
  <c r="BI16" i="19"/>
  <c r="BP15" i="19"/>
  <c r="BN15" i="19"/>
  <c r="BK15" i="19"/>
  <c r="BI15" i="19"/>
  <c r="BP14" i="19"/>
  <c r="BN14" i="19"/>
  <c r="BK14" i="19"/>
  <c r="BI14" i="19"/>
  <c r="BP13" i="19"/>
  <c r="BN13" i="19"/>
  <c r="BK13" i="19"/>
  <c r="BI13" i="19"/>
  <c r="BP12" i="19"/>
  <c r="BN12" i="19"/>
  <c r="BK12" i="19"/>
  <c r="BI12" i="19"/>
  <c r="BP11" i="19"/>
  <c r="BN11" i="19"/>
  <c r="BK11" i="19"/>
  <c r="BI11" i="19"/>
  <c r="BP10" i="19"/>
  <c r="BN10" i="19"/>
  <c r="BK10" i="19"/>
  <c r="BI10" i="19"/>
  <c r="BP9" i="19"/>
  <c r="BN9" i="19"/>
  <c r="BK9" i="19"/>
  <c r="BI9" i="19"/>
  <c r="BP8" i="19"/>
  <c r="BN8" i="19"/>
  <c r="BK8" i="19"/>
  <c r="BI8" i="19"/>
  <c r="BP7" i="19"/>
  <c r="BN7" i="19"/>
  <c r="BK7" i="19"/>
  <c r="BI7" i="19"/>
  <c r="BP6" i="19"/>
  <c r="BN6" i="19"/>
  <c r="BK6" i="19"/>
  <c r="BI6" i="19"/>
  <c r="BF17" i="19"/>
  <c r="BD17" i="19"/>
  <c r="BA17" i="19"/>
  <c r="AY17" i="19"/>
  <c r="BF16" i="19"/>
  <c r="BD16" i="19"/>
  <c r="BA16" i="19"/>
  <c r="AY16" i="19"/>
  <c r="BF15" i="19"/>
  <c r="BD15" i="19"/>
  <c r="BA15" i="19"/>
  <c r="AY15" i="19"/>
  <c r="BF14" i="19"/>
  <c r="BD14" i="19"/>
  <c r="BA14" i="19"/>
  <c r="AY14" i="19"/>
  <c r="BF13" i="19"/>
  <c r="BD13" i="19"/>
  <c r="BA13" i="19"/>
  <c r="AY13" i="19"/>
  <c r="BF12" i="19"/>
  <c r="BD12" i="19"/>
  <c r="BA12" i="19"/>
  <c r="AY12" i="19"/>
  <c r="BF11" i="19"/>
  <c r="BD11" i="19"/>
  <c r="BA11" i="19"/>
  <c r="AY11" i="19"/>
  <c r="BF10" i="19"/>
  <c r="BD10" i="19"/>
  <c r="BA10" i="19"/>
  <c r="AY10" i="19"/>
  <c r="BF9" i="19"/>
  <c r="BD9" i="19"/>
  <c r="BA9" i="19"/>
  <c r="AY9" i="19"/>
  <c r="BF8" i="19"/>
  <c r="BD8" i="19"/>
  <c r="BA8" i="19"/>
  <c r="AY8" i="19"/>
  <c r="BF7" i="19"/>
  <c r="BD7" i="19"/>
  <c r="BA7" i="19"/>
  <c r="AY7" i="19"/>
  <c r="BF6" i="19"/>
  <c r="BD6" i="19"/>
  <c r="BA6" i="19"/>
  <c r="AY6" i="19"/>
  <c r="AV17" i="19"/>
  <c r="AT17" i="19"/>
  <c r="AQ17" i="19"/>
  <c r="AO17" i="19"/>
  <c r="AV16" i="19"/>
  <c r="AT16" i="19"/>
  <c r="AQ16" i="19"/>
  <c r="AO16" i="19"/>
  <c r="AV15" i="19"/>
  <c r="AT15" i="19"/>
  <c r="AQ15" i="19"/>
  <c r="AO15" i="19"/>
  <c r="AV14" i="19"/>
  <c r="AT14" i="19"/>
  <c r="AQ14" i="19"/>
  <c r="AO14" i="19"/>
  <c r="AV13" i="19"/>
  <c r="AT13" i="19"/>
  <c r="AQ13" i="19"/>
  <c r="AO13" i="19"/>
  <c r="AV12" i="19"/>
  <c r="AT12" i="19"/>
  <c r="AQ12" i="19"/>
  <c r="AO12" i="19"/>
  <c r="AV11" i="19"/>
  <c r="AT11" i="19"/>
  <c r="AQ11" i="19"/>
  <c r="AO11" i="19"/>
  <c r="AV10" i="19"/>
  <c r="AT10" i="19"/>
  <c r="AQ10" i="19"/>
  <c r="AO10" i="19"/>
  <c r="AV9" i="19"/>
  <c r="AT9" i="19"/>
  <c r="AQ9" i="19"/>
  <c r="AO9" i="19"/>
  <c r="AV8" i="19"/>
  <c r="AT8" i="19"/>
  <c r="AQ8" i="19"/>
  <c r="AO8" i="19"/>
  <c r="AV7" i="19"/>
  <c r="AT7" i="19"/>
  <c r="AQ7" i="19"/>
  <c r="AO7" i="19"/>
  <c r="AV6" i="19"/>
  <c r="AT6" i="19"/>
  <c r="AQ6" i="19"/>
  <c r="AO6" i="19"/>
  <c r="AL17" i="19"/>
  <c r="AJ17" i="19"/>
  <c r="AG17" i="19"/>
  <c r="AE17" i="19"/>
  <c r="AL16" i="19"/>
  <c r="AJ16" i="19"/>
  <c r="AG16" i="19"/>
  <c r="AE16" i="19"/>
  <c r="AL15" i="19"/>
  <c r="AJ15" i="19"/>
  <c r="AG15" i="19"/>
  <c r="AE15" i="19"/>
  <c r="AL14" i="19"/>
  <c r="AJ14" i="19"/>
  <c r="AG14" i="19"/>
  <c r="AE14" i="19"/>
  <c r="AL13" i="19"/>
  <c r="AJ13" i="19"/>
  <c r="AG13" i="19"/>
  <c r="AE13" i="19"/>
  <c r="AL12" i="19"/>
  <c r="AJ12" i="19"/>
  <c r="AG12" i="19"/>
  <c r="AE12" i="19"/>
  <c r="AL11" i="19"/>
  <c r="AJ11" i="19"/>
  <c r="AG11" i="19"/>
  <c r="AE11" i="19"/>
  <c r="AL10" i="19"/>
  <c r="AJ10" i="19"/>
  <c r="AG10" i="19"/>
  <c r="AE10" i="19"/>
  <c r="AL9" i="19"/>
  <c r="AJ9" i="19"/>
  <c r="AG9" i="19"/>
  <c r="AE9" i="19"/>
  <c r="AL8" i="19"/>
  <c r="AJ8" i="19"/>
  <c r="AG8" i="19"/>
  <c r="AE8" i="19"/>
  <c r="AL7" i="19"/>
  <c r="AJ7" i="19"/>
  <c r="AG7" i="19"/>
  <c r="AE7" i="19"/>
  <c r="AL6" i="19"/>
  <c r="AJ6" i="19"/>
  <c r="AG6" i="19"/>
  <c r="AE6" i="19"/>
  <c r="AB17" i="19"/>
  <c r="Z17" i="19"/>
  <c r="W17" i="19"/>
  <c r="U17" i="19"/>
  <c r="AB16" i="19"/>
  <c r="Z16" i="19"/>
  <c r="W16" i="19"/>
  <c r="U16" i="19"/>
  <c r="AB15" i="19"/>
  <c r="Z15" i="19"/>
  <c r="W15" i="19"/>
  <c r="U15" i="19"/>
  <c r="AB14" i="19"/>
  <c r="Z14" i="19"/>
  <c r="W14" i="19"/>
  <c r="U14" i="19"/>
  <c r="AB13" i="19"/>
  <c r="Z13" i="19"/>
  <c r="W13" i="19"/>
  <c r="U13" i="19"/>
  <c r="AB12" i="19"/>
  <c r="Z12" i="19"/>
  <c r="W12" i="19"/>
  <c r="U12" i="19"/>
  <c r="AB11" i="19"/>
  <c r="Z11" i="19"/>
  <c r="W11" i="19"/>
  <c r="U11" i="19"/>
  <c r="AB10" i="19"/>
  <c r="Z10" i="19"/>
  <c r="W10" i="19"/>
  <c r="U10" i="19"/>
  <c r="AB9" i="19"/>
  <c r="Z9" i="19"/>
  <c r="W9" i="19"/>
  <c r="U9" i="19"/>
  <c r="AB8" i="19"/>
  <c r="Z8" i="19"/>
  <c r="W8" i="19"/>
  <c r="U8" i="19"/>
  <c r="AB7" i="19"/>
  <c r="Z7" i="19"/>
  <c r="W7" i="19"/>
  <c r="U7" i="19"/>
  <c r="AB6" i="19"/>
  <c r="Z6" i="19"/>
  <c r="W6" i="19"/>
  <c r="U6" i="19"/>
  <c r="M17" i="19"/>
  <c r="K17" i="19"/>
  <c r="H17" i="19"/>
  <c r="F17" i="19"/>
  <c r="M16" i="19"/>
  <c r="K16" i="19"/>
  <c r="H16" i="19"/>
  <c r="F16" i="19"/>
  <c r="M15" i="19"/>
  <c r="K15" i="19"/>
  <c r="H15" i="19"/>
  <c r="F15" i="19"/>
  <c r="M14" i="19"/>
  <c r="K14" i="19"/>
  <c r="H14" i="19"/>
  <c r="F14" i="19"/>
  <c r="M13" i="19"/>
  <c r="K13" i="19"/>
  <c r="H13" i="19"/>
  <c r="F13" i="19"/>
  <c r="M12" i="19"/>
  <c r="K12" i="19"/>
  <c r="H12" i="19"/>
  <c r="F12" i="19"/>
  <c r="M11" i="19"/>
  <c r="K11" i="19"/>
  <c r="H11" i="19"/>
  <c r="F11" i="19"/>
  <c r="M10" i="19"/>
  <c r="K10" i="19"/>
  <c r="H10" i="19"/>
  <c r="F10" i="19"/>
  <c r="M9" i="19"/>
  <c r="K9" i="19"/>
  <c r="H9" i="19"/>
  <c r="F9" i="19"/>
  <c r="M8" i="19"/>
  <c r="K8" i="19"/>
  <c r="H8" i="19"/>
  <c r="F8" i="19"/>
  <c r="M7" i="19"/>
  <c r="K7" i="19"/>
  <c r="H7" i="19"/>
  <c r="F7" i="19"/>
  <c r="M6" i="19"/>
  <c r="K6" i="19"/>
  <c r="H6" i="19"/>
  <c r="F6" i="19"/>
  <c r="H27" i="18"/>
  <c r="H17" i="17"/>
  <c r="F17" i="17"/>
  <c r="H16" i="17"/>
  <c r="F16" i="17"/>
  <c r="H15" i="17"/>
  <c r="F15" i="17"/>
  <c r="H14" i="17"/>
  <c r="F14" i="17"/>
  <c r="H13" i="17"/>
  <c r="F13" i="17"/>
  <c r="H12" i="17"/>
  <c r="F12" i="17"/>
  <c r="H11" i="17"/>
  <c r="F11" i="17"/>
  <c r="H10" i="17"/>
  <c r="F10" i="17"/>
  <c r="H9" i="17"/>
  <c r="F9" i="17"/>
  <c r="H8" i="17"/>
  <c r="F8" i="17"/>
  <c r="H7" i="17"/>
  <c r="F7" i="17"/>
  <c r="H6" i="17"/>
  <c r="F6" i="17"/>
  <c r="BA17" i="16"/>
  <c r="AY17" i="16"/>
  <c r="AQ17" i="16"/>
  <c r="AO17" i="16"/>
  <c r="AG17" i="16"/>
  <c r="AE17" i="16"/>
  <c r="AB17" i="16"/>
  <c r="Z17" i="16"/>
  <c r="M17" i="16"/>
  <c r="K17" i="16"/>
  <c r="H17" i="16"/>
  <c r="F17" i="16"/>
  <c r="BA16" i="16"/>
  <c r="AY16" i="16"/>
  <c r="AQ16" i="16"/>
  <c r="AO16" i="16"/>
  <c r="AG16" i="16"/>
  <c r="AE16" i="16"/>
  <c r="AB16" i="16"/>
  <c r="Z16" i="16"/>
  <c r="M16" i="16"/>
  <c r="K16" i="16"/>
  <c r="H16" i="16"/>
  <c r="F16" i="16"/>
  <c r="BA15" i="16"/>
  <c r="AY15" i="16"/>
  <c r="AQ15" i="16"/>
  <c r="AO15" i="16"/>
  <c r="AG15" i="16"/>
  <c r="AE15" i="16"/>
  <c r="AB15" i="16"/>
  <c r="Z15" i="16"/>
  <c r="M15" i="16"/>
  <c r="K15" i="16"/>
  <c r="H15" i="16"/>
  <c r="F15" i="16"/>
  <c r="BA14" i="16"/>
  <c r="AY14" i="16"/>
  <c r="AQ14" i="16"/>
  <c r="AO14" i="16"/>
  <c r="AG14" i="16"/>
  <c r="AE14" i="16"/>
  <c r="AB14" i="16"/>
  <c r="Z14" i="16"/>
  <c r="M14" i="16"/>
  <c r="K14" i="16"/>
  <c r="H14" i="16"/>
  <c r="F14" i="16"/>
  <c r="BA13" i="16"/>
  <c r="AY13" i="16"/>
  <c r="AQ13" i="16"/>
  <c r="AO13" i="16"/>
  <c r="AG13" i="16"/>
  <c r="AE13" i="16"/>
  <c r="AB13" i="16"/>
  <c r="Z13" i="16"/>
  <c r="M13" i="16"/>
  <c r="K13" i="16"/>
  <c r="H13" i="16"/>
  <c r="F13" i="16"/>
  <c r="BA12" i="16"/>
  <c r="AY12" i="16"/>
  <c r="AQ12" i="16"/>
  <c r="AO12" i="16"/>
  <c r="AG12" i="16"/>
  <c r="AE12" i="16"/>
  <c r="AB12" i="16"/>
  <c r="Z12" i="16"/>
  <c r="M12" i="16"/>
  <c r="K12" i="16"/>
  <c r="H12" i="16"/>
  <c r="F12" i="16"/>
  <c r="BA11" i="16"/>
  <c r="AY11" i="16"/>
  <c r="AQ11" i="16"/>
  <c r="AO11" i="16"/>
  <c r="AG11" i="16"/>
  <c r="AE11" i="16"/>
  <c r="AB11" i="16"/>
  <c r="Z11" i="16"/>
  <c r="M11" i="16"/>
  <c r="K11" i="16"/>
  <c r="H11" i="16"/>
  <c r="F11" i="16"/>
  <c r="BA10" i="16"/>
  <c r="AY10" i="16"/>
  <c r="AQ10" i="16"/>
  <c r="AO10" i="16"/>
  <c r="AG10" i="16"/>
  <c r="AE10" i="16"/>
  <c r="AB10" i="16"/>
  <c r="Z10" i="16"/>
  <c r="M10" i="16"/>
  <c r="K10" i="16"/>
  <c r="H10" i="16"/>
  <c r="F10" i="16"/>
  <c r="BA9" i="16"/>
  <c r="AY9" i="16"/>
  <c r="AQ9" i="16"/>
  <c r="AO9" i="16"/>
  <c r="AG9" i="16"/>
  <c r="AE9" i="16"/>
  <c r="AB9" i="16"/>
  <c r="Z9" i="16"/>
  <c r="M9" i="16"/>
  <c r="K9" i="16"/>
  <c r="H9" i="16"/>
  <c r="F9" i="16"/>
  <c r="BA8" i="16"/>
  <c r="AY8" i="16"/>
  <c r="AQ8" i="16"/>
  <c r="AO8" i="16"/>
  <c r="AG8" i="16"/>
  <c r="AE8" i="16"/>
  <c r="AB8" i="16"/>
  <c r="Z8" i="16"/>
  <c r="M8" i="16"/>
  <c r="K8" i="16"/>
  <c r="H8" i="16"/>
  <c r="F8" i="16"/>
  <c r="BA7" i="16"/>
  <c r="AY7" i="16"/>
  <c r="AQ7" i="16"/>
  <c r="AO7" i="16"/>
  <c r="AG7" i="16"/>
  <c r="AE7" i="16"/>
  <c r="AB7" i="16"/>
  <c r="Z7" i="16"/>
  <c r="M7" i="16"/>
  <c r="K7" i="16"/>
  <c r="H7" i="16"/>
  <c r="F7" i="16"/>
  <c r="BA6" i="16"/>
  <c r="AY6" i="16"/>
  <c r="AQ6" i="16"/>
  <c r="AO6" i="16"/>
  <c r="AG6" i="16"/>
  <c r="AE6" i="16"/>
  <c r="AB6" i="16"/>
  <c r="Z6" i="16"/>
  <c r="M6" i="16"/>
  <c r="K6" i="16"/>
  <c r="H6" i="16"/>
  <c r="F6" i="16"/>
  <c r="W17" i="15"/>
  <c r="U17" i="15"/>
  <c r="W16" i="15"/>
  <c r="U16" i="15"/>
  <c r="W15" i="15"/>
  <c r="U15" i="15"/>
  <c r="W14" i="15"/>
  <c r="U14" i="15"/>
  <c r="W13" i="15"/>
  <c r="U13" i="15"/>
  <c r="W12" i="15"/>
  <c r="U12" i="15"/>
  <c r="W11" i="15"/>
  <c r="U11" i="15"/>
  <c r="W10" i="15"/>
  <c r="U10" i="15"/>
  <c r="W9" i="15"/>
  <c r="U9" i="15"/>
  <c r="W8" i="15"/>
  <c r="U8" i="15"/>
  <c r="W7" i="15"/>
  <c r="U7" i="15"/>
  <c r="W6" i="15"/>
  <c r="U6" i="15"/>
  <c r="R17" i="15"/>
  <c r="P17" i="15"/>
  <c r="R16" i="15"/>
  <c r="P16" i="15"/>
  <c r="R15" i="15"/>
  <c r="P15" i="15"/>
  <c r="R14" i="15"/>
  <c r="P14" i="15"/>
  <c r="R13" i="15"/>
  <c r="P13" i="15"/>
  <c r="R12" i="15"/>
  <c r="P12" i="15"/>
  <c r="R11" i="15"/>
  <c r="P11" i="15"/>
  <c r="R10" i="15"/>
  <c r="P10" i="15"/>
  <c r="R9" i="15"/>
  <c r="P9" i="15"/>
  <c r="R8" i="15"/>
  <c r="P8" i="15"/>
  <c r="R7" i="15"/>
  <c r="P7" i="15"/>
  <c r="R6" i="15"/>
  <c r="P6" i="15"/>
  <c r="M17" i="15"/>
  <c r="K17" i="15"/>
  <c r="M16" i="15"/>
  <c r="K16" i="15"/>
  <c r="M15" i="15"/>
  <c r="K15" i="15"/>
  <c r="M14" i="15"/>
  <c r="K14" i="15"/>
  <c r="M13" i="15"/>
  <c r="K13" i="15"/>
  <c r="M12" i="15"/>
  <c r="K12" i="15"/>
  <c r="M11" i="15"/>
  <c r="K11" i="15"/>
  <c r="M10" i="15"/>
  <c r="K10" i="15"/>
  <c r="M9" i="15"/>
  <c r="K9" i="15"/>
  <c r="M8" i="15"/>
  <c r="K8" i="15"/>
  <c r="M7" i="15"/>
  <c r="K7" i="15"/>
  <c r="M6" i="15"/>
  <c r="K6" i="15"/>
  <c r="R17" i="24"/>
  <c r="P17" i="24"/>
  <c r="H17" i="24"/>
  <c r="F17" i="24"/>
  <c r="R16" i="24"/>
  <c r="P16" i="24"/>
  <c r="H16" i="24"/>
  <c r="F16" i="24"/>
  <c r="R15" i="24"/>
  <c r="P15" i="24"/>
  <c r="H15" i="24"/>
  <c r="F15" i="24"/>
  <c r="R14" i="24"/>
  <c r="P14" i="24"/>
  <c r="H14" i="24"/>
  <c r="F14" i="24"/>
  <c r="R13" i="24"/>
  <c r="P13" i="24"/>
  <c r="H13" i="24"/>
  <c r="F13" i="24"/>
  <c r="R12" i="24"/>
  <c r="P12" i="24"/>
  <c r="H12" i="24"/>
  <c r="F12" i="24"/>
  <c r="R11" i="24"/>
  <c r="P11" i="24"/>
  <c r="H11" i="24"/>
  <c r="F11" i="24"/>
  <c r="R10" i="24"/>
  <c r="P10" i="24"/>
  <c r="H10" i="24"/>
  <c r="F10" i="24"/>
  <c r="R9" i="24"/>
  <c r="P9" i="24"/>
  <c r="H9" i="24"/>
  <c r="F9" i="24"/>
  <c r="R8" i="24"/>
  <c r="P8" i="24"/>
  <c r="H8" i="24"/>
  <c r="F8" i="24"/>
  <c r="R7" i="24"/>
  <c r="P7" i="24"/>
  <c r="H7" i="24"/>
  <c r="F7" i="24"/>
  <c r="R6" i="24"/>
  <c r="P6" i="24"/>
  <c r="H6" i="24"/>
  <c r="F6" i="24"/>
  <c r="M17" i="14"/>
  <c r="K17" i="14"/>
  <c r="H17" i="14"/>
  <c r="F17" i="14"/>
  <c r="M16" i="14"/>
  <c r="K16" i="14"/>
  <c r="H16" i="14"/>
  <c r="F16" i="14"/>
  <c r="M15" i="14"/>
  <c r="K15" i="14"/>
  <c r="H15" i="14"/>
  <c r="F15" i="14"/>
  <c r="M14" i="14"/>
  <c r="K14" i="14"/>
  <c r="H14" i="14"/>
  <c r="F14" i="14"/>
  <c r="M13" i="14"/>
  <c r="K13" i="14"/>
  <c r="H13" i="14"/>
  <c r="F13" i="14"/>
  <c r="M12" i="14"/>
  <c r="K12" i="14"/>
  <c r="H12" i="14"/>
  <c r="F12" i="14"/>
  <c r="M11" i="14"/>
  <c r="K11" i="14"/>
  <c r="H11" i="14"/>
  <c r="F11" i="14"/>
  <c r="M10" i="14"/>
  <c r="K10" i="14"/>
  <c r="H10" i="14"/>
  <c r="F10" i="14"/>
  <c r="M9" i="14"/>
  <c r="K9" i="14"/>
  <c r="H9" i="14"/>
  <c r="F9" i="14"/>
  <c r="M8" i="14"/>
  <c r="K8" i="14"/>
  <c r="H8" i="14"/>
  <c r="F8" i="14"/>
  <c r="M7" i="14"/>
  <c r="K7" i="14"/>
  <c r="H7" i="14"/>
  <c r="F7" i="14"/>
  <c r="M6" i="14"/>
  <c r="K6" i="14"/>
  <c r="H6" i="14"/>
  <c r="F6" i="14"/>
  <c r="R17" i="13"/>
  <c r="P17" i="13"/>
  <c r="M17" i="13"/>
  <c r="K17" i="13"/>
  <c r="H17" i="13"/>
  <c r="F17" i="13"/>
  <c r="R16" i="13"/>
  <c r="P16" i="13"/>
  <c r="M16" i="13"/>
  <c r="K16" i="13"/>
  <c r="H16" i="13"/>
  <c r="F16" i="13"/>
  <c r="R15" i="13"/>
  <c r="P15" i="13"/>
  <c r="M15" i="13"/>
  <c r="K15" i="13"/>
  <c r="H15" i="13"/>
  <c r="F15" i="13"/>
  <c r="R14" i="13"/>
  <c r="P14" i="13"/>
  <c r="M14" i="13"/>
  <c r="K14" i="13"/>
  <c r="H14" i="13"/>
  <c r="F14" i="13"/>
  <c r="R13" i="13"/>
  <c r="P13" i="13"/>
  <c r="M13" i="13"/>
  <c r="K13" i="13"/>
  <c r="H13" i="13"/>
  <c r="F13" i="13"/>
  <c r="R12" i="13"/>
  <c r="P12" i="13"/>
  <c r="M12" i="13"/>
  <c r="K12" i="13"/>
  <c r="H12" i="13"/>
  <c r="F12" i="13"/>
  <c r="R11" i="13"/>
  <c r="P11" i="13"/>
  <c r="M11" i="13"/>
  <c r="K11" i="13"/>
  <c r="H11" i="13"/>
  <c r="F11" i="13"/>
  <c r="R10" i="13"/>
  <c r="P10" i="13"/>
  <c r="M10" i="13"/>
  <c r="K10" i="13"/>
  <c r="H10" i="13"/>
  <c r="F10" i="13"/>
  <c r="R9" i="13"/>
  <c r="P9" i="13"/>
  <c r="M9" i="13"/>
  <c r="K9" i="13"/>
  <c r="H9" i="13"/>
  <c r="F9" i="13"/>
  <c r="R8" i="13"/>
  <c r="P8" i="13"/>
  <c r="M8" i="13"/>
  <c r="K8" i="13"/>
  <c r="H8" i="13"/>
  <c r="F8" i="13"/>
  <c r="R7" i="13"/>
  <c r="P7" i="13"/>
  <c r="M7" i="13"/>
  <c r="K7" i="13"/>
  <c r="H7" i="13"/>
  <c r="F7" i="13"/>
  <c r="R6" i="13"/>
  <c r="P6" i="13"/>
  <c r="M6" i="13"/>
  <c r="K6" i="13"/>
  <c r="H6" i="13"/>
  <c r="F6" i="13"/>
  <c r="R17" i="12"/>
  <c r="P17" i="12"/>
  <c r="H17" i="12"/>
  <c r="F17" i="12"/>
  <c r="R16" i="12"/>
  <c r="P16" i="12"/>
  <c r="H16" i="12"/>
  <c r="F16" i="12"/>
  <c r="R15" i="12"/>
  <c r="P15" i="12"/>
  <c r="H15" i="12"/>
  <c r="F15" i="12"/>
  <c r="R14" i="12"/>
  <c r="P14" i="12"/>
  <c r="H14" i="12"/>
  <c r="F14" i="12"/>
  <c r="R13" i="12"/>
  <c r="P13" i="12"/>
  <c r="H13" i="12"/>
  <c r="F13" i="12"/>
  <c r="R12" i="12"/>
  <c r="P12" i="12"/>
  <c r="H12" i="12"/>
  <c r="F12" i="12"/>
  <c r="R11" i="12"/>
  <c r="P11" i="12"/>
  <c r="H11" i="12"/>
  <c r="F11" i="12"/>
  <c r="R10" i="12"/>
  <c r="P10" i="12"/>
  <c r="H10" i="12"/>
  <c r="F10" i="12"/>
  <c r="R9" i="12"/>
  <c r="P9" i="12"/>
  <c r="H9" i="12"/>
  <c r="F9" i="12"/>
  <c r="R8" i="12"/>
  <c r="P8" i="12"/>
  <c r="H8" i="12"/>
  <c r="F8" i="12"/>
  <c r="R7" i="12"/>
  <c r="P7" i="12"/>
  <c r="H7" i="12"/>
  <c r="F7" i="12"/>
  <c r="R6" i="12"/>
  <c r="P6" i="12"/>
  <c r="H6" i="12"/>
  <c r="F6" i="12"/>
  <c r="M17" i="23"/>
  <c r="K17" i="23"/>
  <c r="H17" i="23"/>
  <c r="F17" i="23"/>
  <c r="M16" i="23"/>
  <c r="K16" i="23"/>
  <c r="H16" i="23"/>
  <c r="F16" i="23"/>
  <c r="M15" i="23"/>
  <c r="K15" i="23"/>
  <c r="H15" i="23"/>
  <c r="F15" i="23"/>
  <c r="M14" i="23"/>
  <c r="K14" i="23"/>
  <c r="H14" i="23"/>
  <c r="F14" i="23"/>
  <c r="M13" i="23"/>
  <c r="K13" i="23"/>
  <c r="H13" i="23"/>
  <c r="F13" i="23"/>
  <c r="M12" i="23"/>
  <c r="K12" i="23"/>
  <c r="H12" i="23"/>
  <c r="F12" i="23"/>
  <c r="M11" i="23"/>
  <c r="K11" i="23"/>
  <c r="H11" i="23"/>
  <c r="F11" i="23"/>
  <c r="M10" i="23"/>
  <c r="K10" i="23"/>
  <c r="H10" i="23"/>
  <c r="F10" i="23"/>
  <c r="M9" i="23"/>
  <c r="K9" i="23"/>
  <c r="H9" i="23"/>
  <c r="F9" i="23"/>
  <c r="M8" i="23"/>
  <c r="K8" i="23"/>
  <c r="H8" i="23"/>
  <c r="F8" i="23"/>
  <c r="M7" i="23"/>
  <c r="K7" i="23"/>
  <c r="H7" i="23"/>
  <c r="F7" i="23"/>
  <c r="M6" i="23"/>
  <c r="K6" i="23"/>
  <c r="H6" i="23"/>
  <c r="F6" i="23"/>
  <c r="AG17" i="10"/>
  <c r="AE17" i="10"/>
  <c r="AG16" i="10"/>
  <c r="AE16" i="10"/>
  <c r="AG15" i="10"/>
  <c r="AE15" i="10"/>
  <c r="AG14" i="10"/>
  <c r="AE14" i="10"/>
  <c r="AG13" i="10"/>
  <c r="AE13" i="10"/>
  <c r="AG12" i="10"/>
  <c r="AE12" i="10"/>
  <c r="AG11" i="10"/>
  <c r="AE11" i="10"/>
  <c r="AG10" i="10"/>
  <c r="AE10" i="10"/>
  <c r="AG9" i="10"/>
  <c r="AE9" i="10"/>
  <c r="AG8" i="10"/>
  <c r="AE8" i="10"/>
  <c r="AG7" i="10"/>
  <c r="AE7" i="10"/>
  <c r="AG6" i="10"/>
  <c r="AE6" i="10"/>
  <c r="AB17" i="10"/>
  <c r="Z17" i="10"/>
  <c r="W17" i="10"/>
  <c r="U17" i="10"/>
  <c r="R17" i="10"/>
  <c r="P17" i="10"/>
  <c r="M17" i="10"/>
  <c r="K17" i="10"/>
  <c r="H17" i="10"/>
  <c r="F17" i="10"/>
  <c r="AB16" i="10"/>
  <c r="Z16" i="10"/>
  <c r="W16" i="10"/>
  <c r="U16" i="10"/>
  <c r="R16" i="10"/>
  <c r="P16" i="10"/>
  <c r="M16" i="10"/>
  <c r="K16" i="10"/>
  <c r="H16" i="10"/>
  <c r="F16" i="10"/>
  <c r="AB15" i="10"/>
  <c r="Z15" i="10"/>
  <c r="W15" i="10"/>
  <c r="U15" i="10"/>
  <c r="R15" i="10"/>
  <c r="P15" i="10"/>
  <c r="M15" i="10"/>
  <c r="K15" i="10"/>
  <c r="H15" i="10"/>
  <c r="F15" i="10"/>
  <c r="AB14" i="10"/>
  <c r="Z14" i="10"/>
  <c r="W14" i="10"/>
  <c r="U14" i="10"/>
  <c r="R14" i="10"/>
  <c r="P14" i="10"/>
  <c r="M14" i="10"/>
  <c r="K14" i="10"/>
  <c r="H14" i="10"/>
  <c r="F14" i="10"/>
  <c r="AB13" i="10"/>
  <c r="Z13" i="10"/>
  <c r="W13" i="10"/>
  <c r="U13" i="10"/>
  <c r="R13" i="10"/>
  <c r="P13" i="10"/>
  <c r="M13" i="10"/>
  <c r="K13" i="10"/>
  <c r="H13" i="10"/>
  <c r="F13" i="10"/>
  <c r="AB12" i="10"/>
  <c r="Z12" i="10"/>
  <c r="W12" i="10"/>
  <c r="U12" i="10"/>
  <c r="R12" i="10"/>
  <c r="P12" i="10"/>
  <c r="M12" i="10"/>
  <c r="K12" i="10"/>
  <c r="H12" i="10"/>
  <c r="F12" i="10"/>
  <c r="AB11" i="10"/>
  <c r="Z11" i="10"/>
  <c r="W11" i="10"/>
  <c r="U11" i="10"/>
  <c r="R11" i="10"/>
  <c r="P11" i="10"/>
  <c r="M11" i="10"/>
  <c r="K11" i="10"/>
  <c r="H11" i="10"/>
  <c r="F11" i="10"/>
  <c r="AB10" i="10"/>
  <c r="Z10" i="10"/>
  <c r="W10" i="10"/>
  <c r="U10" i="10"/>
  <c r="R10" i="10"/>
  <c r="P10" i="10"/>
  <c r="M10" i="10"/>
  <c r="K10" i="10"/>
  <c r="H10" i="10"/>
  <c r="F10" i="10"/>
  <c r="AB9" i="10"/>
  <c r="Z9" i="10"/>
  <c r="W9" i="10"/>
  <c r="U9" i="10"/>
  <c r="R9" i="10"/>
  <c r="P9" i="10"/>
  <c r="M9" i="10"/>
  <c r="K9" i="10"/>
  <c r="H9" i="10"/>
  <c r="F9" i="10"/>
  <c r="AB8" i="10"/>
  <c r="Z8" i="10"/>
  <c r="W8" i="10"/>
  <c r="U8" i="10"/>
  <c r="R8" i="10"/>
  <c r="P8" i="10"/>
  <c r="M8" i="10"/>
  <c r="K8" i="10"/>
  <c r="H8" i="10"/>
  <c r="F8" i="10"/>
  <c r="AB7" i="10"/>
  <c r="Z7" i="10"/>
  <c r="W7" i="10"/>
  <c r="U7" i="10"/>
  <c r="R7" i="10"/>
  <c r="P7" i="10"/>
  <c r="M7" i="10"/>
  <c r="K7" i="10"/>
  <c r="H7" i="10"/>
  <c r="F7" i="10"/>
  <c r="AB6" i="10"/>
  <c r="Z6" i="10"/>
  <c r="W6" i="10"/>
  <c r="U6" i="10"/>
  <c r="R6" i="10"/>
  <c r="P6" i="10"/>
  <c r="M6" i="10"/>
  <c r="K6" i="10"/>
  <c r="H6" i="10"/>
  <c r="F6" i="10"/>
  <c r="M17" i="9"/>
  <c r="K17" i="9"/>
  <c r="H17" i="9"/>
  <c r="F17" i="9"/>
  <c r="M16" i="9"/>
  <c r="K16" i="9"/>
  <c r="H16" i="9"/>
  <c r="F16" i="9"/>
  <c r="M15" i="9"/>
  <c r="K15" i="9"/>
  <c r="H15" i="9"/>
  <c r="F15" i="9"/>
  <c r="M14" i="9"/>
  <c r="K14" i="9"/>
  <c r="H14" i="9"/>
  <c r="F14" i="9"/>
  <c r="M13" i="9"/>
  <c r="K13" i="9"/>
  <c r="H13" i="9"/>
  <c r="F13" i="9"/>
  <c r="M12" i="9"/>
  <c r="K12" i="9"/>
  <c r="H12" i="9"/>
  <c r="F12" i="9"/>
  <c r="M11" i="9"/>
  <c r="K11" i="9"/>
  <c r="H11" i="9"/>
  <c r="F11" i="9"/>
  <c r="M10" i="9"/>
  <c r="K10" i="9"/>
  <c r="H10" i="9"/>
  <c r="F10" i="9"/>
  <c r="M9" i="9"/>
  <c r="K9" i="9"/>
  <c r="H9" i="9"/>
  <c r="F9" i="9"/>
  <c r="M8" i="9"/>
  <c r="K8" i="9"/>
  <c r="H8" i="9"/>
  <c r="F8" i="9"/>
  <c r="M7" i="9"/>
  <c r="K7" i="9"/>
  <c r="H7" i="9"/>
  <c r="F7" i="9"/>
  <c r="M6" i="9"/>
  <c r="K6" i="9"/>
  <c r="H6" i="9"/>
  <c r="F6" i="9"/>
  <c r="R18" i="8"/>
  <c r="P18" i="8"/>
  <c r="R17" i="8"/>
  <c r="P17" i="8"/>
  <c r="R16" i="8"/>
  <c r="P16" i="8"/>
  <c r="R15" i="8"/>
  <c r="P15" i="8"/>
  <c r="R14" i="8"/>
  <c r="P14" i="8"/>
  <c r="R13" i="8"/>
  <c r="P13" i="8"/>
  <c r="R12" i="8"/>
  <c r="P12" i="8"/>
  <c r="R11" i="8"/>
  <c r="P11" i="8"/>
  <c r="R10" i="8"/>
  <c r="P10" i="8"/>
  <c r="R9" i="8"/>
  <c r="P9" i="8"/>
  <c r="R8" i="8"/>
  <c r="P8" i="8"/>
  <c r="R7" i="8"/>
  <c r="P7" i="8"/>
  <c r="I25" i="34" l="1"/>
  <c r="Q14" i="30"/>
  <c r="Q15" i="30"/>
  <c r="Q14" i="22"/>
  <c r="Q15" i="22"/>
  <c r="P28" i="20"/>
  <c r="Q27" i="20" s="1"/>
  <c r="Q15" i="48"/>
  <c r="R14" i="48" s="1"/>
  <c r="W38" i="48"/>
  <c r="X37" i="48" s="1"/>
  <c r="J22" i="43"/>
  <c r="I22" i="43" s="1"/>
  <c r="Q17" i="30" l="1"/>
  <c r="Q17" i="22"/>
  <c r="E22" i="43"/>
  <c r="G22" i="43"/>
  <c r="Q25" i="20"/>
  <c r="Q26" i="20"/>
  <c r="R12" i="48"/>
  <c r="R13" i="48"/>
  <c r="X35" i="48"/>
  <c r="X36" i="48"/>
  <c r="R15" i="48" l="1"/>
  <c r="Q28" i="20"/>
  <c r="X38" i="48"/>
  <c r="H25" i="47" l="1"/>
  <c r="I24" i="47" s="1"/>
  <c r="H26" i="46"/>
  <c r="I25" i="46" s="1"/>
  <c r="J42" i="43"/>
  <c r="I42" i="43" s="1"/>
  <c r="I22" i="47" l="1"/>
  <c r="I23" i="47"/>
  <c r="I23" i="46"/>
  <c r="I24" i="46"/>
  <c r="E42" i="43"/>
  <c r="G42" i="43"/>
  <c r="I26" i="46" l="1"/>
  <c r="I25" i="47"/>
  <c r="H26" i="14" l="1"/>
  <c r="I25" i="14" s="1"/>
  <c r="H26" i="12"/>
  <c r="I25" i="12" s="1"/>
  <c r="I23" i="14" l="1"/>
  <c r="I24" i="14"/>
  <c r="I24" i="12"/>
  <c r="I23" i="12"/>
  <c r="I26" i="14" l="1"/>
  <c r="I26" i="12"/>
  <c r="H25" i="4" l="1"/>
  <c r="I24" i="4" s="1"/>
  <c r="I22" i="4" l="1"/>
  <c r="I23" i="4"/>
  <c r="I25" i="4" l="1"/>
  <c r="R17" i="19"/>
  <c r="P17" i="19"/>
  <c r="R16" i="19"/>
  <c r="P16" i="19"/>
  <c r="R15" i="19"/>
  <c r="P15" i="19"/>
  <c r="R14" i="19"/>
  <c r="P14" i="19"/>
  <c r="R13" i="19"/>
  <c r="P13" i="19"/>
  <c r="R12" i="19"/>
  <c r="P12" i="19"/>
  <c r="R11" i="19"/>
  <c r="P11" i="19"/>
  <c r="R10" i="19"/>
  <c r="P10" i="19"/>
  <c r="R9" i="19"/>
  <c r="P9" i="19"/>
  <c r="R8" i="19"/>
  <c r="P8" i="19"/>
  <c r="R7" i="19"/>
  <c r="P7" i="19"/>
  <c r="R6" i="19"/>
  <c r="P6" i="19"/>
  <c r="M18" i="8" l="1"/>
  <c r="K18" i="8"/>
  <c r="M17" i="8"/>
  <c r="K17" i="8"/>
  <c r="M16" i="8"/>
  <c r="K16" i="8"/>
  <c r="M15" i="8"/>
  <c r="K15" i="8"/>
  <c r="M14" i="8"/>
  <c r="K14" i="8"/>
  <c r="M13" i="8"/>
  <c r="K13" i="8"/>
  <c r="M12" i="8"/>
  <c r="K12" i="8"/>
  <c r="M11" i="8"/>
  <c r="K11" i="8"/>
  <c r="M10" i="8"/>
  <c r="K10" i="8"/>
  <c r="M9" i="8"/>
  <c r="K9" i="8"/>
  <c r="M8" i="8"/>
  <c r="K8" i="8"/>
  <c r="M7" i="8"/>
  <c r="K7" i="8"/>
  <c r="H17" i="20"/>
  <c r="F17" i="20"/>
  <c r="H16" i="20"/>
  <c r="F16" i="20"/>
  <c r="H15" i="20"/>
  <c r="F15" i="20"/>
  <c r="H14" i="20"/>
  <c r="F14" i="20"/>
  <c r="H13" i="20"/>
  <c r="F13" i="20"/>
  <c r="H12" i="20"/>
  <c r="F12" i="20"/>
  <c r="H11" i="20"/>
  <c r="F11" i="20"/>
  <c r="H10" i="20"/>
  <c r="F10" i="20"/>
  <c r="H9" i="20"/>
  <c r="F9" i="20"/>
  <c r="H8" i="20"/>
  <c r="F8" i="20"/>
  <c r="H7" i="20"/>
  <c r="F7" i="20"/>
  <c r="H6" i="20"/>
  <c r="F6" i="20"/>
  <c r="H18" i="8"/>
  <c r="F18" i="8"/>
  <c r="H17" i="8"/>
  <c r="F17" i="8"/>
  <c r="H16" i="8"/>
  <c r="F16" i="8"/>
  <c r="H15" i="8"/>
  <c r="F15" i="8"/>
  <c r="H14" i="8"/>
  <c r="F14" i="8"/>
  <c r="H13" i="8"/>
  <c r="F13" i="8"/>
  <c r="H12" i="8"/>
  <c r="F12" i="8"/>
  <c r="H11" i="8"/>
  <c r="F11" i="8"/>
  <c r="H10" i="8"/>
  <c r="F10" i="8"/>
  <c r="H9" i="8"/>
  <c r="F9" i="8"/>
  <c r="H8" i="8"/>
  <c r="F8" i="8"/>
  <c r="H7" i="8"/>
  <c r="F7" i="8"/>
  <c r="D45" i="43"/>
  <c r="H45" i="43"/>
  <c r="J44" i="43"/>
  <c r="J43" i="43"/>
  <c r="F45" i="43"/>
  <c r="E44" i="43" l="1"/>
  <c r="I44" i="43"/>
  <c r="G44" i="43"/>
  <c r="E43" i="43"/>
  <c r="G43" i="43"/>
  <c r="I43" i="43"/>
  <c r="J41" i="43" l="1"/>
  <c r="I41" i="43" s="1"/>
  <c r="G41" i="43" l="1"/>
  <c r="E41" i="43"/>
  <c r="H27" i="13" l="1"/>
  <c r="I26" i="13" s="1"/>
  <c r="H26" i="38"/>
  <c r="I25" i="38" s="1"/>
  <c r="H26" i="39"/>
  <c r="I23" i="39" s="1"/>
  <c r="I24" i="13" l="1"/>
  <c r="I24" i="38"/>
  <c r="I23" i="38"/>
  <c r="I25" i="13"/>
  <c r="I24" i="39"/>
  <c r="I25" i="39"/>
  <c r="I27" i="13" l="1"/>
  <c r="I26" i="38"/>
  <c r="I26" i="39"/>
  <c r="J40" i="43"/>
  <c r="I40" i="43" s="1"/>
  <c r="J39" i="43"/>
  <c r="I39" i="43" s="1"/>
  <c r="J38" i="43"/>
  <c r="J37" i="43"/>
  <c r="I37" i="43" s="1"/>
  <c r="J36" i="43"/>
  <c r="J35" i="43"/>
  <c r="I35" i="43" s="1"/>
  <c r="J34" i="43"/>
  <c r="J33" i="43"/>
  <c r="I33" i="43" s="1"/>
  <c r="J32" i="43"/>
  <c r="I32" i="43" s="1"/>
  <c r="J31" i="43"/>
  <c r="I31" i="43" s="1"/>
  <c r="J30" i="43"/>
  <c r="I30" i="43" s="1"/>
  <c r="J29" i="43"/>
  <c r="I29" i="43" s="1"/>
  <c r="J28" i="43"/>
  <c r="I28" i="43" s="1"/>
  <c r="J27" i="43"/>
  <c r="I27" i="43" s="1"/>
  <c r="J26" i="43"/>
  <c r="I26" i="43" s="1"/>
  <c r="J25" i="43"/>
  <c r="I25" i="43" s="1"/>
  <c r="J24" i="43"/>
  <c r="I24" i="43" s="1"/>
  <c r="J23" i="43"/>
  <c r="I23" i="43" s="1"/>
  <c r="J21" i="43"/>
  <c r="I21" i="43" s="1"/>
  <c r="J20" i="43"/>
  <c r="I20" i="43" s="1"/>
  <c r="J19" i="43"/>
  <c r="I19" i="43" s="1"/>
  <c r="J18" i="43"/>
  <c r="I18" i="43" s="1"/>
  <c r="J17" i="43"/>
  <c r="I17" i="43" s="1"/>
  <c r="J16" i="43"/>
  <c r="I16" i="43" s="1"/>
  <c r="J15" i="43"/>
  <c r="I15" i="43" s="1"/>
  <c r="J14" i="43"/>
  <c r="I14" i="43" s="1"/>
  <c r="J13" i="43"/>
  <c r="I13" i="43" s="1"/>
  <c r="J12" i="43"/>
  <c r="I12" i="43" s="1"/>
  <c r="J11" i="43"/>
  <c r="J10" i="43"/>
  <c r="I10" i="43" s="1"/>
  <c r="J9" i="43"/>
  <c r="E9" i="43" l="1"/>
  <c r="J45" i="43"/>
  <c r="G45" i="43" s="1"/>
  <c r="I9" i="43"/>
  <c r="G9" i="43"/>
  <c r="G10" i="43"/>
  <c r="G12" i="43"/>
  <c r="G13" i="43"/>
  <c r="G14" i="43"/>
  <c r="G15" i="43"/>
  <c r="G16" i="43"/>
  <c r="G17" i="43"/>
  <c r="G18" i="43"/>
  <c r="G19" i="43"/>
  <c r="G20" i="43"/>
  <c r="G21" i="43"/>
  <c r="G23" i="43"/>
  <c r="G24" i="43"/>
  <c r="G25" i="43"/>
  <c r="G26" i="43"/>
  <c r="G27" i="43"/>
  <c r="G28" i="43"/>
  <c r="G29" i="43"/>
  <c r="G30" i="43"/>
  <c r="G31" i="43"/>
  <c r="G32" i="43"/>
  <c r="G33" i="43"/>
  <c r="G35" i="43"/>
  <c r="G37" i="43"/>
  <c r="G39" i="43"/>
  <c r="G40" i="43"/>
  <c r="E35" i="43"/>
  <c r="E37" i="43"/>
  <c r="E39" i="43"/>
  <c r="E40" i="43"/>
  <c r="E10" i="43"/>
  <c r="E12" i="43"/>
  <c r="E13" i="43"/>
  <c r="E14" i="43"/>
  <c r="E15" i="43"/>
  <c r="E16" i="43"/>
  <c r="E17" i="43"/>
  <c r="E18" i="43"/>
  <c r="E19" i="43"/>
  <c r="E20" i="43"/>
  <c r="E21" i="43"/>
  <c r="E23" i="43"/>
  <c r="E24" i="43"/>
  <c r="E25" i="43"/>
  <c r="E26" i="43"/>
  <c r="E27" i="43"/>
  <c r="E28" i="43"/>
  <c r="E29" i="43"/>
  <c r="E30" i="43"/>
  <c r="E31" i="43"/>
  <c r="E32" i="43"/>
  <c r="E33" i="43"/>
  <c r="I36" i="7"/>
  <c r="J35" i="7" s="1"/>
  <c r="E45" i="43" l="1"/>
  <c r="I45" i="43"/>
  <c r="J34" i="7"/>
  <c r="J33" i="7"/>
  <c r="J36" i="7" l="1"/>
  <c r="I23" i="7" l="1"/>
  <c r="J22" i="7" s="1"/>
  <c r="J21" i="7" l="1"/>
  <c r="J20" i="7"/>
  <c r="I11" i="7"/>
  <c r="J8" i="7" s="1"/>
  <c r="H26" i="41"/>
  <c r="I24" i="41" s="1"/>
  <c r="H25" i="36"/>
  <c r="I23" i="36" s="1"/>
  <c r="H26" i="35"/>
  <c r="I25" i="35" s="1"/>
  <c r="H26" i="32"/>
  <c r="I23" i="32" s="1"/>
  <c r="H26" i="31"/>
  <c r="H26" i="29"/>
  <c r="I23" i="29" s="1"/>
  <c r="H26" i="28"/>
  <c r="I23" i="28" s="1"/>
  <c r="H25" i="26"/>
  <c r="I22" i="26" s="1"/>
  <c r="H26" i="1"/>
  <c r="I24" i="1" s="1"/>
  <c r="H26" i="33"/>
  <c r="I25" i="33" s="1"/>
  <c r="H26" i="21"/>
  <c r="I25" i="21" s="1"/>
  <c r="H25" i="19"/>
  <c r="I22" i="19" s="1"/>
  <c r="H27" i="17"/>
  <c r="H26" i="16"/>
  <c r="I23" i="16" s="1"/>
  <c r="H26" i="15"/>
  <c r="I25" i="15" s="1"/>
  <c r="H26" i="24"/>
  <c r="I23" i="24" s="1"/>
  <c r="H26" i="23"/>
  <c r="I25" i="23" s="1"/>
  <c r="H26" i="8"/>
  <c r="I25" i="8" s="1"/>
  <c r="H26" i="9"/>
  <c r="I23" i="9" s="1"/>
  <c r="H25" i="10"/>
  <c r="I22" i="10" s="1"/>
  <c r="I25" i="31" l="1"/>
  <c r="I23" i="31"/>
  <c r="I24" i="31"/>
  <c r="I24" i="33"/>
  <c r="I23" i="41"/>
  <c r="I24" i="15"/>
  <c r="I25" i="41"/>
  <c r="I25" i="28"/>
  <c r="I24" i="28"/>
  <c r="I25" i="24"/>
  <c r="I24" i="21"/>
  <c r="I24" i="23"/>
  <c r="I23" i="26"/>
  <c r="I24" i="26"/>
  <c r="I25" i="1"/>
  <c r="I23" i="1"/>
  <c r="I23" i="33"/>
  <c r="I24" i="16"/>
  <c r="I24" i="24"/>
  <c r="I24" i="10"/>
  <c r="I22" i="36"/>
  <c r="J9" i="7"/>
  <c r="J10" i="7"/>
  <c r="I23" i="15"/>
  <c r="I24" i="36"/>
  <c r="I24" i="35"/>
  <c r="I23" i="35"/>
  <c r="I25" i="32"/>
  <c r="I24" i="32"/>
  <c r="I25" i="29"/>
  <c r="I24" i="29"/>
  <c r="I23" i="21"/>
  <c r="I23" i="19"/>
  <c r="I24" i="19"/>
  <c r="I25" i="16"/>
  <c r="I23" i="23"/>
  <c r="I24" i="9"/>
  <c r="I25" i="9"/>
  <c r="I24" i="8"/>
  <c r="I23" i="8"/>
  <c r="J23" i="7"/>
  <c r="I23" i="10"/>
  <c r="I26" i="28" l="1"/>
  <c r="I25" i="10"/>
  <c r="I26" i="21"/>
  <c r="I26" i="31"/>
  <c r="I26" i="23"/>
  <c r="I26" i="15"/>
  <c r="I25" i="26"/>
  <c r="I26" i="33"/>
  <c r="I26" i="41"/>
  <c r="I26" i="29"/>
  <c r="I25" i="19"/>
  <c r="I26" i="24"/>
  <c r="I25" i="36"/>
  <c r="I26" i="35"/>
  <c r="I26" i="32"/>
  <c r="I26" i="1"/>
  <c r="I26" i="16"/>
  <c r="I26" i="8"/>
  <c r="J11" i="7"/>
  <c r="I26" i="9"/>
</calcChain>
</file>

<file path=xl/sharedStrings.xml><?xml version="1.0" encoding="utf-8"?>
<sst xmlns="http://schemas.openxmlformats.org/spreadsheetml/2006/main" count="1944" uniqueCount="347">
  <si>
    <t>Periodo y % de Avance Programado</t>
  </si>
  <si>
    <t xml:space="preserve">% de Avance </t>
  </si>
  <si>
    <t>Meta</t>
  </si>
  <si>
    <t>Avance</t>
  </si>
  <si>
    <t xml:space="preserve">Meta </t>
  </si>
  <si>
    <t xml:space="preserve">Enero </t>
  </si>
  <si>
    <t>Febrero</t>
  </si>
  <si>
    <t>Marzo</t>
  </si>
  <si>
    <t xml:space="preserve">Abril </t>
  </si>
  <si>
    <t xml:space="preserve">Mayo </t>
  </si>
  <si>
    <t>Junio</t>
  </si>
  <si>
    <t>Julio</t>
  </si>
  <si>
    <t>Agosto</t>
  </si>
  <si>
    <t>Septiembre</t>
  </si>
  <si>
    <t xml:space="preserve">Octubre </t>
  </si>
  <si>
    <t>Diciembre</t>
  </si>
  <si>
    <t>OFICINA ASESORA DE COMUNICACIONES</t>
  </si>
  <si>
    <t>OFICINA DE TECNOLOGÌA DE LA INFORMACIÒN</t>
  </si>
  <si>
    <t>SUBDIRECCIÒN GENERAL</t>
  </si>
  <si>
    <t>DIRECCIÒN GENERAL</t>
  </si>
  <si>
    <t>OFICINA ASESORA JURÌDICA</t>
  </si>
  <si>
    <t>DIRECCIÒN GESTIÒN SOCIAL Y HUMANITARIA</t>
  </si>
  <si>
    <t>OFICINA DE CONTROL INTERNO</t>
  </si>
  <si>
    <t>SNARIV</t>
  </si>
  <si>
    <t>GRUPO CONTROL INTERNO DISCIPLINARIO</t>
  </si>
  <si>
    <t>SECRETARIA GENERAL</t>
  </si>
  <si>
    <t>Noviembre</t>
  </si>
  <si>
    <t>Satisfactorio</t>
  </si>
  <si>
    <t>Entre 90% y 100%</t>
  </si>
  <si>
    <t>Aceptable</t>
  </si>
  <si>
    <t>Entre 60 y 89%</t>
  </si>
  <si>
    <t>Insatisfactorio</t>
  </si>
  <si>
    <t>Menor de 60%</t>
  </si>
  <si>
    <t>Reporte</t>
  </si>
  <si>
    <t>%</t>
  </si>
  <si>
    <t xml:space="preserve">SATISFACTORIO </t>
  </si>
  <si>
    <t>Entre 60% y 89%</t>
  </si>
  <si>
    <t>INSATISFACTORIO</t>
  </si>
  <si>
    <t>ACEPTABLE</t>
  </si>
  <si>
    <t>OFICINA ASESORA DE PLANEACIÒN</t>
  </si>
  <si>
    <t>DIRECCIÒN GESTIÒN INTERINSTITUCIONAL</t>
  </si>
  <si>
    <t>SUBD. ASISTENCIA Y ATENCIÒN HUMANITARIA</t>
  </si>
  <si>
    <t>SUBDIRECCIÒN REPARACIÒN INDIVIDUAL</t>
  </si>
  <si>
    <t>DIRECCIÒN DE ASUNTOS ÈTNICOS</t>
  </si>
  <si>
    <t>SUBDIRECCIÒN COORD. NACIÒN TERRITORIO</t>
  </si>
  <si>
    <t>G. GESTIÒN ADMINISTRATIVA Y DOCUMENTAL</t>
  </si>
  <si>
    <t>GRUPO GESTIÒN DEL TALENTO HUMANO</t>
  </si>
  <si>
    <t>GRUPO DE RETORNO Y REUBICACIONES</t>
  </si>
  <si>
    <t xml:space="preserve">SUBDIR. RED NACIONAL DE INFORMACIÒN </t>
  </si>
  <si>
    <t>SUBDIRECCIÒN DE VALORACIÒN Y REGISTRO</t>
  </si>
  <si>
    <t>GRUPO DE GESTIÒN CONTRACTUAL</t>
  </si>
  <si>
    <t>SUBD. PREVENC. Y ATENCIÒN DE EMERGENCIA</t>
  </si>
  <si>
    <t>FONDO DE REPARACIÒN VÍCTIMAS</t>
  </si>
  <si>
    <t>GRUPO GESTIÓN FINANCIERA</t>
  </si>
  <si>
    <t>SUBDIRECCIÒN DE PARTICIPACIÒN</t>
  </si>
  <si>
    <t>GRUP. ATENCIÒN A VÌCTIMAS EN EL EXTERIOR</t>
  </si>
  <si>
    <t>DIRECC. REGISTRO Y GESTIÒN INFORMACIÒN</t>
  </si>
  <si>
    <t>GRUPO COOPERACIÓN INTERNACIONAL</t>
  </si>
  <si>
    <t xml:space="preserve">DEPENDENCIAS </t>
  </si>
  <si>
    <t xml:space="preserve"> </t>
  </si>
  <si>
    <t>GRUPO ENFOQUE PSICOSOCIAL</t>
  </si>
  <si>
    <t>SUBDIRECCIÒN REPARACIÒN COLECTIVA</t>
  </si>
  <si>
    <t>GRUPO DE FORTALECIMIENTO ESTRATÉGICO EMP</t>
  </si>
  <si>
    <t>GRUPO DE GESTIÓN DE PROYECTOS</t>
  </si>
  <si>
    <t xml:space="preserve">Actividades por Dependencias </t>
  </si>
  <si>
    <t>NIVEL NACIONAL</t>
  </si>
  <si>
    <t>% de Cumplimiento 2024</t>
  </si>
  <si>
    <t>ACTIVIDADES DIRECCIÒN DE GESTIÒN INTERINSTITUCIONAL</t>
  </si>
  <si>
    <t>ACTIVIDADES OFICINA ASESORA DE PLANEACIÒN</t>
  </si>
  <si>
    <t>ACTIVIDADES OFICINA ASESORA DE COMUNICACIONES</t>
  </si>
  <si>
    <t>ACTIVIDADES DIRECCIÒN GENERAL</t>
  </si>
  <si>
    <t>ACTIVIDADES  OFICINA DE TECNOLOGÌA DE LA INFORMACIÒN</t>
  </si>
  <si>
    <t>ACTIVIDADES SUBDIRECCIÒN DE ASISTENCIA Y ATENCIÒN HUMANITARIA</t>
  </si>
  <si>
    <t>ACTIVIDADES  SUBDIRECCIÒN DE REPARACIÒN INDIVIDUAL</t>
  </si>
  <si>
    <t>ACTIVIDADES  SUBDIRECCIÒN GENERAL</t>
  </si>
  <si>
    <t>ACTIVIDADES  DIRECCIÒN ASUNTOS ÈTNICOS</t>
  </si>
  <si>
    <t>ACTIVIDADES  SUBDIRECCIÒN COORDINACIÒN NACIÒN TERRITORIO</t>
  </si>
  <si>
    <t>ACTIVIDADES  GRUPO DE GESTIÓN ADMINISTRATIVA Y DOCUMENTAL</t>
  </si>
  <si>
    <t>ACTIVIDADES GRUPO DE TALENTO HUMANO</t>
  </si>
  <si>
    <t>ACTIVIDADES SUBDIRECCION DE REPARACION COLECTIVA</t>
  </si>
  <si>
    <t>ACTIVIDADES  GRUPO DE RETORNOS Y REUBICACIONES</t>
  </si>
  <si>
    <t>ACTIVIDADES  SUBDIRECCION RED NACIONAL DE INFORMACION</t>
  </si>
  <si>
    <t>ACTIVIDADES  SUBDIRECCION DE VALORACION Y REGISTRO</t>
  </si>
  <si>
    <t>ACTIVIDADES GRUPO DE GESTIÓN CONTRACTUAL</t>
  </si>
  <si>
    <t>ACTIVIDADES  OFICINA ASESORA JURÌDICA</t>
  </si>
  <si>
    <t>ACTIVIDADES DIRECCIÒN GESTIÒN SOCIAL Y HUMANITARIA</t>
  </si>
  <si>
    <t>ACTIVIDADES OFICINA DE CONTROL INTERNO</t>
  </si>
  <si>
    <t>ACTIVIDADES SUBDIRECCION DE PREVENCION Y ATENCIÓN DE EMERGENCIAS</t>
  </si>
  <si>
    <t>ACTIVIDADES FONDO REPARACIÒN DE VÌCTIMAS</t>
  </si>
  <si>
    <t>ACTIVIDADES GRUPO DE GESTIÒN FINANCIERA</t>
  </si>
  <si>
    <t>ACTIVIDADES SUBDIRECCIÓN COORDINACIÓN SNARIV</t>
  </si>
  <si>
    <t>ACTIVIDADES SUBDIRECCIÓN PARTICIPACIÓN</t>
  </si>
  <si>
    <t>ACTIVIDADES GRUPO CONTROL INTERNO DISCIPLINARIO</t>
  </si>
  <si>
    <t>ACTIVIDADES GRUPO DE ATENCIÓN A VICTIMAS EN EL EXTERIOR</t>
  </si>
  <si>
    <t>ACTIVIDADES SECRETARIA GENERAL</t>
  </si>
  <si>
    <t>ACTIVIDADES  GRUPO ENFOQUE PSICOSOCIAL</t>
  </si>
  <si>
    <t>ACTIVIDADES DIRECCION DE REGISTRO Y GESTION DE LA INFORMACIÓN</t>
  </si>
  <si>
    <t>ACTIVIDADES GRUPO DE GESTIÓN DE PROYECTOS</t>
  </si>
  <si>
    <t>No Aplica Reporte</t>
  </si>
  <si>
    <t>ACTIVIDADES GRUPO DE COOPERACIÓN INTERNACIONAL y ALIANZAS ESTRATÉGICAS</t>
  </si>
  <si>
    <t>GRUPO DE FORTALECIMIENTO ESTRATÉGICO A EMPRENDIMIENTOS DE VÍCTIMAS</t>
  </si>
  <si>
    <t>ACTIVIDADES GRUPO SERVICIO AL CIUDADANO</t>
  </si>
  <si>
    <r>
      <t xml:space="preserve"> 
</t>
    </r>
    <r>
      <rPr>
        <b/>
        <sz val="11"/>
        <color theme="1" tint="0.34998626667073579"/>
        <rFont val="Arial Narrow"/>
        <family val="2"/>
      </rPr>
      <t>OFICINA ASESORA DE PLANEACIÒN</t>
    </r>
  </si>
  <si>
    <r>
      <t xml:space="preserve">
</t>
    </r>
    <r>
      <rPr>
        <b/>
        <sz val="11"/>
        <color theme="1" tint="0.34998626667073579"/>
        <rFont val="Arial Narrow"/>
        <family val="2"/>
      </rPr>
      <t>DIRECCIÓN GENERAL</t>
    </r>
  </si>
  <si>
    <r>
      <t xml:space="preserve">
</t>
    </r>
    <r>
      <rPr>
        <b/>
        <sz val="11"/>
        <color theme="1" tint="0.34998626667073579"/>
        <rFont val="Arial Narrow"/>
        <family val="2"/>
      </rPr>
      <t>OFICINA DE TECNOLOGÌA DE LA INFORMACIÒN</t>
    </r>
  </si>
  <si>
    <r>
      <t xml:space="preserve">
</t>
    </r>
    <r>
      <rPr>
        <b/>
        <sz val="11"/>
        <color theme="1" tint="0.34998626667073579"/>
        <rFont val="Arial Narrow"/>
        <family val="2"/>
      </rPr>
      <t>DIRECCIÒN DE GESTIÒN INTERINSTITUCIONAL</t>
    </r>
  </si>
  <si>
    <r>
      <t xml:space="preserve">
</t>
    </r>
    <r>
      <rPr>
        <b/>
        <sz val="11"/>
        <color theme="1" tint="0.34998626667073579"/>
        <rFont val="Arial Narrow"/>
        <family val="2"/>
      </rPr>
      <t>SUBDIRECCIÒN DE ASISTENCIA Y ATENCIÒN HUMANITARIA</t>
    </r>
  </si>
  <si>
    <r>
      <t xml:space="preserve">
</t>
    </r>
    <r>
      <rPr>
        <b/>
        <sz val="11"/>
        <color theme="1" tint="0.34998626667073579"/>
        <rFont val="Arial Narrow"/>
        <family val="2"/>
      </rPr>
      <t>SUBDIRECCIÒN DE REPARACIÒN INDIVIDUAL</t>
    </r>
  </si>
  <si>
    <r>
      <t xml:space="preserve">
</t>
    </r>
    <r>
      <rPr>
        <b/>
        <sz val="11"/>
        <color theme="1" tint="0.34998626667073579"/>
        <rFont val="Arial Narrow"/>
        <family val="2"/>
      </rPr>
      <t>SUBDIRECCIÒN GENERAL</t>
    </r>
  </si>
  <si>
    <r>
      <t xml:space="preserve">
</t>
    </r>
    <r>
      <rPr>
        <b/>
        <sz val="11"/>
        <color theme="1" tint="0.34998626667073579"/>
        <rFont val="Arial Narrow"/>
        <family val="2"/>
      </rPr>
      <t>DIRECCIÒN ASUNTOS ÈTNICOS</t>
    </r>
  </si>
  <si>
    <r>
      <t xml:space="preserve">
</t>
    </r>
    <r>
      <rPr>
        <b/>
        <sz val="11"/>
        <color theme="1" tint="0.34998626667073579"/>
        <rFont val="Arial Narrow"/>
        <family val="2"/>
      </rPr>
      <t>SUBDIRECCIÒN COORDINACIÒN NACIÒN TERRITORIO</t>
    </r>
  </si>
  <si>
    <r>
      <t xml:space="preserve">
</t>
    </r>
    <r>
      <rPr>
        <b/>
        <sz val="11"/>
        <color theme="1" tint="0.34998626667073579"/>
        <rFont val="Arial Narrow"/>
        <family val="2"/>
      </rPr>
      <t>GRUPO DE GESTIÓN ADMINISTRATIVA Y DOCUMENTAL</t>
    </r>
  </si>
  <si>
    <r>
      <t xml:space="preserve">
</t>
    </r>
    <r>
      <rPr>
        <b/>
        <sz val="11"/>
        <color theme="1" tint="0.34998626667073579"/>
        <rFont val="Arial Narrow"/>
        <family val="2"/>
      </rPr>
      <t>GRUPO DE TALENTO HUMANO</t>
    </r>
  </si>
  <si>
    <r>
      <t xml:space="preserve">
</t>
    </r>
    <r>
      <rPr>
        <b/>
        <sz val="11"/>
        <color theme="1" tint="0.34998626667073579"/>
        <rFont val="Arial Narrow"/>
        <family val="2"/>
      </rPr>
      <t xml:space="preserve">
SUBDIRECCION DE REPARACION COLECTIVA</t>
    </r>
  </si>
  <si>
    <t xml:space="preserve">
GRUPO DE RETORNOS Y REUBICACIONES</t>
  </si>
  <si>
    <t xml:space="preserve">
SUBDIRECCION RED NACIONAL DE INFORMACION</t>
  </si>
  <si>
    <t xml:space="preserve">
SUBDIRECCION DE VALORACION Y REGISTRO</t>
  </si>
  <si>
    <t xml:space="preserve">
GRUPO DE GESTIÓN CONTRACTUAL</t>
  </si>
  <si>
    <t xml:space="preserve">
OFICINA ASESORA JURÌDICA</t>
  </si>
  <si>
    <t xml:space="preserve">
DIRECCIÒN GESTIÒN SOCIAL Y HUMANITARIA</t>
  </si>
  <si>
    <r>
      <t xml:space="preserve">
</t>
    </r>
    <r>
      <rPr>
        <b/>
        <sz val="11"/>
        <color theme="1" tint="0.34998626667073579"/>
        <rFont val="Arial Narrow"/>
        <family val="2"/>
      </rPr>
      <t>OFICINA DE CONTROL INTERNO</t>
    </r>
  </si>
  <si>
    <t xml:space="preserve">
SUBDIRECCION DE PREVENCION Y ATENCIÓN DE EMERGENCIAS</t>
  </si>
  <si>
    <t xml:space="preserve">
FONDO REPARACIÒN DE VÌCTIMAS</t>
  </si>
  <si>
    <r>
      <t xml:space="preserve">
</t>
    </r>
    <r>
      <rPr>
        <b/>
        <sz val="11"/>
        <color theme="1" tint="0.34998626667073579"/>
        <rFont val="Arial Narrow"/>
        <family val="2"/>
      </rPr>
      <t>GRUPO DE GESTIÒN FINANCIERA</t>
    </r>
  </si>
  <si>
    <r>
      <t xml:space="preserve">
</t>
    </r>
    <r>
      <rPr>
        <b/>
        <sz val="11"/>
        <color theme="1" tint="0.34998626667073579"/>
        <rFont val="Arial Narrow"/>
        <family val="2"/>
      </rPr>
      <t>SUBDIRECCIÓN COORDINACIÓN SNARIV</t>
    </r>
  </si>
  <si>
    <r>
      <t xml:space="preserve">
</t>
    </r>
    <r>
      <rPr>
        <b/>
        <sz val="11"/>
        <color theme="1" tint="0.34998626667073579"/>
        <rFont val="Arial Narrow"/>
        <family val="2"/>
      </rPr>
      <t>SUBDIRECCIÓN PARTICIPACIÓN</t>
    </r>
  </si>
  <si>
    <t xml:space="preserve">
GRUPO CONTROL INTERNO DISCIPLINARIO</t>
  </si>
  <si>
    <r>
      <t xml:space="preserve">
</t>
    </r>
    <r>
      <rPr>
        <b/>
        <sz val="11"/>
        <color theme="1" tint="0.34998626667073579"/>
        <rFont val="Arial Narrow"/>
        <family val="2"/>
      </rPr>
      <t xml:space="preserve">
GRUPO DE ATENCIÓN A VICTIMAS EN EL EXTERIOR</t>
    </r>
  </si>
  <si>
    <r>
      <t xml:space="preserve">
</t>
    </r>
    <r>
      <rPr>
        <b/>
        <sz val="11"/>
        <color theme="1" tint="0.34998626667073579"/>
        <rFont val="Arial Narrow"/>
        <family val="2"/>
      </rPr>
      <t>SECRETARIA GENERAL</t>
    </r>
  </si>
  <si>
    <t xml:space="preserve">
GRUPO ENFOQUE PSICOSOCIAL</t>
  </si>
  <si>
    <t xml:space="preserve">
DIRECCION DE REGISTRO Y GESTION DE LA INFORMACIÓN</t>
  </si>
  <si>
    <t xml:space="preserve">
DIRECCION GRUPO DE COOPERACIÓN INTERNACIONAL</t>
  </si>
  <si>
    <t xml:space="preserve">
GRUPO DE GESTIÓN DE PROYECTOS</t>
  </si>
  <si>
    <t xml:space="preserve">
GRUPO DE FORTALECIMIENTO ESTRATÉGICO</t>
  </si>
  <si>
    <t xml:space="preserve">
GRUPO SERVICIO AL CIUDADANO</t>
  </si>
  <si>
    <t>Reprogramado</t>
  </si>
  <si>
    <t>No Envían Reporte</t>
  </si>
  <si>
    <r>
      <rPr>
        <b/>
        <sz val="8"/>
        <color theme="1"/>
        <rFont val="Calibri"/>
        <family val="2"/>
        <scheme val="minor"/>
      </rPr>
      <t>Observación OCI:</t>
    </r>
    <r>
      <rPr>
        <sz val="8"/>
        <color theme="1"/>
        <rFont val="Calibri"/>
        <family val="2"/>
        <scheme val="minor"/>
      </rPr>
      <t xml:space="preserve"> La Oficina Asesora de Planeación no envía la información concerniente al reporte correspondiente al segundo trimestre de 2024 de las cuatro (4) actividades del plan de acción asignadas a este grupo 1. “Número de mujeres víctimas incluidas en el RUV, focalizadas y acompañadas diferencialmente con estrategias de reparación”, 2. “Comunidades que han recibido la estrategia de tejido social en el marco de los planes de retorno y reubicación”, 3. “Actos simbólicos y de dignificación implementados” y 4. “Número de víctimas que acceden a medidas de satisfacción a nivel individual”.
</t>
    </r>
    <r>
      <rPr>
        <b/>
        <sz val="8"/>
        <color theme="1"/>
        <rFont val="Calibri"/>
        <family val="2"/>
        <scheme val="minor"/>
      </rPr>
      <t>Respuesta OAP:</t>
    </r>
    <r>
      <rPr>
        <sz val="8"/>
        <color theme="1"/>
        <rFont val="Calibri"/>
        <family val="2"/>
        <scheme val="minor"/>
      </rPr>
      <t xml:space="preserve"> El indicador "Número de mujeres víctimas incluidas en el RUV, focalizadas y acompañadas diferencialmente con estrategias de reparación" fue modificado por solicitud de la dependencia y pasó a ser responsabilidad de la Dirección de Reparación, que consolida la información de las mujeres víctimas atendidas bajo diferentes estrategias implementadas por el Grupo de Enfoque Psicosocial, la Subdirección de Reparación Individual y el Grupo de Contribuciones a la Verdad, Convivencia Pacífica y Garantías de No Repetición. El reporte se ha realizado desde abril con periodicidad mensual.
Los indicadores "Comunidades que han recibido la estrategia de tejido social en el marco de los planes de retorno y reubicación", "Número de víctimas que acceden a medidas de satisfacción a nivel individual" y "Actos simbólicos y de dignificación implementados" fueron modificados por solicitud de la dependencia en abril. En el caso del indicador "Actos simbólicos y de dignificación implementados", cambió a tipo mixto y su único reporte a nivel nacional se realizará en noviembre. Los otros dos indicadores pasaron a ser de nivel territorial únicamente.</t>
    </r>
  </si>
  <si>
    <t>Total actividades Plan de Acciòn Direcc. de Reparación 2024</t>
  </si>
  <si>
    <t>Actividades Reprogramada</t>
  </si>
  <si>
    <t>Actividad Reprogramada, según OAP</t>
  </si>
  <si>
    <t>OAP No Envía Reporte</t>
  </si>
  <si>
    <t>Avance Plan de Acción 4to Trimestre 2024</t>
  </si>
  <si>
    <t>Sin Reporte</t>
  </si>
  <si>
    <t xml:space="preserve">Sin Reporte </t>
  </si>
  <si>
    <r>
      <t xml:space="preserve">3. </t>
    </r>
    <r>
      <rPr>
        <sz val="10"/>
        <color theme="1"/>
        <rFont val="Arial Narrow"/>
        <family val="2"/>
      </rPr>
      <t xml:space="preserve">Planes de reparación colectiva en implementación. </t>
    </r>
    <r>
      <rPr>
        <b/>
        <sz val="10"/>
        <color theme="1"/>
        <rFont val="Arial Narrow"/>
        <family val="2"/>
      </rPr>
      <t>(Cód. 59)</t>
    </r>
  </si>
  <si>
    <t>Pasaron a DTs según la OAP</t>
  </si>
  <si>
    <t>GRUPO DE SERVICIO AL CIUDADANO</t>
  </si>
  <si>
    <t>Sin Reporte en la vigencia 2024 según OAP</t>
  </si>
  <si>
    <r>
      <t xml:space="preserve">1. </t>
    </r>
    <r>
      <rPr>
        <sz val="10"/>
        <rFont val="Arial Narrow"/>
        <family val="2"/>
      </rPr>
      <t>Número de mujeres víctimas incluidas en el RUV, focalizadas y acompañadas diferencialmente con estrategias de reparación</t>
    </r>
    <r>
      <rPr>
        <b/>
        <sz val="10"/>
        <rFont val="Arial Narrow"/>
        <family val="2"/>
      </rPr>
      <t xml:space="preserve"> </t>
    </r>
    <r>
      <rPr>
        <sz val="10"/>
        <rFont val="Arial Narrow"/>
        <family val="2"/>
      </rPr>
      <t>(</t>
    </r>
    <r>
      <rPr>
        <b/>
        <sz val="10"/>
        <rFont val="Arial Narrow"/>
        <family val="2"/>
      </rPr>
      <t>Cód. 92</t>
    </r>
    <r>
      <rPr>
        <sz val="10"/>
        <rFont val="Arial Narrow"/>
        <family val="2"/>
      </rPr>
      <t xml:space="preserve"> - </t>
    </r>
    <r>
      <rPr>
        <b/>
        <sz val="10"/>
        <rFont val="Arial Narrow"/>
        <family val="2"/>
      </rPr>
      <t>Dirección de Reparación</t>
    </r>
    <r>
      <rPr>
        <sz val="10"/>
        <rFont val="Arial Narrow"/>
        <family val="2"/>
      </rPr>
      <t>)</t>
    </r>
  </si>
  <si>
    <t xml:space="preserve">ACTIVIDADES DIRECCIÓN DE REPARACIÓN  </t>
  </si>
  <si>
    <r>
      <t xml:space="preserve">
</t>
    </r>
    <r>
      <rPr>
        <b/>
        <sz val="10"/>
        <color theme="2" tint="-0.749992370372631"/>
        <rFont val="Arial Narrow"/>
        <family val="2"/>
      </rPr>
      <t>DIRECCIÓN DE REPARACIÓN</t>
    </r>
    <r>
      <rPr>
        <b/>
        <sz val="7"/>
        <color theme="2" tint="-0.749992370372631"/>
        <rFont val="Arial Narrow"/>
        <family val="2"/>
      </rPr>
      <t xml:space="preserve">
</t>
    </r>
  </si>
  <si>
    <t>DIRECCIÓN DE REPARACIÓN</t>
  </si>
  <si>
    <t xml:space="preserve">CONTRIBUCIONES A LA VERDAD, CONVIVENCIA PACÍFICA Y GARANTÍAS DE NO REPETICIÓN
</t>
  </si>
  <si>
    <r>
      <t xml:space="preserve">
</t>
    </r>
    <r>
      <rPr>
        <b/>
        <sz val="9"/>
        <color theme="2" tint="-0.749992370372631"/>
        <rFont val="Arial Narrow"/>
        <family val="2"/>
      </rPr>
      <t>CONTRIBUCIONES A LA VERDAD, CONVIVENCIA PACÍFICA Y GARANTÍAS DE NO REPETICIÓN</t>
    </r>
  </si>
  <si>
    <t>ACTIVIDADES DIRECCIÓN DE REPARACIÓN  - CONTRIBUCIONES A LA VERDAD, CONVIVENCIA PACÍFICA Y GARANTÍAS DE NO REPETICIÓN</t>
  </si>
  <si>
    <t>Total Actividades Plan de Acción 2025 Nivel Nacional</t>
  </si>
  <si>
    <t>MATRIZ DE SEGUIMIENTO PLAN DE ACCIÓN 2025</t>
  </si>
  <si>
    <t>Nivel y % de Avance Plan de Acción 2025 - Nivel Nacional</t>
  </si>
  <si>
    <t>Total Actividades Plan de Acción 1er Trimestre 2025</t>
  </si>
  <si>
    <t>Total Actividades Plan de Acción 2do Trimestre 2025</t>
  </si>
  <si>
    <t>Total Actividades Plan de Acción 3er Trimestre 2025</t>
  </si>
  <si>
    <t>Total Actividades Plan de Acciòn 2025 OAC</t>
  </si>
  <si>
    <t>Total Actividades Plan de Acciòn OAP 2025</t>
  </si>
  <si>
    <t>Total Actividades Plan de Acciòn Direcc. General 2025</t>
  </si>
  <si>
    <t>Total actividades Plan de Acciòn OTI 2025</t>
  </si>
  <si>
    <t>Total actividades Plan de Acciòn DGI 2025</t>
  </si>
  <si>
    <t>Total actividades Plan de Acciòn SAAH 2025</t>
  </si>
  <si>
    <t>Total actividades Plan de Acciòn S. Repar. Individual 2025</t>
  </si>
  <si>
    <t>Total actividades Plan de Acciòn Subd. General 2025</t>
  </si>
  <si>
    <t>Total actividades Plan de Acciòn DAE 2025</t>
  </si>
  <si>
    <t>Total actividades Plan de Acciòn SC Nac Territorio 2025</t>
  </si>
  <si>
    <t>Total actividades Plan de Acciòn G.G. Adtiva Doc. 2025</t>
  </si>
  <si>
    <t>Total actividades Plan de Acciòn S.R. Colectiva 2025</t>
  </si>
  <si>
    <t>Total actividades Plan de Acciòn Dir. de Reparación 2025</t>
  </si>
  <si>
    <t>Total actividades Plan de Acciòn Grupo CVCPGNR 2025</t>
  </si>
  <si>
    <t>Total actividades Plan de Acciòn G. Ret y Reubicac. 2025</t>
  </si>
  <si>
    <t>Total actividades Plan de Acciòn Subdirecciòn RNI 2025</t>
  </si>
  <si>
    <t>Total actividades Plan de Acciòn Sub. Val. y Reg. 2025</t>
  </si>
  <si>
    <t>Total actividades Plan de Acciòn G. G. Contractual 2025</t>
  </si>
  <si>
    <t>Total actividades Plan de Acciòn Of. Ases. Jurìdica 2025</t>
  </si>
  <si>
    <t>Total actividades Plan de Acciòn DGSH 2025</t>
  </si>
  <si>
    <t>Total actividades Plan de Acciòn Ofic. C. Interno 2025</t>
  </si>
  <si>
    <t>Total actividades Plan de Acciòn SPAE 2025</t>
  </si>
  <si>
    <t>Total actividades Plan de Acciòn F.R. de Víctimas 2025</t>
  </si>
  <si>
    <t>Total actividades Plan de Acciòn G.G. F/ciera 2025</t>
  </si>
  <si>
    <t>Total actividades Plan de Acciòn  SNARIV 2025</t>
  </si>
  <si>
    <t>Total actividades Plan de Acciòn GCID 2025</t>
  </si>
  <si>
    <t>Total actividades Plan de Acciòn GAVE 2025</t>
  </si>
  <si>
    <t>Total actividades Plan de Acciòn Sec. General 2025</t>
  </si>
  <si>
    <t>Total actividades Plan de Acciòn G. Enf. Psico 2025</t>
  </si>
  <si>
    <t>Total actividades Plan de Acciòn DRGI 2025</t>
  </si>
  <si>
    <t>Total actividades Plan de Acciòn G. Coop. Intern 2025</t>
  </si>
  <si>
    <r>
      <t>3.</t>
    </r>
    <r>
      <rPr>
        <sz val="10"/>
        <rFont val="Arial Narrow"/>
        <family val="2"/>
      </rPr>
      <t>Impulsar estrategias y dar lineamientos para el ajuste institucional a través de la implementación de políticas de empleo público y rediseño institucional (Cód 146)</t>
    </r>
  </si>
  <si>
    <r>
      <rPr>
        <sz val="10"/>
        <rFont val="Arial Narrow"/>
        <family val="2"/>
      </rPr>
      <t>1.</t>
    </r>
    <r>
      <rPr>
        <b/>
        <sz val="10"/>
        <rFont val="Arial Narrow"/>
        <family val="2"/>
      </rPr>
      <t xml:space="preserve">
</t>
    </r>
  </si>
  <si>
    <t xml:space="preserve">2.
</t>
  </si>
  <si>
    <t xml:space="preserve">3.
</t>
  </si>
  <si>
    <t xml:space="preserve">4. 
</t>
  </si>
  <si>
    <t xml:space="preserve">5.
</t>
  </si>
  <si>
    <t>2.</t>
  </si>
  <si>
    <t>1.</t>
  </si>
  <si>
    <t>Total actividades Plan de Acciòn GGTH 2025</t>
  </si>
  <si>
    <t>% de Cumplimiento 2025</t>
  </si>
  <si>
    <t>Total actividades Plan de Acciòn G. Gest. de Proyec 2025</t>
  </si>
  <si>
    <t>1.  Número de acciones de la estrategia de comunicación masiva (Cod. 8)</t>
  </si>
  <si>
    <t>2. Número de acciones de comunicación directa con enfoque diferencial y territorial (Cód.9)</t>
  </si>
  <si>
    <t>1.Sistema de Gestión Implementado (Cód. 11)</t>
  </si>
  <si>
    <t>1. Servicios de información actualizados (Cód 20)</t>
  </si>
  <si>
    <t>2. Índice de capacidad en la prestación de servicios de tecnología (Cód 21)</t>
  </si>
  <si>
    <t>1. Porcentaje de hogares desplazados pertenecientes a comunidades étnicas con carencias en subsistencia mínima, que recibieron atención humanitaria en el último año (Cód. 60)</t>
  </si>
  <si>
    <t>2.Porcentaje de personas víctimas de hechos diferentes al desplazamiento forzado que recibieron ayuda humanitaria (Cód.61)</t>
  </si>
  <si>
    <t>3. Hogares víctimas con atención humanitaria (Cod. 62)</t>
  </si>
  <si>
    <t>1. Número de víctimas indemnizadas (Cód. 41)</t>
  </si>
  <si>
    <t>2. Número de víctimas acompañadas en la inversión adecuada de los recursos de la indemnización administrativa (Cód. 42)</t>
  </si>
  <si>
    <r>
      <t>1.</t>
    </r>
    <r>
      <rPr>
        <sz val="10"/>
        <rFont val="Arial Narrow"/>
        <family val="2"/>
      </rPr>
      <t xml:space="preserve"> Número de reportes de seguimiento al plan de trabajo/ruta de implementacion de las dependencias de la entidad (Cód 75)</t>
    </r>
  </si>
  <si>
    <r>
      <t xml:space="preserve">2. </t>
    </r>
    <r>
      <rPr>
        <sz val="10"/>
        <color theme="1"/>
        <rFont val="Arial Narrow"/>
        <family val="2"/>
      </rPr>
      <t>Numero de reportes que de cuenta de los niveles de coordinación de las misionales/territoriales frente al cumplimiento del plan de acción (Cód. 76)</t>
    </r>
  </si>
  <si>
    <r>
      <t xml:space="preserve">1. </t>
    </r>
    <r>
      <rPr>
        <sz val="10"/>
        <rFont val="Arial Narrow"/>
        <family val="2"/>
      </rPr>
      <t>Porcentaje de avance en el acompañamiento a comunidades étnicas víctimas de confinamiento de acuerdo con lo establecido en los Decretos Ley Étnicos (Cód. 83)</t>
    </r>
  </si>
  <si>
    <r>
      <t>2</t>
    </r>
    <r>
      <rPr>
        <sz val="10"/>
        <color theme="1"/>
        <rFont val="Arial Narrow"/>
        <family val="2"/>
      </rPr>
      <t>.  Porcentaje de avance en el acompañamiento a comunidades étnicas víctimas de desplazamiento forzado masivos para la medición de la subsistencia mínima de acuerdo con lo establecido en los Decretos Ley Étnicos</t>
    </r>
    <r>
      <rPr>
        <b/>
        <sz val="10"/>
        <color theme="1"/>
        <rFont val="Arial Narrow"/>
        <family val="2"/>
      </rPr>
      <t xml:space="preserve"> (Cód. 84)</t>
    </r>
  </si>
  <si>
    <t>1. Porcentaje de avance en el diseño y socialización de lineamientos para el funcionamiento de los comités territoriales de justicia transicional y demás instancias de coordinación territorial de la política de víctimas (Cód. 48)</t>
  </si>
  <si>
    <t>1. Porcentaje de implementación del Plan Estratégico de Talento Humano (Cód. 5)</t>
  </si>
  <si>
    <t>1. Hogares que han recibido recursos para el transporte de bienes (Cód. 131)</t>
  </si>
  <si>
    <t>1. Víctimas caracterizadas(Cód. 26)</t>
  </si>
  <si>
    <t>2. Número de víctimas a quienes se les realiza la medición de superación de situación de vulnerabilidad a partir de la información de Modelo Integrado (Cód. 29)</t>
  </si>
  <si>
    <t>3. Porcentaje de avance en el fortalecimiento del portal de aplicaciones Vivanto para apoyar la toma de decisiones y el análisis de la política pública (Cód. 30)</t>
  </si>
  <si>
    <t>4. Porcentaje de avance en el fortalecimiento del Registro Único de Victimas para apoyar la toma de decisiones y el análisis de la política pública (Cód. 31).</t>
  </si>
  <si>
    <t>1. Víctimas incluidas en el Registro Único de Víctimas (Cód. 35)</t>
  </si>
  <si>
    <t>1. Porcentaje de avance en la gestión del Plan Anual de Adquisiciones (Cód. 4)</t>
  </si>
  <si>
    <t>1. Porcentaje de respuesta a órdenes y requerimientos judiciales en el marco de la politica pública de víctimas (Cód. 15)</t>
  </si>
  <si>
    <t>2. Porcentaje de actos administrativos que resuelven recursos de apelación, queja y revocatoria directa contra las decisiones proferidas por la Dirección de Gestión Social y Humanitaria, Dirección de Registro y la Subdirección de Reparación Individual (Cód.16)</t>
  </si>
  <si>
    <t>1. Porcentaje de Hogares con Sujetos de Especial Protección Constitucional que recibieron ayuda o atención humanitaria en las etapas de inmediatez, emergencia y transición (Cód. 58)</t>
  </si>
  <si>
    <t>2. Porcentaje de avance en la formulación, implementación y seguimiento al Plan de trabajo que permita dar cumplimiento a la Ley 2421 de 2024 en la misionalidad de la DGSH (Cód. 59)</t>
  </si>
  <si>
    <r>
      <t xml:space="preserve">2. </t>
    </r>
    <r>
      <rPr>
        <sz val="10"/>
        <color theme="1"/>
        <rFont val="Arial Narrow"/>
        <family val="2"/>
      </rPr>
      <t>Planes de mejoramiento suscritos con la Contraloría General de la Republica con seguimiento realizado (Cód. 19)</t>
    </r>
  </si>
  <si>
    <t>1. Porcentaje de Casos gestionados frente a los compromisos y oferta institucional en los espacios interinstitucionales de coordinación para la prevención y protección (Cód. 63)</t>
  </si>
  <si>
    <t>2. Porcentaje de hogares desplazados y de otros hechos que acceden a Ayuda y Atención Humanitaria Inmediata de manera subsidiaria por la Unidad (Cód.66)</t>
  </si>
  <si>
    <t>3. Porcentaje de hogares étnicos que reciben Atención y Ayuda Humanitaria Inmediata en especie en apoyo subsidiario a las entidades territoriales (Cód. 67)</t>
  </si>
  <si>
    <t>1. Porcentaje de ejecución mensual  del PAC (Cód. 6)</t>
  </si>
  <si>
    <t>2. Nivel de Ejecución Presupuestal (Cód. 7)</t>
  </si>
  <si>
    <t>1. Estrategias diseñadas e implementadas para fortalecer la participación de las víctimas (Cód. 73)</t>
  </si>
  <si>
    <t>1. Brindar atención integral y realizar los trámites a las solicitudes de víctimas organizadas y no organizadas en el exterior o en retorno y asistencia técnica a los consulados y organizaciones en los países de acogida (Cód. 79)</t>
  </si>
  <si>
    <t>1. Centros regionales de atención a víctimas con acompañamiento psicosocial, en funcionamiento (Cód. 122)</t>
  </si>
  <si>
    <t>1. Víctimas con información actualizada (Cód. 24)</t>
  </si>
  <si>
    <t>2.Número de entidades del Ministerio Público con asistencia técnica en los trámites relacionados con la toma de la declaración. (Cód. 25)</t>
  </si>
  <si>
    <t>1. Número de iniciativas o proyectos presentados por la Unidad para las Víctimas a la cooperación internacional o aliado estratégico (Cód. 2)</t>
  </si>
  <si>
    <t>1. Solicitudes Tramitadas (Cód. 57)</t>
  </si>
  <si>
    <r>
      <t xml:space="preserve">3.  </t>
    </r>
    <r>
      <rPr>
        <sz val="10"/>
        <color theme="1"/>
        <rFont val="Arial Narrow"/>
        <family val="2"/>
      </rPr>
      <t>Número de acciones de incidencia e impacto público a través de alianzas estratégicas y de divulgación de contenidos transmedia.</t>
    </r>
  </si>
  <si>
    <r>
      <t xml:space="preserve">2. </t>
    </r>
    <r>
      <rPr>
        <sz val="10"/>
        <color theme="1"/>
        <rFont val="Arial Narrow"/>
        <family val="2"/>
      </rPr>
      <t xml:space="preserve">Cumplimiento del Plan anual de ejecución y seguimiento del Programa de Transparencia </t>
    </r>
  </si>
  <si>
    <t>3. Cartas de indemnización administrativa aptas, entregadas.</t>
  </si>
  <si>
    <t>3. Porcentaje de avance en la implementación de acciones territorializables y del orden nacional, para la implementación y medición del Modelo de Operación de Enfoques Diferenciales y de Género en el marco de las disposiciones de la Corte Constitucional.</t>
  </si>
  <si>
    <t>2. Porcentaje de avance en el ajuste de la estrategia de corresponsabilidad de acuerdo con las redefiniciones de los indicadores de seguimiento de la estrategia, la unificación de las herramientas y el análisis de competencias y arquitectura institucional de la política de víctimas.</t>
  </si>
  <si>
    <t xml:space="preserve">3. Número de entidades territoriales asistidas técnicamente en los procesos de planeación, presupuestación y seguimiento de la política, que incorpora los aspectos técnicos, financieros y administrativos. Teniendo en cuenta los enfoques diferenciales y de género, así como soluciones duraderas </t>
  </si>
  <si>
    <t xml:space="preserve">4. Porcentaje de avance en la unificación de las herramientas de planeación y seguimiento territorial de la política de víctimas. </t>
  </si>
  <si>
    <t xml:space="preserve">7. Número de Entidades territoriales certificadas en su contribución al goce efectivo de derechos de la población víctima. </t>
  </si>
  <si>
    <t>9. Número de jornadas de asistencia técnica diferenciada</t>
  </si>
  <si>
    <t>10. Número diagnósticos de necesidades para cada CRAV realizados.</t>
  </si>
  <si>
    <t xml:space="preserve">11. Porcentaje de hogares desplazados que acceden a atención humanitaria inmediata por entidades territoriales. </t>
  </si>
  <si>
    <t>4. Porcentaje de avance en la implementación de las acciones definidas en el marco de los Planes Integrales de Reparación Colectiva - PIRC del Pueblo Rrom</t>
  </si>
  <si>
    <t xml:space="preserve">5. Número de sujetos de reparación colectiva étnicos con resolución de cierre de PIRC. </t>
  </si>
  <si>
    <t xml:space="preserve">9. Número de sujetos de reparación colectiva no étnicos con resolución de cierre de PIRC. </t>
  </si>
  <si>
    <t xml:space="preserve">10. Sujetos de reparación colectiva no étnicos con informe de cierre de fase de alistamiento finalizado. </t>
  </si>
  <si>
    <t>1. Comunidades que han recibido la estrategia de tejido social en el marco de los planes de retorno y reubicación.</t>
  </si>
  <si>
    <t>2. Número de víctimas que acceden a medidas de garantías de no repetición a nivel individual.</t>
  </si>
  <si>
    <t xml:space="preserve">3. Actos simbólicos y de dignificación implementados </t>
  </si>
  <si>
    <t>4. Número de víctimas que acceden a medidas de satisfacción a nivel individual.</t>
  </si>
  <si>
    <t>2. Planes de retornos y reubicaciones aprobados con seguimiento a la implementación de las acciones en el marco de los CTJT, subcomités o mesas de sostenibilidad.</t>
  </si>
  <si>
    <r>
      <t>8.</t>
    </r>
    <r>
      <rPr>
        <sz val="10"/>
        <color theme="1"/>
        <rFont val="Arial Narrow"/>
        <family val="2"/>
      </rPr>
      <t>Solicitudes de retorno, reubicación e integración local asignados por medio de las bases SGV tramitadas</t>
    </r>
  </si>
  <si>
    <r>
      <t>9.</t>
    </r>
    <r>
      <rPr>
        <sz val="10"/>
        <rFont val="Arial Narrow"/>
        <family val="2"/>
      </rPr>
      <t>Planes étnicos y no étnicos de retorno o reubicación formulados y aprobados.</t>
    </r>
  </si>
  <si>
    <r>
      <t>5.</t>
    </r>
    <r>
      <rPr>
        <sz val="10"/>
        <rFont val="Arial Narrow"/>
        <family val="2"/>
      </rPr>
      <t>Fuentes de información de entidades territoriales que cumplen con los criterios de la SRNI para la actualización y gestión de registros administrativos, remitidas al nivel nacional con el acompañamiento de las Direcciones Territoriales.</t>
    </r>
  </si>
  <si>
    <r>
      <t>6.</t>
    </r>
    <r>
      <rPr>
        <sz val="10"/>
        <color theme="1"/>
        <rFont val="Arial Narrow"/>
        <family val="2"/>
      </rPr>
      <t>Porcentaje de avance en acciones de asistencia técnica en fase de formulación para la actualización de planes de contingencia en entidades territoriales priorizadas.</t>
    </r>
  </si>
  <si>
    <r>
      <t>1.</t>
    </r>
    <r>
      <rPr>
        <sz val="10"/>
        <rFont val="Arial Narrow"/>
        <family val="2"/>
      </rPr>
      <t>Porcentaje de bienes con extinción de dominio comercializados por el FRV</t>
    </r>
  </si>
  <si>
    <t>1.Implementación de la ruta de definición de la situación militar</t>
  </si>
  <si>
    <r>
      <t>2.</t>
    </r>
    <r>
      <rPr>
        <sz val="10"/>
        <color theme="1"/>
        <rFont val="Arial Narrow"/>
        <family val="2"/>
      </rPr>
      <t>Gestión de la estrategia de articulación y pedagogía para implementar programas de admisión especial a víctimas.</t>
    </r>
  </si>
  <si>
    <r>
      <t>3.</t>
    </r>
    <r>
      <rPr>
        <sz val="10"/>
        <rFont val="Arial Narrow"/>
        <family val="2"/>
      </rPr>
      <t xml:space="preserve"> Seguimiento a la implementación de los proyectos de inversión regionalizados en el territorio</t>
    </r>
  </si>
  <si>
    <r>
      <t>4.</t>
    </r>
    <r>
      <rPr>
        <sz val="10"/>
        <color theme="1"/>
        <rFont val="Arial Narrow"/>
        <family val="2"/>
      </rPr>
      <t>Realizar el acompañamiento y seguimiento a los encuentros institucionales e interinstitucionales de entidades que conforman el SNARIV nivel nacional realizados en el territorio (subcomités técnicos nacionales en territorio, gran SNARIV territoriales) para la implementación de la política pública de víctimas.</t>
    </r>
  </si>
  <si>
    <r>
      <t>5.</t>
    </r>
    <r>
      <rPr>
        <sz val="10"/>
        <rFont val="Arial Narrow"/>
        <family val="2"/>
      </rPr>
      <t xml:space="preserve">Entidades certificadas en la contribución al GED de la población víctima </t>
    </r>
  </si>
  <si>
    <r>
      <t>2.</t>
    </r>
    <r>
      <rPr>
        <sz val="10"/>
        <color theme="1"/>
        <rFont val="Arial Narrow"/>
        <family val="2"/>
      </rPr>
      <t>Víctimas individuales con rehabilitación psicosocial.</t>
    </r>
  </si>
  <si>
    <r>
      <t>4.</t>
    </r>
    <r>
      <rPr>
        <sz val="10"/>
        <color theme="1"/>
        <rFont val="Arial Narrow"/>
        <family val="2"/>
      </rPr>
      <t>Acciones de acompañamiento psicosocial realizadas en el marco de la medida de rehabilitación en sujetos de reparación colectiva focalizados en ruta e implementación.</t>
    </r>
  </si>
  <si>
    <r>
      <t xml:space="preserve">5. </t>
    </r>
    <r>
      <rPr>
        <sz val="10"/>
        <rFont val="Arial Narrow"/>
        <family val="2"/>
      </rPr>
      <t>Número de hogares con auxilio para transporte, alimentación y hospedaje y subsidio funerario entregado en el marco de los procesos de búsqueda, exhumación y entrega de cuerpos o restos óseos.</t>
    </r>
  </si>
  <si>
    <t>1.Porcentaje de proyectos  viabilizados con coordinación de entrega elaborada</t>
  </si>
  <si>
    <t>1.Número de víctimas beneficiadas de las líneas especiales de crédito para el sector agropecuario.</t>
  </si>
  <si>
    <t>3. Número de unidades productivas de víctimas caracterizadas</t>
  </si>
  <si>
    <t>5.Número de unidades productivas de víctimas fortalecidas</t>
  </si>
  <si>
    <t>6.Número de unidades productivas de víctimas encadenadas</t>
  </si>
  <si>
    <r>
      <t>2.</t>
    </r>
    <r>
      <rPr>
        <sz val="10"/>
        <color theme="1"/>
        <rFont val="Arial Narrow"/>
        <family val="2"/>
      </rPr>
      <t>Jornadas de Atención de Servicio móviles de orientación y comunicación a las víctimas.</t>
    </r>
  </si>
  <si>
    <t>3. Índice de capacidades de tecnologías de la información de la Unidad (Código 22)</t>
  </si>
  <si>
    <t>4. Índice de ciberseguridad de la Unidad (Código 23)</t>
  </si>
  <si>
    <t>2. Asistencias técnicas diferenciadas a entidades del SNARIV del orden nacional y territorial. (Código 37)</t>
  </si>
  <si>
    <r>
      <rPr>
        <sz val="10"/>
        <color rgb="FF0070C0"/>
        <rFont val="Arial Narrow"/>
        <family val="2"/>
      </rPr>
      <t>3. Número de acciones de articulación que promuevan el trabajo conjunto entre el Sistema Integral de Verdad Justicia Reparación y no repetición SIPaz y la Unidad para las Víctimas.</t>
    </r>
    <r>
      <rPr>
        <sz val="10"/>
        <color theme="1"/>
        <rFont val="Arial Narrow"/>
        <family val="2"/>
      </rPr>
      <t xml:space="preserve">
3. Acciones de articulación que promuevan el trabajo conjunto entre el Sistema Integral de Verdad Justicia Reparación y no repetición SIPaz, la Unidad para las Víctimas, y el Sistema Nacional de Búsqueda de Personas Dadas por Desaparecidas (SNB) (Código 38)</t>
    </r>
  </si>
  <si>
    <t>4. Víctimas que superaron la situación de vulnerabilidad (Código 39)</t>
  </si>
  <si>
    <t>3.Número de sujetos de reparación colectiva étnicos con seguimiento a la implementación de la Medida de Indemnización Colectiva realizado (Código 89)</t>
  </si>
  <si>
    <t>4. Porcentaje de avance en la ejecución del Plan de implementación efectiva y acelerada del Decreto 4633 de 2011.(Código 92)</t>
  </si>
  <si>
    <t>5.Porcentaje de avance en la consolidación e implementación para la reglamentación del Decreto Ley 4634 de 2011 (Código 93)</t>
  </si>
  <si>
    <t>7. Número de Entidades territoriales asistidas técnicamente en la implementación de los Decretos Ley (Código 95)</t>
  </si>
  <si>
    <t>8. Número de medidas implementadas competencia de la Unidad para las Víctimas de los planes específicos de prevención y atención para comunidades Negras, Afrocolombianas, Raízales y Palenqueras (Código 97)</t>
  </si>
  <si>
    <t>9. Número de comunidades étnicas con procesos de concertación para el acceso a las medidas contenidas en los decretos leyes en el marco al derecho a la autonomía y el gobierno propio y la participación efectiva finalizados (Código 100)</t>
  </si>
  <si>
    <t>10. Número de acciones de fortalecimiento a nivel comunitario con enfoque de derechos, territorial y diferencial implementadas (Código 101)</t>
  </si>
  <si>
    <t>8. Número de informes de articulación, gestión y seguimiento en el marco de los CTJT departamentales y municipales.(Código 54)</t>
  </si>
  <si>
    <r>
      <rPr>
        <sz val="10"/>
        <color rgb="FF0070C0"/>
        <rFont val="Arial Narrow"/>
        <family val="2"/>
      </rPr>
      <t>1. Fortalecimiento de la Política de Archivo y Gestión Documental de la Unidad de Atención y Reparación Integral a Víctimas.</t>
    </r>
    <r>
      <rPr>
        <sz val="10"/>
        <rFont val="Arial Narrow"/>
        <family val="2"/>
      </rPr>
      <t xml:space="preserve">
1. Porcentaje del Plan Institucional de Archivo Implementado (Cód. 3)</t>
    </r>
  </si>
  <si>
    <t>6. Acciones específicas para mujeres indígenas, NARP y Rrom en los planes de reparación colectiva étnicos implementadas (Cód. 144)</t>
  </si>
  <si>
    <t>8. Espacios de participación para definir prioridades en la implementación de las medidas de reparación colectiva con condiciones para garantizar la participación de las mujeres, implementados. (Cód. 148)</t>
  </si>
  <si>
    <t>1. Sujetos de reparación colectiva étnicos indemnizados.(Cód. 150)</t>
  </si>
  <si>
    <t>11. Sujetos de reparación colectiva étnicos con informe de cierre de fase de alistamiento finalizado. (Cód 153)</t>
  </si>
  <si>
    <t>1.  Número de mujeres víctimas incluidas en el RUV, focalizadas y acompañadas diferencialmente con estrategias de reparación (Cód. 119)</t>
  </si>
  <si>
    <r>
      <t>5</t>
    </r>
    <r>
      <rPr>
        <sz val="10"/>
        <rFont val="Arial Narrow"/>
        <family val="2"/>
      </rPr>
      <t>.Número de hogares que han recibido el apoyo para la sostenibilidad del retorno y la reubicación. (Cód. 130)</t>
    </r>
  </si>
  <si>
    <r>
      <t>6.</t>
    </r>
    <r>
      <rPr>
        <sz val="10"/>
        <color theme="1"/>
        <rFont val="Arial Narrow"/>
        <family val="2"/>
      </rPr>
      <t>Comunidades víctimas de grupos étnicos caracterizadas (Cód. 27)</t>
    </r>
  </si>
  <si>
    <r>
      <t>8.</t>
    </r>
    <r>
      <rPr>
        <sz val="10"/>
        <color theme="1"/>
        <rFont val="Arial Narrow"/>
        <family val="2"/>
      </rPr>
      <t>Mediciones realizadas que permitan focalizar y priorizar la Atención y Reparación a las víctimas</t>
    </r>
    <r>
      <rPr>
        <b/>
        <sz val="10"/>
        <color theme="1"/>
        <rFont val="Arial Narrow"/>
        <family val="2"/>
      </rPr>
      <t xml:space="preserve"> (Cód. 32) </t>
    </r>
  </si>
  <si>
    <r>
      <t>9.</t>
    </r>
    <r>
      <rPr>
        <sz val="10"/>
        <rFont val="Arial Narrow"/>
        <family val="2"/>
      </rPr>
      <t xml:space="preserve">Entidades territoriales con Planes Operativos de Sistemas de Información - POSI que cumplen con los criterios establecidos por la SRNI para ser aprobados(Cód. 33) </t>
    </r>
  </si>
  <si>
    <r>
      <t>7</t>
    </r>
    <r>
      <rPr>
        <sz val="10"/>
        <rFont val="Arial Narrow"/>
        <family val="2"/>
      </rPr>
      <t>. Porcentaje de avance en la armonización de los sistemas de información.</t>
    </r>
    <r>
      <rPr>
        <b/>
        <sz val="10"/>
        <rFont val="Arial Narrow"/>
        <family val="2"/>
      </rPr>
      <t>(Cód. 28)</t>
    </r>
  </si>
  <si>
    <r>
      <t xml:space="preserve">3. </t>
    </r>
    <r>
      <rPr>
        <sz val="10"/>
        <rFont val="Arial Narrow"/>
        <family val="2"/>
      </rPr>
      <t>Porcentaje de actuaciones judiciales y prejudiciales adelantadas en el marco de procesos en contra o promovidos por la Entidad, dentro de los términos establecidos por la Ley, atendiendo los lineamientos del manual de defensa judicial y el procedimiento de saneamiento</t>
    </r>
    <r>
      <rPr>
        <b/>
        <sz val="10"/>
        <rFont val="Arial Narrow"/>
        <family val="2"/>
      </rPr>
      <t xml:space="preserve"> (Cód.13)</t>
    </r>
  </si>
  <si>
    <r>
      <t xml:space="preserve">4. </t>
    </r>
    <r>
      <rPr>
        <sz val="10"/>
        <color theme="1"/>
        <rFont val="Arial Narrow"/>
        <family val="2"/>
      </rPr>
      <t xml:space="preserve">Porcentaje de implementación de la Estrategia de prevención contra el fraude </t>
    </r>
    <r>
      <rPr>
        <b/>
        <sz val="10"/>
        <color theme="1"/>
        <rFont val="Arial Narrow"/>
        <family val="2"/>
      </rPr>
      <t>(Cód.14)</t>
    </r>
  </si>
  <si>
    <r>
      <t>2.</t>
    </r>
    <r>
      <rPr>
        <sz val="10"/>
        <color theme="1"/>
        <rFont val="Arial Narrow"/>
        <family val="2"/>
      </rPr>
      <t>Diseñar y hacer seguimiento a los indicadores para medir la incidencia de la participación de las víctimas en las acciones y propuestas generadas en las mesas de participación (Cód. 74)</t>
    </r>
  </si>
  <si>
    <r>
      <t>3.</t>
    </r>
    <r>
      <rPr>
        <sz val="10"/>
        <color theme="1"/>
        <rFont val="Arial Narrow"/>
        <family val="2"/>
      </rPr>
      <t>Diseño de una estrategia de comunicación y formación masiva para víctimas organizadas y no organizadas interesadas en la política publica de victimas.(Cód. 126)</t>
    </r>
  </si>
  <si>
    <r>
      <t>4.</t>
    </r>
    <r>
      <rPr>
        <sz val="10"/>
        <color theme="1"/>
        <rFont val="Arial Narrow"/>
        <family val="2"/>
      </rPr>
      <t>Diseño de la batería de indicadores para hacer seguimiento a la incidencia de las mesas de participación - Nacional</t>
    </r>
  </si>
  <si>
    <r>
      <t xml:space="preserve">5.  </t>
    </r>
    <r>
      <rPr>
        <sz val="10"/>
        <rFont val="Arial Narrow"/>
        <family val="2"/>
      </rPr>
      <t>Diseño de la batería de indicadores para hacer seguimiento a la incidencia de las mesas de participación - Territorial</t>
    </r>
  </si>
  <si>
    <r>
      <t>6.</t>
    </r>
    <r>
      <rPr>
        <sz val="10"/>
        <color theme="1"/>
        <rFont val="Arial Narrow"/>
        <family val="2"/>
      </rPr>
      <t>Diseño de una estrategia de comunicación y formación masiva para víctimas organizadas y no organizadas interesadas en la política publica de victimas - nacional</t>
    </r>
  </si>
  <si>
    <r>
      <t xml:space="preserve">7. </t>
    </r>
    <r>
      <rPr>
        <sz val="10"/>
        <rFont val="Arial Narrow"/>
        <family val="2"/>
      </rPr>
      <t>Diseño de una estrategia de comunicación y formación masiva para víctimas organizadas y no organizadas interesadas en la política publica de victimas - territorial</t>
    </r>
  </si>
  <si>
    <r>
      <t>8.</t>
    </r>
    <r>
      <rPr>
        <sz val="10"/>
        <color theme="1"/>
        <rFont val="Arial Narrow"/>
        <family val="2"/>
      </rPr>
      <t xml:space="preserve"> Fortalecimiento de las Mesas de participación efectiva de víctimas y encuentros de participación, con víctimas en los territorios para su consolidación como sujetos políticos.</t>
    </r>
    <r>
      <rPr>
        <b/>
        <sz val="10"/>
        <color theme="1"/>
        <rFont val="Arial Narrow"/>
        <family val="2"/>
      </rPr>
      <t xml:space="preserve"> (Cód. 138)</t>
    </r>
  </si>
  <si>
    <r>
      <rPr>
        <b/>
        <sz val="10"/>
        <color rgb="FF0070C0"/>
        <rFont val="Arial Narrow"/>
        <family val="2"/>
      </rPr>
      <t>2.</t>
    </r>
    <r>
      <rPr>
        <sz val="10"/>
        <color rgb="FF0070C0"/>
        <rFont val="Arial Narrow"/>
        <family val="2"/>
      </rPr>
      <t>Implementar iniciativas y acciones de rehabilitación, satisfacción, garantías de No Repetición en procesos de retorno o integración local en el exterior.</t>
    </r>
    <r>
      <rPr>
        <b/>
        <sz val="10"/>
        <color rgb="FF0070C0"/>
        <rFont val="Arial Narrow"/>
        <family val="2"/>
      </rPr>
      <t>(Cód. 78)</t>
    </r>
    <r>
      <rPr>
        <b/>
        <sz val="10"/>
        <color theme="1"/>
        <rFont val="Arial Narrow"/>
        <family val="2"/>
      </rPr>
      <t xml:space="preserve">
</t>
    </r>
    <r>
      <rPr>
        <sz val="10"/>
        <color theme="1"/>
        <rFont val="Arial Narrow"/>
        <family val="2"/>
      </rPr>
      <t>2. Porcentaje de iniciativas y acciones de rehabilitación, satisfacción, garantías de No Repetición en procesos de retorno o integración local en el exterior implementado (Cód. 78)</t>
    </r>
  </si>
  <si>
    <r>
      <t xml:space="preserve">3. </t>
    </r>
    <r>
      <rPr>
        <sz val="10"/>
        <rFont val="Arial Narrow"/>
        <family val="2"/>
      </rPr>
      <t>Porcentaje de familiares con acompañamiento psicosocial en los procesos de búsqueda y entrega digna de cadáveres recibido.</t>
    </r>
    <r>
      <rPr>
        <b/>
        <sz val="10"/>
        <rFont val="Arial Narrow"/>
        <family val="2"/>
      </rPr>
      <t>(Cód. 121)</t>
    </r>
  </si>
  <si>
    <r>
      <t>2.</t>
    </r>
    <r>
      <rPr>
        <sz val="10"/>
        <color theme="1"/>
        <rFont val="Arial Narrow"/>
        <family val="2"/>
      </rPr>
      <t>Recursos de cooperación internacional y alianzas estratégicas gestionados para la implementación de la política pública de víctimas (en millones de dólares).</t>
    </r>
    <r>
      <rPr>
        <b/>
        <sz val="10"/>
        <color theme="1"/>
        <rFont val="Arial Narrow"/>
        <family val="2"/>
      </rPr>
      <t>(Cód. 1)</t>
    </r>
  </si>
  <si>
    <t>4.Número de asistencias técnicas a unidades productivas de víctimas (Cód. 82)</t>
  </si>
  <si>
    <t>6.Porcentaje de avance en la consolidación e implementación para la reglamentación del Decreto Ley 4635 de 2011.(Código 94)</t>
  </si>
  <si>
    <r>
      <t xml:space="preserve"> 
</t>
    </r>
    <r>
      <rPr>
        <b/>
        <sz val="10"/>
        <color theme="1" tint="0.34998626667073579"/>
        <rFont val="Arial Narrow"/>
        <family val="2"/>
      </rPr>
      <t>OFICINA ASESORA DE COMUNICACIONES</t>
    </r>
  </si>
  <si>
    <t>Según la OAP este indicador corresponde a nivel territorial</t>
  </si>
  <si>
    <t>6. Porcentaje de avance de la caracterización de la oferta territorial de la política pública de víctimas definiendo las rutas de acceso y alcance de los bienes y servicios asociados a cada derecho. (Código 50)</t>
  </si>
  <si>
    <t xml:space="preserve">1. Informes producidos por las áreas internas de la Dirección de Gestión Interinstitucional en relación con la gestión, identificación y seguimiento de la oferta institucional. (Código 36)
</t>
  </si>
  <si>
    <t>12. Número de emergencias especiales de comunidades étnicas víctimas del conflicto armado acompañadas (Código 91)</t>
  </si>
  <si>
    <t>No aplica por ser indicador por demanda</t>
  </si>
  <si>
    <t>11. Número de planes específicos de prevención y atención para comunidades Negras, Afrocolombianas, Raízales y Palenqueras formulados. (Código 99)</t>
  </si>
  <si>
    <t>5. Porcentaje de avance en el ajuste en la metodología de medición del indicador de capacidad territorial (Código 49)</t>
  </si>
  <si>
    <t>3. Planes de reparación colectiva en implementación (Código 139).</t>
  </si>
  <si>
    <t>12. Sujetos de reparación colectiva étnicos con fase de caracterización del daño finalizada (Código 140)</t>
  </si>
  <si>
    <t>2. Número de planes de reparación colectiva formulados y concertados con los sujetos. (Código 141)</t>
  </si>
  <si>
    <t>13. Sujetos de reparación colectiva no étnicos con informe de cierre de fase del diagnóstico del daño finalizado (Código 145)</t>
  </si>
  <si>
    <t xml:space="preserve">7. Sujetos de Reparación Colectiva étnicos con procesos de restitución de derechos territoriales que cuentan con planes de reparación colectiva formulados, concertados implementados (Código 149) </t>
  </si>
  <si>
    <r>
      <t xml:space="preserve">6. </t>
    </r>
    <r>
      <rPr>
        <sz val="10"/>
        <color theme="1"/>
        <rFont val="Arial Narrow"/>
        <family val="2"/>
      </rPr>
      <t>Número de comunidades étnicas que recibieron un esquema especial de acompañamiento comunitario al retorno o reubicación.</t>
    </r>
    <r>
      <rPr>
        <b/>
        <sz val="10"/>
        <color theme="1"/>
        <rFont val="Arial Narrow"/>
        <family val="2"/>
      </rPr>
      <t>(Código 120)</t>
    </r>
  </si>
  <si>
    <t>4. Número de esquemas especiales de acompañamiento comunitarios entregados en el marco de los planes de retorno y reubicación.(Código 127)</t>
  </si>
  <si>
    <t>3. Número de hogares con esquemas especiales de acompañamiento familiar recibido en el área urbana (Código 128)</t>
  </si>
  <si>
    <r>
      <t xml:space="preserve">7. </t>
    </r>
    <r>
      <rPr>
        <sz val="10"/>
        <rFont val="Arial Narrow"/>
        <family val="2"/>
      </rPr>
      <t>Entidades del Sistema Nacional de Atención y Reparación Integral a las Víctimas asistidas técnicamente (Código 129)</t>
    </r>
  </si>
  <si>
    <r>
      <t>5.</t>
    </r>
    <r>
      <rPr>
        <sz val="10"/>
        <rFont val="Arial Narrow"/>
        <family val="2"/>
      </rPr>
      <t xml:space="preserve">Porcentaje de documentos emitidos  acerca de la reglamentación, conceptos o lineamientos para la implementación de la PPV solicitados a la OAJ (Código </t>
    </r>
    <r>
      <rPr>
        <b/>
        <sz val="10"/>
        <rFont val="Arial Narrow"/>
        <family val="2"/>
      </rPr>
      <t>17)</t>
    </r>
  </si>
  <si>
    <t>1. Verificar y evaluar el sistema de control interno de los procesos institucionales y DT a través de auditorias internas de  gestión - Avance en la planificación y  ejecución del plan anual de auditorias institucional.(Cód 18)</t>
  </si>
  <si>
    <r>
      <t>4.</t>
    </r>
    <r>
      <rPr>
        <sz val="10"/>
        <color theme="1"/>
        <rFont val="Arial Narrow"/>
        <family val="2"/>
      </rPr>
      <t>Porcentaje de proyectos de infraestructura social y comunitaria y adecuación de espacios sociales en prevención urgente apoyados con materiales y/ o dotación en municipios PDET con riesgo de victimización identificados mediante concepto técnico (Cód. 64)</t>
    </r>
  </si>
  <si>
    <r>
      <t>5.</t>
    </r>
    <r>
      <rPr>
        <sz val="10"/>
        <rFont val="Arial Narrow"/>
        <family val="2"/>
      </rPr>
      <t>Porcentaje de proyectos agropecuarios para la prevención urgente apoyados con insumos, semillas y/o herramientas en municipios PDET con riesgo de victimización identificados mediante estudio técnico de focalización.</t>
    </r>
    <r>
      <rPr>
        <b/>
        <sz val="10"/>
        <rFont val="Arial Narrow"/>
        <family val="2"/>
      </rPr>
      <t>(Cód. 65)</t>
    </r>
  </si>
  <si>
    <r>
      <t xml:space="preserve">9. </t>
    </r>
    <r>
      <rPr>
        <sz val="10"/>
        <rFont val="Arial Narrow"/>
        <family val="2"/>
      </rPr>
      <t>Asistencias técnicas a las mesas de participación efectiva de víctimas a nivel distrital y departamental (Código 160)</t>
    </r>
    <r>
      <rPr>
        <b/>
        <sz val="10"/>
        <rFont val="Arial Narrow"/>
        <family val="2"/>
      </rPr>
      <t xml:space="preserve">
</t>
    </r>
  </si>
  <si>
    <t>No envían Reporte</t>
  </si>
  <si>
    <t>2.Número de líneas de crédito disponibles (Cód. 81)</t>
  </si>
  <si>
    <t>No envian Reporte</t>
  </si>
  <si>
    <t>Avance Plan de Acción 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</si>
</sst>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Arial Narrow"/>
      <family val="2"/>
    </font>
    <font>
      <b/>
      <sz val="11"/>
      <color theme="1"/>
      <name val="Arial Narrow"/>
      <family val="2"/>
    </font>
    <font>
      <b/>
      <sz val="10"/>
      <color theme="1"/>
      <name val="Arial Narrow"/>
      <family val="2"/>
    </font>
    <font>
      <sz val="10"/>
      <color theme="1"/>
      <name val="Arial Narrow"/>
      <family val="2"/>
    </font>
    <font>
      <sz val="10"/>
      <name val="Arial Narrow"/>
      <family val="2"/>
    </font>
    <font>
      <b/>
      <sz val="12"/>
      <color theme="1"/>
      <name val="Arial Narrow"/>
      <family val="2"/>
    </font>
    <font>
      <b/>
      <sz val="10"/>
      <name val="Arial Narrow"/>
      <family val="2"/>
    </font>
    <font>
      <b/>
      <sz val="11"/>
      <name val="Arial Narrow"/>
      <family val="2"/>
    </font>
    <font>
      <b/>
      <sz val="18"/>
      <color theme="1"/>
      <name val="Calibri"/>
      <family val="2"/>
      <scheme val="minor"/>
    </font>
    <font>
      <b/>
      <sz val="11"/>
      <color theme="0"/>
      <name val="Arial Narrow"/>
      <family val="2"/>
    </font>
    <font>
      <b/>
      <sz val="12"/>
      <color theme="0"/>
      <name val="Arial Narrow"/>
      <family val="2"/>
    </font>
    <font>
      <b/>
      <sz val="12"/>
      <color theme="0"/>
      <name val="Nunito"/>
    </font>
    <font>
      <sz val="8"/>
      <color theme="1"/>
      <name val="Nunito"/>
    </font>
    <font>
      <b/>
      <sz val="11"/>
      <color theme="1"/>
      <name val="Calibri"/>
      <family val="2"/>
      <scheme val="minor"/>
    </font>
    <font>
      <sz val="8"/>
      <color theme="1"/>
      <name val="Calibri"/>
      <family val="2"/>
      <scheme val="minor"/>
    </font>
    <font>
      <b/>
      <sz val="8"/>
      <color theme="1"/>
      <name val="Calibri"/>
      <family val="2"/>
      <scheme val="minor"/>
    </font>
    <font>
      <b/>
      <sz val="11"/>
      <color theme="1" tint="0.34998626667073579"/>
      <name val="Arial Narrow"/>
      <family val="2"/>
    </font>
    <font>
      <b/>
      <sz val="12"/>
      <color theme="1"/>
      <name val="Calibri"/>
      <family val="2"/>
      <scheme val="minor"/>
    </font>
    <font>
      <sz val="12"/>
      <color theme="1"/>
      <name val="Arial Narrow"/>
      <family val="2"/>
    </font>
    <font>
      <b/>
      <sz val="10"/>
      <color theme="2" tint="-0.749992370372631"/>
      <name val="Arial Narrow"/>
      <family val="2"/>
    </font>
    <font>
      <b/>
      <sz val="8"/>
      <color theme="2" tint="-0.749992370372631"/>
      <name val="Arial Narrow"/>
      <family val="2"/>
    </font>
    <font>
      <b/>
      <sz val="7"/>
      <color theme="2" tint="-0.749992370372631"/>
      <name val="Arial Narrow"/>
      <family val="2"/>
    </font>
    <font>
      <b/>
      <sz val="11"/>
      <color theme="2" tint="-0.749992370372631"/>
      <name val="Arial Narrow"/>
      <family val="2"/>
    </font>
    <font>
      <b/>
      <sz val="12"/>
      <name val="Nunito"/>
    </font>
    <font>
      <b/>
      <sz val="9"/>
      <color theme="2" tint="-0.749992370372631"/>
      <name val="Arial Narrow"/>
      <family val="2"/>
    </font>
    <font>
      <b/>
      <sz val="8"/>
      <color theme="1"/>
      <name val="Arial Narrow"/>
      <family val="2"/>
    </font>
    <font>
      <b/>
      <sz val="11"/>
      <color theme="3"/>
      <name val="Arial Narrow"/>
      <family val="2"/>
    </font>
    <font>
      <sz val="10"/>
      <color rgb="FFC00000"/>
      <name val="Arial Narrow"/>
      <family val="2"/>
    </font>
    <font>
      <b/>
      <sz val="8"/>
      <color theme="3"/>
      <name val="Arial Narrow"/>
      <family val="2"/>
    </font>
    <font>
      <b/>
      <sz val="10"/>
      <color theme="3"/>
      <name val="Arial Narrow"/>
      <family val="2"/>
    </font>
    <font>
      <b/>
      <sz val="8"/>
      <color theme="0"/>
      <name val="Arial Narrow"/>
      <family val="2"/>
    </font>
    <font>
      <b/>
      <sz val="9"/>
      <color theme="3"/>
      <name val="Arial Narrow"/>
      <family val="2"/>
    </font>
    <font>
      <sz val="10"/>
      <color rgb="FF0070C0"/>
      <name val="Arial Narrow"/>
      <family val="2"/>
    </font>
    <font>
      <b/>
      <sz val="10"/>
      <color rgb="FF0070C0"/>
      <name val="Arial Narrow"/>
      <family val="2"/>
    </font>
    <font>
      <b/>
      <sz val="10"/>
      <color theme="1" tint="0.34998626667073579"/>
      <name val="Arial Narrow"/>
      <family val="2"/>
    </font>
    <font>
      <sz val="9"/>
      <color theme="1"/>
      <name val="Arial Narrow"/>
      <family val="2"/>
    </font>
  </fonts>
  <fills count="34">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0FFFF"/>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00FFCC"/>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rgb="FF00B05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CCFFFF"/>
        <bgColor indexed="64"/>
      </patternFill>
    </fill>
    <fill>
      <patternFill patternType="solid">
        <fgColor theme="3"/>
        <bgColor indexed="64"/>
      </patternFill>
    </fill>
    <fill>
      <patternFill patternType="solid">
        <fgColor rgb="FFFFC000"/>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rgb="FF66FF33"/>
        <bgColor indexed="64"/>
      </patternFill>
    </fill>
    <fill>
      <patternFill patternType="solid">
        <fgColor rgb="FF99FFCC"/>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rgb="FF0070C0"/>
        <bgColor indexed="64"/>
      </patternFill>
    </fill>
    <fill>
      <patternFill patternType="solid">
        <fgColor rgb="FF990033"/>
        <bgColor indexed="64"/>
      </patternFill>
    </fill>
    <fill>
      <patternFill patternType="solid">
        <fgColor rgb="FF9999FF"/>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505">
    <xf numFmtId="0" fontId="0" fillId="0" borderId="0" xfId="0"/>
    <xf numFmtId="0" fontId="4" fillId="3" borderId="3" xfId="0" applyFont="1" applyFill="1" applyBorder="1" applyAlignment="1">
      <alignment horizontal="center"/>
    </xf>
    <xf numFmtId="0" fontId="4" fillId="3" borderId="1" xfId="0" applyFont="1" applyFill="1" applyBorder="1" applyAlignment="1">
      <alignment horizontal="center"/>
    </xf>
    <xf numFmtId="0" fontId="4" fillId="3" borderId="23" xfId="0" applyFont="1" applyFill="1" applyBorder="1" applyAlignment="1">
      <alignment horizontal="center"/>
    </xf>
    <xf numFmtId="0" fontId="4" fillId="4" borderId="1" xfId="0" applyFont="1" applyFill="1" applyBorder="1" applyAlignment="1">
      <alignment horizontal="center" vertical="center" wrapText="1"/>
    </xf>
    <xf numFmtId="9" fontId="0" fillId="0" borderId="0" xfId="0" applyNumberFormat="1"/>
    <xf numFmtId="3" fontId="0" fillId="0" borderId="0" xfId="0" applyNumberFormat="1"/>
    <xf numFmtId="0" fontId="4" fillId="0" borderId="42" xfId="0" applyFont="1" applyBorder="1" applyAlignment="1">
      <alignment horizontal="left" vertical="center" wrapText="1"/>
    </xf>
    <xf numFmtId="0" fontId="4" fillId="2" borderId="40"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4" fillId="5" borderId="13" xfId="0" applyFont="1" applyFill="1" applyBorder="1" applyAlignment="1">
      <alignment horizontal="center" vertical="center" wrapText="1"/>
    </xf>
    <xf numFmtId="0" fontId="4" fillId="0" borderId="28"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3" fillId="0" borderId="34" xfId="0" applyFont="1" applyBorder="1" applyAlignment="1">
      <alignment horizontal="center"/>
    </xf>
    <xf numFmtId="9" fontId="4" fillId="3" borderId="28" xfId="0" applyNumberFormat="1" applyFont="1" applyFill="1" applyBorder="1" applyAlignment="1">
      <alignment horizontal="center"/>
    </xf>
    <xf numFmtId="9" fontId="4" fillId="3" borderId="29" xfId="0" applyNumberFormat="1" applyFont="1" applyFill="1" applyBorder="1" applyAlignment="1">
      <alignment horizontal="center"/>
    </xf>
    <xf numFmtId="9" fontId="4" fillId="3" borderId="30" xfId="0" applyNumberFormat="1" applyFont="1" applyFill="1" applyBorder="1" applyAlignment="1">
      <alignment horizontal="center"/>
    </xf>
    <xf numFmtId="0" fontId="2" fillId="0" borderId="0" xfId="0" applyFont="1" applyAlignment="1">
      <alignment horizontal="center"/>
    </xf>
    <xf numFmtId="0" fontId="2" fillId="0" borderId="0" xfId="0" applyFont="1"/>
    <xf numFmtId="9" fontId="3" fillId="0" borderId="14" xfId="0" applyNumberFormat="1" applyFont="1" applyBorder="1" applyAlignment="1">
      <alignment horizontal="center"/>
    </xf>
    <xf numFmtId="0" fontId="4" fillId="0" borderId="0" xfId="0" applyFont="1" applyAlignment="1">
      <alignment horizontal="center" vertical="center" wrapText="1"/>
    </xf>
    <xf numFmtId="9" fontId="4" fillId="3" borderId="26" xfId="0" applyNumberFormat="1" applyFont="1" applyFill="1" applyBorder="1" applyAlignment="1">
      <alignment horizontal="center"/>
    </xf>
    <xf numFmtId="9" fontId="4" fillId="3" borderId="1" xfId="0" applyNumberFormat="1" applyFont="1" applyFill="1" applyBorder="1" applyAlignment="1">
      <alignment horizontal="center"/>
    </xf>
    <xf numFmtId="9" fontId="4" fillId="3" borderId="13" xfId="0" applyNumberFormat="1" applyFont="1" applyFill="1"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4" fillId="0" borderId="0" xfId="0" applyFont="1" applyAlignment="1">
      <alignment vertical="justify" wrapText="1"/>
    </xf>
    <xf numFmtId="9" fontId="4" fillId="3" borderId="41" xfId="0" applyNumberFormat="1" applyFont="1" applyFill="1" applyBorder="1" applyAlignment="1">
      <alignment horizontal="center"/>
    </xf>
    <xf numFmtId="0" fontId="0" fillId="3" borderId="0" xfId="0" applyFill="1"/>
    <xf numFmtId="0" fontId="4" fillId="3" borderId="13" xfId="0" applyFont="1" applyFill="1" applyBorder="1" applyAlignment="1">
      <alignment horizontal="center"/>
    </xf>
    <xf numFmtId="0" fontId="4" fillId="3" borderId="24" xfId="0" applyFont="1" applyFill="1" applyBorder="1" applyAlignment="1">
      <alignment horizontal="center"/>
    </xf>
    <xf numFmtId="0" fontId="1" fillId="3" borderId="4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29" xfId="0" applyFont="1" applyFill="1" applyBorder="1" applyAlignment="1">
      <alignment horizontal="center" vertical="center" wrapText="1"/>
    </xf>
    <xf numFmtId="9" fontId="4" fillId="3" borderId="27" xfId="0" applyNumberFormat="1" applyFont="1" applyFill="1" applyBorder="1" applyAlignment="1">
      <alignment horizontal="center"/>
    </xf>
    <xf numFmtId="0" fontId="4" fillId="3" borderId="39" xfId="0" applyFont="1" applyFill="1" applyBorder="1" applyAlignment="1">
      <alignment horizontal="center"/>
    </xf>
    <xf numFmtId="0" fontId="4" fillId="3" borderId="40" xfId="0" applyFont="1" applyFill="1" applyBorder="1" applyAlignment="1">
      <alignment horizontal="center"/>
    </xf>
    <xf numFmtId="9" fontId="4" fillId="3" borderId="40" xfId="0" applyNumberFormat="1" applyFont="1" applyFill="1" applyBorder="1" applyAlignment="1">
      <alignment horizontal="center"/>
    </xf>
    <xf numFmtId="0" fontId="4" fillId="3" borderId="37" xfId="0" applyFont="1" applyFill="1" applyBorder="1" applyAlignment="1">
      <alignment horizontal="center"/>
    </xf>
    <xf numFmtId="0" fontId="1" fillId="3" borderId="35" xfId="0" applyFont="1" applyFill="1" applyBorder="1" applyAlignment="1">
      <alignment horizontal="center" vertical="center" wrapText="1"/>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9" fontId="3" fillId="3" borderId="28" xfId="0" applyNumberFormat="1" applyFont="1" applyFill="1" applyBorder="1" applyAlignment="1">
      <alignment horizontal="center"/>
    </xf>
    <xf numFmtId="9" fontId="3" fillId="3" borderId="29" xfId="0" applyNumberFormat="1" applyFont="1" applyFill="1" applyBorder="1" applyAlignment="1">
      <alignment horizontal="center"/>
    </xf>
    <xf numFmtId="9" fontId="3" fillId="3" borderId="30" xfId="0" applyNumberFormat="1" applyFont="1" applyFill="1" applyBorder="1" applyAlignment="1">
      <alignment horizontal="center"/>
    </xf>
    <xf numFmtId="9" fontId="7" fillId="3" borderId="28" xfId="0" applyNumberFormat="1" applyFont="1" applyFill="1" applyBorder="1" applyAlignment="1">
      <alignment horizontal="center"/>
    </xf>
    <xf numFmtId="9" fontId="7" fillId="3" borderId="29" xfId="0" applyNumberFormat="1" applyFont="1" applyFill="1" applyBorder="1" applyAlignment="1">
      <alignment horizontal="center"/>
    </xf>
    <xf numFmtId="9" fontId="7" fillId="3" borderId="30" xfId="0" applyNumberFormat="1" applyFont="1" applyFill="1" applyBorder="1" applyAlignment="1">
      <alignment horizontal="center"/>
    </xf>
    <xf numFmtId="0" fontId="2" fillId="3" borderId="29" xfId="0" applyFont="1" applyFill="1" applyBorder="1" applyAlignment="1">
      <alignment horizontal="center" vertical="center" wrapText="1"/>
    </xf>
    <xf numFmtId="0" fontId="2" fillId="3" borderId="35" xfId="0" applyFont="1" applyFill="1" applyBorder="1" applyAlignment="1">
      <alignment horizontal="center" vertical="center" wrapText="1"/>
    </xf>
    <xf numFmtId="9" fontId="4" fillId="3" borderId="4" xfId="0" applyNumberFormat="1" applyFont="1" applyFill="1" applyBorder="1" applyAlignment="1">
      <alignment horizontal="center"/>
    </xf>
    <xf numFmtId="0" fontId="3" fillId="0" borderId="15" xfId="0" applyFont="1" applyBorder="1" applyAlignment="1">
      <alignment horizontal="center"/>
    </xf>
    <xf numFmtId="0" fontId="4" fillId="0" borderId="52" xfId="0" applyFont="1" applyBorder="1" applyAlignment="1">
      <alignment horizontal="center"/>
    </xf>
    <xf numFmtId="0" fontId="4" fillId="0" borderId="53" xfId="0" applyFont="1" applyBorder="1" applyAlignment="1">
      <alignment horizontal="center"/>
    </xf>
    <xf numFmtId="0" fontId="4" fillId="0" borderId="54" xfId="0" applyFont="1" applyBorder="1" applyAlignment="1">
      <alignment horizontal="center"/>
    </xf>
    <xf numFmtId="9" fontId="4" fillId="3" borderId="35" xfId="0" applyNumberFormat="1" applyFont="1" applyFill="1" applyBorder="1" applyAlignment="1">
      <alignment horizontal="center"/>
    </xf>
    <xf numFmtId="9" fontId="4" fillId="3" borderId="31" xfId="0" applyNumberFormat="1" applyFont="1" applyFill="1" applyBorder="1" applyAlignment="1">
      <alignment horizontal="center"/>
    </xf>
    <xf numFmtId="0" fontId="4" fillId="3" borderId="0" xfId="0" applyFont="1" applyFill="1" applyAlignment="1">
      <alignment horizontal="center"/>
    </xf>
    <xf numFmtId="0" fontId="3" fillId="3" borderId="23" xfId="0" applyFont="1" applyFill="1" applyBorder="1" applyAlignment="1">
      <alignment horizontal="center" vertical="justify" wrapText="1"/>
    </xf>
    <xf numFmtId="0" fontId="2" fillId="4"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3" fillId="3" borderId="50" xfId="0" applyFont="1" applyFill="1" applyBorder="1" applyAlignment="1">
      <alignment horizontal="center" vertical="justify" wrapText="1"/>
    </xf>
    <xf numFmtId="0" fontId="3" fillId="8" borderId="34" xfId="0" applyFont="1" applyFill="1" applyBorder="1" applyAlignment="1">
      <alignment horizontal="center"/>
    </xf>
    <xf numFmtId="9" fontId="3" fillId="8" borderId="14" xfId="0" applyNumberFormat="1" applyFont="1" applyFill="1" applyBorder="1" applyAlignment="1">
      <alignment horizontal="center"/>
    </xf>
    <xf numFmtId="9" fontId="4" fillId="3" borderId="43" xfId="0" applyNumberFormat="1" applyFont="1" applyFill="1" applyBorder="1" applyAlignment="1">
      <alignment horizontal="center"/>
    </xf>
    <xf numFmtId="0" fontId="7" fillId="12" borderId="34" xfId="0" applyFont="1" applyFill="1" applyBorder="1" applyAlignment="1">
      <alignment horizontal="center"/>
    </xf>
    <xf numFmtId="9" fontId="7" fillId="12" borderId="14" xfId="0" applyNumberFormat="1" applyFont="1" applyFill="1" applyBorder="1" applyAlignment="1">
      <alignment horizontal="center"/>
    </xf>
    <xf numFmtId="0" fontId="4" fillId="15" borderId="39" xfId="0" applyFont="1" applyFill="1" applyBorder="1" applyAlignment="1">
      <alignment horizontal="center"/>
    </xf>
    <xf numFmtId="0" fontId="4" fillId="15" borderId="40" xfId="0" applyFont="1" applyFill="1" applyBorder="1" applyAlignment="1">
      <alignment horizontal="center"/>
    </xf>
    <xf numFmtId="9" fontId="4" fillId="15" borderId="40" xfId="0" applyNumberFormat="1" applyFont="1" applyFill="1" applyBorder="1" applyAlignment="1">
      <alignment horizontal="center"/>
    </xf>
    <xf numFmtId="0" fontId="4" fillId="15" borderId="23" xfId="0" applyFont="1" applyFill="1" applyBorder="1" applyAlignment="1">
      <alignment horizontal="center"/>
    </xf>
    <xf numFmtId="0" fontId="4" fillId="15" borderId="3" xfId="0" applyFont="1" applyFill="1" applyBorder="1" applyAlignment="1">
      <alignment horizontal="center"/>
    </xf>
    <xf numFmtId="0" fontId="4" fillId="15" borderId="1" xfId="0" applyFont="1" applyFill="1" applyBorder="1" applyAlignment="1">
      <alignment horizontal="center"/>
    </xf>
    <xf numFmtId="9" fontId="4" fillId="15" borderId="1" xfId="0" applyNumberFormat="1" applyFont="1" applyFill="1" applyBorder="1" applyAlignment="1">
      <alignment horizontal="center"/>
    </xf>
    <xf numFmtId="9" fontId="4" fillId="15" borderId="43" xfId="0" applyNumberFormat="1" applyFont="1" applyFill="1" applyBorder="1" applyAlignment="1">
      <alignment horizontal="center"/>
    </xf>
    <xf numFmtId="9" fontId="4" fillId="15" borderId="4" xfId="0" applyNumberFormat="1" applyFont="1" applyFill="1" applyBorder="1" applyAlignment="1">
      <alignment horizontal="center"/>
    </xf>
    <xf numFmtId="0" fontId="12" fillId="15" borderId="0" xfId="0" applyFont="1" applyFill="1" applyAlignment="1">
      <alignment horizontal="center"/>
    </xf>
    <xf numFmtId="0" fontId="13" fillId="0" borderId="0" xfId="0" applyFont="1" applyAlignment="1">
      <alignment horizontal="left" vertical="center" wrapText="1"/>
    </xf>
    <xf numFmtId="9" fontId="4" fillId="16" borderId="1" xfId="0" applyNumberFormat="1" applyFont="1" applyFill="1" applyBorder="1" applyAlignment="1">
      <alignment horizontal="center"/>
    </xf>
    <xf numFmtId="0" fontId="3" fillId="3" borderId="23" xfId="0" applyFont="1" applyFill="1" applyBorder="1" applyAlignment="1">
      <alignment horizontal="center" vertical="center" wrapText="1"/>
    </xf>
    <xf numFmtId="0" fontId="2" fillId="3" borderId="39" xfId="0" applyFont="1" applyFill="1" applyBorder="1" applyAlignment="1">
      <alignment horizontal="center" vertical="justify" wrapText="1"/>
    </xf>
    <xf numFmtId="0" fontId="2" fillId="3" borderId="43" xfId="0" applyFont="1" applyFill="1" applyBorder="1" applyAlignment="1">
      <alignment horizontal="justify" vertical="justify" wrapText="1"/>
    </xf>
    <xf numFmtId="0" fontId="2" fillId="3" borderId="23" xfId="0" applyFont="1" applyFill="1" applyBorder="1" applyAlignment="1">
      <alignment horizontal="center"/>
    </xf>
    <xf numFmtId="0" fontId="2" fillId="3" borderId="4" xfId="0" applyFont="1" applyFill="1" applyBorder="1"/>
    <xf numFmtId="0" fontId="2" fillId="3" borderId="24" xfId="0" applyFont="1" applyFill="1" applyBorder="1" applyAlignment="1">
      <alignment horizontal="center"/>
    </xf>
    <xf numFmtId="0" fontId="2" fillId="3" borderId="31" xfId="0" applyFont="1" applyFill="1" applyBorder="1"/>
    <xf numFmtId="0" fontId="2" fillId="3" borderId="45" xfId="0" applyFont="1" applyFill="1" applyBorder="1" applyAlignment="1">
      <alignment horizontal="center" vertical="center" wrapText="1"/>
    </xf>
    <xf numFmtId="0" fontId="5" fillId="19" borderId="14" xfId="0" applyFont="1" applyFill="1" applyBorder="1" applyAlignment="1">
      <alignment horizontal="center" vertical="center" wrapText="1"/>
    </xf>
    <xf numFmtId="0" fontId="4" fillId="19" borderId="14" xfId="0" applyFont="1" applyFill="1" applyBorder="1" applyAlignment="1">
      <alignment horizontal="center" vertical="center" wrapText="1"/>
    </xf>
    <xf numFmtId="9" fontId="4" fillId="19" borderId="14" xfId="0" applyNumberFormat="1" applyFont="1" applyFill="1" applyBorder="1" applyAlignment="1">
      <alignment horizontal="center" vertical="center" wrapText="1"/>
    </xf>
    <xf numFmtId="0" fontId="5" fillId="19" borderId="33" xfId="0" applyFont="1" applyFill="1" applyBorder="1" applyAlignment="1">
      <alignment horizontal="center" vertical="center" wrapText="1"/>
    </xf>
    <xf numFmtId="0" fontId="4" fillId="19" borderId="33" xfId="0" applyFont="1" applyFill="1" applyBorder="1" applyAlignment="1">
      <alignment horizontal="center" vertical="center" wrapText="1"/>
    </xf>
    <xf numFmtId="9" fontId="4" fillId="19" borderId="0" xfId="0" applyNumberFormat="1" applyFont="1" applyFill="1" applyAlignment="1">
      <alignment horizontal="center" vertical="center" wrapText="1"/>
    </xf>
    <xf numFmtId="0" fontId="5" fillId="19" borderId="7" xfId="0" applyFont="1" applyFill="1" applyBorder="1" applyAlignment="1">
      <alignment horizontal="center" vertical="center" wrapText="1"/>
    </xf>
    <xf numFmtId="9" fontId="4" fillId="19" borderId="25" xfId="0" applyNumberFormat="1" applyFont="1" applyFill="1" applyBorder="1" applyAlignment="1">
      <alignment horizontal="center" vertical="center" wrapText="1"/>
    </xf>
    <xf numFmtId="9" fontId="4" fillId="19" borderId="33" xfId="0" applyNumberFormat="1" applyFont="1" applyFill="1" applyBorder="1" applyAlignment="1">
      <alignment horizontal="center" vertical="center" wrapText="1"/>
    </xf>
    <xf numFmtId="0" fontId="5" fillId="19" borderId="17" xfId="0" applyFont="1" applyFill="1" applyBorder="1" applyAlignment="1">
      <alignment horizontal="center" vertical="center" wrapText="1"/>
    </xf>
    <xf numFmtId="0" fontId="5" fillId="19" borderId="25" xfId="0" applyFont="1" applyFill="1" applyBorder="1" applyAlignment="1">
      <alignment horizontal="center" vertical="center" wrapText="1"/>
    </xf>
    <xf numFmtId="0" fontId="5" fillId="19" borderId="10" xfId="0" applyFont="1" applyFill="1" applyBorder="1" applyAlignment="1">
      <alignment horizontal="center" vertical="center" wrapText="1"/>
    </xf>
    <xf numFmtId="0" fontId="18" fillId="20" borderId="14" xfId="0" applyFont="1" applyFill="1" applyBorder="1" applyAlignment="1">
      <alignment horizontal="center"/>
    </xf>
    <xf numFmtId="0" fontId="18" fillId="17" borderId="14" xfId="0" applyFont="1" applyFill="1" applyBorder="1" applyAlignment="1">
      <alignment horizontal="center"/>
    </xf>
    <xf numFmtId="0" fontId="14" fillId="0" borderId="0" xfId="0" applyFont="1"/>
    <xf numFmtId="0" fontId="14" fillId="17" borderId="14" xfId="0" applyFont="1" applyFill="1" applyBorder="1" applyAlignment="1">
      <alignment horizontal="center"/>
    </xf>
    <xf numFmtId="0" fontId="19" fillId="0" borderId="0" xfId="0" applyFont="1"/>
    <xf numFmtId="0" fontId="4" fillId="21" borderId="23" xfId="0" applyFont="1" applyFill="1" applyBorder="1" applyAlignment="1">
      <alignment horizontal="center"/>
    </xf>
    <xf numFmtId="0" fontId="4" fillId="21" borderId="1" xfId="0" applyFont="1" applyFill="1" applyBorder="1" applyAlignment="1">
      <alignment horizontal="center"/>
    </xf>
    <xf numFmtId="9" fontId="4" fillId="21" borderId="1" xfId="0" applyNumberFormat="1" applyFont="1" applyFill="1" applyBorder="1" applyAlignment="1">
      <alignment horizontal="center"/>
    </xf>
    <xf numFmtId="9" fontId="4" fillId="21" borderId="26" xfId="0" applyNumberFormat="1" applyFont="1" applyFill="1" applyBorder="1" applyAlignment="1">
      <alignment horizontal="center"/>
    </xf>
    <xf numFmtId="0" fontId="12" fillId="15" borderId="14" xfId="0" applyFont="1" applyFill="1" applyBorder="1" applyAlignment="1">
      <alignment horizontal="center"/>
    </xf>
    <xf numFmtId="0" fontId="4" fillId="3" borderId="31" xfId="0" applyFont="1" applyFill="1" applyBorder="1" applyAlignment="1">
      <alignment horizontal="center"/>
    </xf>
    <xf numFmtId="9" fontId="4" fillId="3" borderId="58" xfId="0" applyNumberFormat="1" applyFont="1" applyFill="1" applyBorder="1" applyAlignment="1">
      <alignment horizontal="center"/>
    </xf>
    <xf numFmtId="9" fontId="4" fillId="3" borderId="60" xfId="0" applyNumberFormat="1" applyFont="1" applyFill="1" applyBorder="1" applyAlignment="1">
      <alignment horizontal="center"/>
    </xf>
    <xf numFmtId="9" fontId="4" fillId="16" borderId="15" xfId="0" applyNumberFormat="1" applyFont="1" applyFill="1" applyBorder="1" applyAlignment="1">
      <alignment horizontal="center"/>
    </xf>
    <xf numFmtId="9" fontId="4" fillId="16" borderId="14" xfId="0" applyNumberFormat="1" applyFont="1" applyFill="1" applyBorder="1" applyAlignment="1">
      <alignment horizontal="center"/>
    </xf>
    <xf numFmtId="10" fontId="0" fillId="16" borderId="14" xfId="0" applyNumberFormat="1" applyFill="1" applyBorder="1" applyAlignment="1">
      <alignment horizontal="center"/>
    </xf>
    <xf numFmtId="10" fontId="0" fillId="4" borderId="14" xfId="0" applyNumberFormat="1" applyFill="1" applyBorder="1" applyAlignment="1">
      <alignment horizontal="center"/>
    </xf>
    <xf numFmtId="0" fontId="24" fillId="17" borderId="14" xfId="0" applyFont="1" applyFill="1" applyBorder="1" applyAlignment="1">
      <alignment horizontal="center"/>
    </xf>
    <xf numFmtId="0" fontId="5" fillId="22" borderId="14" xfId="0" applyFont="1" applyFill="1" applyBorder="1" applyAlignment="1">
      <alignment horizontal="center" vertical="center" wrapText="1"/>
    </xf>
    <xf numFmtId="0" fontId="4" fillId="22" borderId="14" xfId="0" applyFont="1" applyFill="1" applyBorder="1" applyAlignment="1">
      <alignment horizontal="center" vertical="center" wrapText="1"/>
    </xf>
    <xf numFmtId="9" fontId="4" fillId="22" borderId="25" xfId="0" applyNumberFormat="1" applyFont="1" applyFill="1" applyBorder="1" applyAlignment="1">
      <alignment horizontal="center" vertical="center" wrapText="1"/>
    </xf>
    <xf numFmtId="0" fontId="4" fillId="22" borderId="39" xfId="0" applyFont="1" applyFill="1" applyBorder="1" applyAlignment="1">
      <alignment horizontal="center"/>
    </xf>
    <xf numFmtId="0" fontId="4" fillId="22" borderId="40" xfId="0" applyFont="1" applyFill="1" applyBorder="1" applyAlignment="1">
      <alignment horizontal="center"/>
    </xf>
    <xf numFmtId="9" fontId="4" fillId="22" borderId="40" xfId="0" applyNumberFormat="1" applyFont="1" applyFill="1" applyBorder="1" applyAlignment="1">
      <alignment horizontal="center"/>
    </xf>
    <xf numFmtId="9" fontId="4" fillId="22" borderId="41" xfId="0" applyNumberFormat="1" applyFont="1" applyFill="1" applyBorder="1" applyAlignment="1">
      <alignment horizontal="center"/>
    </xf>
    <xf numFmtId="0" fontId="4" fillId="22" borderId="23" xfId="0" applyFont="1" applyFill="1" applyBorder="1" applyAlignment="1">
      <alignment horizontal="center"/>
    </xf>
    <xf numFmtId="0" fontId="4" fillId="22" borderId="1" xfId="0" applyFont="1" applyFill="1" applyBorder="1" applyAlignment="1">
      <alignment horizontal="center"/>
    </xf>
    <xf numFmtId="9" fontId="4" fillId="22" borderId="1" xfId="0" applyNumberFormat="1" applyFont="1" applyFill="1" applyBorder="1" applyAlignment="1">
      <alignment horizontal="center"/>
    </xf>
    <xf numFmtId="9" fontId="4" fillId="22" borderId="26" xfId="0" applyNumberFormat="1" applyFont="1" applyFill="1" applyBorder="1" applyAlignment="1">
      <alignment horizontal="center"/>
    </xf>
    <xf numFmtId="0" fontId="4" fillId="22" borderId="24" xfId="0" applyFont="1" applyFill="1" applyBorder="1" applyAlignment="1">
      <alignment horizontal="center"/>
    </xf>
    <xf numFmtId="0" fontId="4" fillId="22" borderId="13" xfId="0" applyFont="1" applyFill="1" applyBorder="1" applyAlignment="1">
      <alignment horizontal="center"/>
    </xf>
    <xf numFmtId="0" fontId="24" fillId="13" borderId="14" xfId="0" applyFont="1" applyFill="1" applyBorder="1" applyAlignment="1">
      <alignment horizontal="center"/>
    </xf>
    <xf numFmtId="10" fontId="0" fillId="3" borderId="0" xfId="0" applyNumberFormat="1" applyFill="1" applyAlignment="1">
      <alignment horizontal="center"/>
    </xf>
    <xf numFmtId="0" fontId="0" fillId="0" borderId="0" xfId="0" applyAlignment="1">
      <alignment horizontal="center"/>
    </xf>
    <xf numFmtId="9" fontId="4" fillId="22" borderId="58" xfId="0" applyNumberFormat="1" applyFont="1" applyFill="1" applyBorder="1" applyAlignment="1">
      <alignment horizontal="center"/>
    </xf>
    <xf numFmtId="9" fontId="4" fillId="22" borderId="55" xfId="0" applyNumberFormat="1" applyFont="1" applyFill="1" applyBorder="1" applyAlignment="1">
      <alignment horizontal="center"/>
    </xf>
    <xf numFmtId="0" fontId="4" fillId="22" borderId="31" xfId="0" applyFont="1" applyFill="1" applyBorder="1" applyAlignment="1">
      <alignment horizontal="center"/>
    </xf>
    <xf numFmtId="9" fontId="4" fillId="22" borderId="15" xfId="0" applyNumberFormat="1" applyFont="1" applyFill="1" applyBorder="1" applyAlignment="1">
      <alignment horizontal="center"/>
    </xf>
    <xf numFmtId="9" fontId="4" fillId="22" borderId="14" xfId="0" applyNumberFormat="1" applyFont="1" applyFill="1" applyBorder="1" applyAlignment="1">
      <alignment horizontal="center"/>
    </xf>
    <xf numFmtId="0" fontId="24" fillId="23" borderId="0" xfId="0" applyFont="1" applyFill="1" applyAlignment="1">
      <alignment horizontal="center"/>
    </xf>
    <xf numFmtId="0" fontId="4" fillId="3" borderId="0" xfId="0" applyFont="1" applyFill="1" applyAlignment="1">
      <alignment horizontal="center" vertical="center" wrapText="1"/>
    </xf>
    <xf numFmtId="0" fontId="24" fillId="13" borderId="34" xfId="0" applyFont="1" applyFill="1" applyBorder="1" applyAlignment="1">
      <alignment horizontal="center"/>
    </xf>
    <xf numFmtId="0" fontId="2" fillId="3" borderId="0" xfId="0" applyFont="1" applyFill="1" applyAlignment="1">
      <alignment horizontal="center"/>
    </xf>
    <xf numFmtId="0" fontId="2" fillId="3" borderId="0" xfId="0" applyFont="1" applyFill="1"/>
    <xf numFmtId="0" fontId="4" fillId="3" borderId="0" xfId="0" applyFont="1" applyFill="1" applyAlignment="1">
      <alignment horizontal="left" vertical="center" wrapText="1"/>
    </xf>
    <xf numFmtId="0" fontId="3" fillId="3" borderId="0" xfId="0" applyFont="1" applyFill="1" applyAlignment="1">
      <alignment horizontal="center"/>
    </xf>
    <xf numFmtId="0" fontId="24" fillId="3" borderId="0" xfId="0" applyFont="1" applyFill="1" applyAlignment="1">
      <alignment horizontal="center"/>
    </xf>
    <xf numFmtId="0" fontId="6" fillId="3" borderId="23" xfId="0" applyFont="1" applyFill="1" applyBorder="1" applyAlignment="1">
      <alignment horizontal="center"/>
    </xf>
    <xf numFmtId="0" fontId="6" fillId="3" borderId="4" xfId="0" applyFont="1" applyFill="1" applyBorder="1"/>
    <xf numFmtId="0" fontId="2" fillId="3" borderId="36" xfId="0" applyFont="1" applyFill="1" applyBorder="1" applyAlignment="1">
      <alignment horizontal="justify" vertical="justify" wrapText="1"/>
    </xf>
    <xf numFmtId="0" fontId="2" fillId="3" borderId="44" xfId="0" applyFont="1" applyFill="1" applyBorder="1"/>
    <xf numFmtId="0" fontId="2" fillId="3" borderId="32" xfId="0" applyFont="1" applyFill="1" applyBorder="1"/>
    <xf numFmtId="0" fontId="2" fillId="3" borderId="28" xfId="0" applyFont="1" applyFill="1" applyBorder="1" applyAlignment="1">
      <alignment horizontal="center" vertical="justify" wrapText="1"/>
    </xf>
    <xf numFmtId="0" fontId="2" fillId="3" borderId="29" xfId="0" applyFont="1" applyFill="1" applyBorder="1" applyAlignment="1">
      <alignment horizontal="center"/>
    </xf>
    <xf numFmtId="0" fontId="2" fillId="3" borderId="30" xfId="0" applyFont="1" applyFill="1" applyBorder="1" applyAlignment="1">
      <alignment horizontal="center"/>
    </xf>
    <xf numFmtId="0" fontId="4" fillId="21" borderId="39" xfId="0" applyFont="1" applyFill="1" applyBorder="1" applyAlignment="1">
      <alignment horizontal="center"/>
    </xf>
    <xf numFmtId="0" fontId="4" fillId="21" borderId="40" xfId="0" applyFont="1" applyFill="1" applyBorder="1" applyAlignment="1">
      <alignment horizontal="center"/>
    </xf>
    <xf numFmtId="9" fontId="4" fillId="21" borderId="40" xfId="0" applyNumberFormat="1" applyFont="1" applyFill="1" applyBorder="1" applyAlignment="1">
      <alignment horizontal="center"/>
    </xf>
    <xf numFmtId="9" fontId="4" fillId="21" borderId="41" xfId="0" applyNumberFormat="1" applyFont="1" applyFill="1" applyBorder="1" applyAlignment="1">
      <alignment horizontal="center"/>
    </xf>
    <xf numFmtId="0" fontId="2" fillId="19" borderId="14" xfId="0" applyFont="1" applyFill="1" applyBorder="1" applyAlignment="1">
      <alignment horizontal="center" vertical="center" wrapText="1"/>
    </xf>
    <xf numFmtId="9" fontId="4" fillId="21" borderId="43" xfId="0" applyNumberFormat="1" applyFont="1" applyFill="1" applyBorder="1" applyAlignment="1">
      <alignment horizontal="center"/>
    </xf>
    <xf numFmtId="9" fontId="4" fillId="26" borderId="1" xfId="0" applyNumberFormat="1" applyFont="1" applyFill="1" applyBorder="1" applyAlignment="1">
      <alignment horizontal="center"/>
    </xf>
    <xf numFmtId="0" fontId="6" fillId="8" borderId="23" xfId="0" applyFont="1" applyFill="1" applyBorder="1" applyAlignment="1">
      <alignment horizontal="center"/>
    </xf>
    <xf numFmtId="0" fontId="6" fillId="8" borderId="4" xfId="0" applyFont="1" applyFill="1" applyBorder="1"/>
    <xf numFmtId="9" fontId="4" fillId="21" borderId="4" xfId="0" applyNumberFormat="1" applyFont="1" applyFill="1" applyBorder="1" applyAlignment="1">
      <alignment horizontal="center"/>
    </xf>
    <xf numFmtId="9" fontId="4" fillId="4" borderId="1" xfId="0" applyNumberFormat="1" applyFont="1" applyFill="1" applyBorder="1" applyAlignment="1">
      <alignment horizontal="center"/>
    </xf>
    <xf numFmtId="0" fontId="4" fillId="3" borderId="2" xfId="0" applyFont="1" applyFill="1" applyBorder="1" applyAlignment="1">
      <alignment horizontal="center"/>
    </xf>
    <xf numFmtId="0" fontId="4" fillId="3" borderId="12" xfId="0" applyFont="1" applyFill="1" applyBorder="1" applyAlignment="1">
      <alignment horizontal="center"/>
    </xf>
    <xf numFmtId="0" fontId="4" fillId="21" borderId="42" xfId="0" applyFont="1" applyFill="1" applyBorder="1" applyAlignment="1">
      <alignment horizontal="center"/>
    </xf>
    <xf numFmtId="0" fontId="4" fillId="21" borderId="2" xfId="0" applyFont="1" applyFill="1" applyBorder="1" applyAlignment="1">
      <alignment horizontal="center"/>
    </xf>
    <xf numFmtId="9" fontId="4" fillId="2" borderId="1" xfId="0" applyNumberFormat="1" applyFont="1" applyFill="1" applyBorder="1" applyAlignment="1">
      <alignment horizontal="center"/>
    </xf>
    <xf numFmtId="9" fontId="4" fillId="5" borderId="1" xfId="0" applyNumberFormat="1" applyFont="1" applyFill="1" applyBorder="1" applyAlignment="1">
      <alignment horizontal="center"/>
    </xf>
    <xf numFmtId="9" fontId="28" fillId="3" borderId="1" xfId="0" applyNumberFormat="1" applyFont="1" applyFill="1" applyBorder="1" applyAlignment="1">
      <alignment horizontal="center"/>
    </xf>
    <xf numFmtId="0" fontId="6" fillId="8" borderId="29" xfId="0" applyFont="1" applyFill="1" applyBorder="1" applyAlignment="1">
      <alignment horizontal="center"/>
    </xf>
    <xf numFmtId="0" fontId="6" fillId="8" borderId="44" xfId="0" applyFont="1" applyFill="1" applyBorder="1"/>
    <xf numFmtId="9" fontId="5" fillId="16" borderId="1" xfId="0" applyNumberFormat="1" applyFont="1" applyFill="1" applyBorder="1" applyAlignment="1">
      <alignment horizontal="center"/>
    </xf>
    <xf numFmtId="0" fontId="4" fillId="3" borderId="42" xfId="0" applyFont="1" applyFill="1" applyBorder="1" applyAlignment="1">
      <alignment horizontal="center"/>
    </xf>
    <xf numFmtId="0" fontId="4" fillId="21" borderId="24" xfId="0" applyFont="1" applyFill="1" applyBorder="1" applyAlignment="1">
      <alignment horizontal="center"/>
    </xf>
    <xf numFmtId="0" fontId="4" fillId="21" borderId="13" xfId="0" applyFont="1" applyFill="1" applyBorder="1" applyAlignment="1">
      <alignment horizontal="center"/>
    </xf>
    <xf numFmtId="9" fontId="4" fillId="21" borderId="13" xfId="0" applyNumberFormat="1" applyFont="1" applyFill="1" applyBorder="1" applyAlignment="1">
      <alignment horizontal="center"/>
    </xf>
    <xf numFmtId="9" fontId="4" fillId="21" borderId="31" xfId="0" applyNumberFormat="1" applyFont="1" applyFill="1" applyBorder="1" applyAlignment="1">
      <alignment horizontal="center"/>
    </xf>
    <xf numFmtId="9" fontId="4" fillId="21" borderId="27" xfId="0" applyNumberFormat="1" applyFont="1" applyFill="1" applyBorder="1" applyAlignment="1">
      <alignment horizontal="center"/>
    </xf>
    <xf numFmtId="0" fontId="4" fillId="21" borderId="12" xfId="0" applyFont="1" applyFill="1" applyBorder="1" applyAlignment="1">
      <alignment horizontal="center"/>
    </xf>
    <xf numFmtId="0" fontId="6" fillId="8" borderId="23" xfId="0" applyFont="1" applyFill="1" applyBorder="1" applyAlignment="1">
      <alignment horizontal="center" vertical="center" wrapText="1"/>
    </xf>
    <xf numFmtId="0" fontId="6" fillId="8" borderId="4" xfId="0" applyFont="1" applyFill="1" applyBorder="1" applyAlignment="1">
      <alignment horizontal="justify" vertical="center" wrapText="1"/>
    </xf>
    <xf numFmtId="0" fontId="2" fillId="8" borderId="23" xfId="0" applyFont="1" applyFill="1" applyBorder="1" applyAlignment="1">
      <alignment horizontal="center"/>
    </xf>
    <xf numFmtId="0" fontId="2" fillId="8" borderId="4" xfId="0" applyFont="1" applyFill="1" applyBorder="1"/>
    <xf numFmtId="0" fontId="4" fillId="28" borderId="23" xfId="0" applyFont="1" applyFill="1" applyBorder="1" applyAlignment="1">
      <alignment horizontal="center"/>
    </xf>
    <xf numFmtId="0" fontId="4" fillId="28" borderId="1" xfId="0" applyFont="1" applyFill="1" applyBorder="1" applyAlignment="1">
      <alignment horizontal="center"/>
    </xf>
    <xf numFmtId="9" fontId="4" fillId="28" borderId="1" xfId="0" applyNumberFormat="1" applyFont="1" applyFill="1" applyBorder="1" applyAlignment="1">
      <alignment horizontal="center"/>
    </xf>
    <xf numFmtId="9" fontId="4" fillId="28" borderId="26" xfId="0" applyNumberFormat="1" applyFont="1" applyFill="1" applyBorder="1" applyAlignment="1">
      <alignment horizontal="center"/>
    </xf>
    <xf numFmtId="9" fontId="4" fillId="29" borderId="1" xfId="0" applyNumberFormat="1" applyFont="1" applyFill="1" applyBorder="1" applyAlignment="1">
      <alignment horizontal="center"/>
    </xf>
    <xf numFmtId="0" fontId="2" fillId="8" borderId="29" xfId="0" applyFont="1" applyFill="1" applyBorder="1" applyAlignment="1">
      <alignment horizontal="center"/>
    </xf>
    <xf numFmtId="0" fontId="2" fillId="8" borderId="44" xfId="0" applyFont="1" applyFill="1" applyBorder="1"/>
    <xf numFmtId="0" fontId="4" fillId="30" borderId="23" xfId="0" applyFont="1" applyFill="1" applyBorder="1" applyAlignment="1">
      <alignment horizontal="center"/>
    </xf>
    <xf numFmtId="0" fontId="4" fillId="30" borderId="1" xfId="0" applyFont="1" applyFill="1" applyBorder="1" applyAlignment="1">
      <alignment horizontal="center"/>
    </xf>
    <xf numFmtId="9" fontId="4" fillId="30" borderId="1" xfId="0" applyNumberFormat="1" applyFont="1" applyFill="1" applyBorder="1" applyAlignment="1">
      <alignment horizontal="center"/>
    </xf>
    <xf numFmtId="9" fontId="4" fillId="30" borderId="26" xfId="0" applyNumberFormat="1" applyFont="1" applyFill="1" applyBorder="1" applyAlignment="1">
      <alignment horizontal="center"/>
    </xf>
    <xf numFmtId="9" fontId="4" fillId="15" borderId="26" xfId="0" applyNumberFormat="1" applyFont="1" applyFill="1" applyBorder="1" applyAlignment="1">
      <alignment horizontal="center"/>
    </xf>
    <xf numFmtId="0" fontId="4" fillId="31" borderId="39" xfId="0" applyFont="1" applyFill="1" applyBorder="1" applyAlignment="1">
      <alignment horizontal="center"/>
    </xf>
    <xf numFmtId="0" fontId="4" fillId="31" borderId="40" xfId="0" applyFont="1" applyFill="1" applyBorder="1" applyAlignment="1">
      <alignment horizontal="center"/>
    </xf>
    <xf numFmtId="9" fontId="4" fillId="31" borderId="40" xfId="0" applyNumberFormat="1" applyFont="1" applyFill="1" applyBorder="1" applyAlignment="1">
      <alignment horizontal="center"/>
    </xf>
    <xf numFmtId="9" fontId="4" fillId="31" borderId="41" xfId="0" applyNumberFormat="1" applyFont="1" applyFill="1" applyBorder="1" applyAlignment="1">
      <alignment horizontal="center"/>
    </xf>
    <xf numFmtId="0" fontId="4" fillId="31" borderId="23" xfId="0" applyFont="1" applyFill="1" applyBorder="1" applyAlignment="1">
      <alignment horizontal="center"/>
    </xf>
    <xf numFmtId="0" fontId="4" fillId="31" borderId="1" xfId="0" applyFont="1" applyFill="1" applyBorder="1" applyAlignment="1">
      <alignment horizontal="center"/>
    </xf>
    <xf numFmtId="9" fontId="4" fillId="31" borderId="1" xfId="0" applyNumberFormat="1" applyFont="1" applyFill="1" applyBorder="1" applyAlignment="1">
      <alignment horizontal="center"/>
    </xf>
    <xf numFmtId="9" fontId="4" fillId="31" borderId="26" xfId="0" applyNumberFormat="1" applyFont="1" applyFill="1" applyBorder="1" applyAlignment="1">
      <alignment horizontal="center"/>
    </xf>
    <xf numFmtId="0" fontId="18" fillId="31" borderId="14" xfId="0" applyFont="1" applyFill="1" applyBorder="1" applyAlignment="1">
      <alignment horizontal="center" vertical="center" wrapText="1"/>
    </xf>
    <xf numFmtId="9" fontId="4" fillId="26" borderId="26" xfId="0" applyNumberFormat="1" applyFont="1" applyFill="1" applyBorder="1" applyAlignment="1">
      <alignment horizontal="center"/>
    </xf>
    <xf numFmtId="0" fontId="4" fillId="12" borderId="23" xfId="0" applyFont="1" applyFill="1" applyBorder="1" applyAlignment="1">
      <alignment horizontal="center"/>
    </xf>
    <xf numFmtId="0" fontId="4" fillId="12" borderId="1" xfId="0" applyFont="1" applyFill="1" applyBorder="1" applyAlignment="1">
      <alignment horizontal="center"/>
    </xf>
    <xf numFmtId="9" fontId="4" fillId="12" borderId="1" xfId="0" applyNumberFormat="1" applyFont="1" applyFill="1" applyBorder="1" applyAlignment="1">
      <alignment horizontal="center"/>
    </xf>
    <xf numFmtId="0" fontId="4" fillId="31" borderId="2" xfId="0" applyFont="1" applyFill="1" applyBorder="1" applyAlignment="1">
      <alignment horizontal="center"/>
    </xf>
    <xf numFmtId="9" fontId="4" fillId="12" borderId="26" xfId="0" applyNumberFormat="1" applyFont="1" applyFill="1" applyBorder="1" applyAlignment="1">
      <alignment horizontal="center"/>
    </xf>
    <xf numFmtId="0" fontId="5" fillId="31" borderId="14" xfId="0" applyFont="1" applyFill="1" applyBorder="1" applyAlignment="1">
      <alignment horizontal="center" vertical="center" wrapText="1"/>
    </xf>
    <xf numFmtId="0" fontId="4" fillId="31" borderId="14" xfId="0" applyFont="1" applyFill="1" applyBorder="1" applyAlignment="1">
      <alignment horizontal="center" vertical="center" wrapText="1"/>
    </xf>
    <xf numFmtId="9" fontId="4" fillId="31" borderId="25" xfId="0" applyNumberFormat="1" applyFont="1" applyFill="1" applyBorder="1" applyAlignment="1">
      <alignment horizontal="center" vertical="center" wrapText="1"/>
    </xf>
    <xf numFmtId="0" fontId="4" fillId="31" borderId="24" xfId="0" applyFont="1" applyFill="1" applyBorder="1" applyAlignment="1">
      <alignment horizontal="center"/>
    </xf>
    <xf numFmtId="0" fontId="4" fillId="31" borderId="13" xfId="0" applyFont="1" applyFill="1" applyBorder="1" applyAlignment="1">
      <alignment horizontal="center"/>
    </xf>
    <xf numFmtId="9" fontId="4" fillId="31" borderId="13" xfId="0" applyNumberFormat="1" applyFont="1" applyFill="1" applyBorder="1" applyAlignment="1">
      <alignment horizontal="center"/>
    </xf>
    <xf numFmtId="9" fontId="4" fillId="31" borderId="27" xfId="0" applyNumberFormat="1" applyFont="1" applyFill="1" applyBorder="1" applyAlignment="1">
      <alignment horizontal="center"/>
    </xf>
    <xf numFmtId="0" fontId="4" fillId="27" borderId="23" xfId="0" applyFont="1" applyFill="1" applyBorder="1" applyAlignment="1">
      <alignment horizontal="center"/>
    </xf>
    <xf numFmtId="0" fontId="4" fillId="27" borderId="1" xfId="0" applyFont="1" applyFill="1" applyBorder="1" applyAlignment="1">
      <alignment horizontal="center"/>
    </xf>
    <xf numFmtId="9" fontId="4" fillId="27" borderId="1" xfId="0" applyNumberFormat="1" applyFont="1" applyFill="1" applyBorder="1" applyAlignment="1">
      <alignment horizontal="center"/>
    </xf>
    <xf numFmtId="9" fontId="4" fillId="27" borderId="26" xfId="0" applyNumberFormat="1" applyFont="1" applyFill="1" applyBorder="1" applyAlignment="1">
      <alignment horizontal="center"/>
    </xf>
    <xf numFmtId="0" fontId="5" fillId="31" borderId="10" xfId="0" applyFont="1" applyFill="1" applyBorder="1" applyAlignment="1">
      <alignment horizontal="center" vertical="center" wrapText="1"/>
    </xf>
    <xf numFmtId="0" fontId="36" fillId="0" borderId="0" xfId="0" applyFont="1"/>
    <xf numFmtId="0" fontId="14" fillId="32" borderId="14" xfId="0" applyFont="1" applyFill="1" applyBorder="1" applyAlignment="1">
      <alignment horizontal="center"/>
    </xf>
    <xf numFmtId="0" fontId="4" fillId="31" borderId="42" xfId="0" applyFont="1" applyFill="1" applyBorder="1" applyAlignment="1">
      <alignment horizontal="center"/>
    </xf>
    <xf numFmtId="9" fontId="4" fillId="5" borderId="26" xfId="0" applyNumberFormat="1" applyFont="1" applyFill="1" applyBorder="1" applyAlignment="1">
      <alignment horizontal="center"/>
    </xf>
    <xf numFmtId="0" fontId="14" fillId="12" borderId="14" xfId="0" applyFont="1" applyFill="1" applyBorder="1" applyAlignment="1">
      <alignment horizontal="center"/>
    </xf>
    <xf numFmtId="0" fontId="4" fillId="31" borderId="33" xfId="0" applyFont="1" applyFill="1" applyBorder="1" applyAlignment="1">
      <alignment horizontal="center" vertical="center" wrapText="1"/>
    </xf>
    <xf numFmtId="0" fontId="0" fillId="30" borderId="14" xfId="0" applyFill="1" applyBorder="1" applyAlignment="1">
      <alignment horizontal="center"/>
    </xf>
    <xf numFmtId="0" fontId="5" fillId="31" borderId="25" xfId="0" applyFont="1" applyFill="1" applyBorder="1" applyAlignment="1">
      <alignment horizontal="center" vertical="center" wrapText="1"/>
    </xf>
    <xf numFmtId="0" fontId="5" fillId="31" borderId="33" xfId="0" applyFont="1" applyFill="1" applyBorder="1" applyAlignment="1">
      <alignment horizontal="center" vertical="center" wrapText="1"/>
    </xf>
    <xf numFmtId="9" fontId="4" fillId="31" borderId="33" xfId="0" applyNumberFormat="1" applyFont="1" applyFill="1" applyBorder="1" applyAlignment="1">
      <alignment horizontal="center" vertical="center" wrapText="1"/>
    </xf>
    <xf numFmtId="9" fontId="4" fillId="31" borderId="14" xfId="0" applyNumberFormat="1" applyFont="1" applyFill="1" applyBorder="1" applyAlignment="1">
      <alignment horizontal="center" vertical="center" wrapText="1"/>
    </xf>
    <xf numFmtId="0" fontId="4" fillId="31" borderId="12" xfId="0" applyFont="1" applyFill="1" applyBorder="1" applyAlignment="1">
      <alignment horizontal="center"/>
    </xf>
    <xf numFmtId="0" fontId="4" fillId="15" borderId="2" xfId="0" applyFont="1" applyFill="1" applyBorder="1" applyAlignment="1">
      <alignment horizontal="center"/>
    </xf>
    <xf numFmtId="0" fontId="18" fillId="27" borderId="14" xfId="0" applyFont="1" applyFill="1" applyBorder="1" applyAlignment="1">
      <alignment horizontal="center" vertical="center" wrapText="1"/>
    </xf>
    <xf numFmtId="0" fontId="3" fillId="3" borderId="51" xfId="0" applyFont="1" applyFill="1" applyBorder="1" applyAlignment="1">
      <alignment horizontal="justify" vertical="justify" wrapText="1"/>
    </xf>
    <xf numFmtId="0" fontId="3" fillId="3" borderId="26" xfId="0" applyFont="1" applyFill="1" applyBorder="1" applyAlignment="1">
      <alignment horizontal="justify" vertical="justify" wrapText="1"/>
    </xf>
    <xf numFmtId="0" fontId="7" fillId="3" borderId="26" xfId="0" applyFont="1" applyFill="1" applyBorder="1" applyAlignment="1">
      <alignment horizontal="justify" vertical="justify" wrapText="1"/>
    </xf>
    <xf numFmtId="0" fontId="3" fillId="3" borderId="26" xfId="0" applyFont="1" applyFill="1" applyBorder="1" applyAlignment="1">
      <alignment horizontal="left" vertical="center" wrapText="1"/>
    </xf>
    <xf numFmtId="0" fontId="3" fillId="3" borderId="55" xfId="0" applyFont="1" applyFill="1" applyBorder="1" applyAlignment="1">
      <alignment horizontal="left" vertical="center" wrapText="1"/>
    </xf>
    <xf numFmtId="0" fontId="7" fillId="26" borderId="34" xfId="0" applyFont="1" applyFill="1" applyBorder="1" applyAlignment="1">
      <alignment horizontal="center"/>
    </xf>
    <xf numFmtId="9" fontId="7" fillId="26" borderId="14" xfId="0" applyNumberFormat="1" applyFont="1" applyFill="1" applyBorder="1" applyAlignment="1">
      <alignment horizontal="center"/>
    </xf>
    <xf numFmtId="0" fontId="3" fillId="33" borderId="26" xfId="0" applyFont="1" applyFill="1" applyBorder="1" applyAlignment="1">
      <alignment horizontal="justify" vertical="justify" wrapText="1"/>
    </xf>
    <xf numFmtId="0" fontId="0" fillId="3" borderId="6" xfId="0" applyFill="1" applyBorder="1" applyAlignment="1">
      <alignment horizontal="center"/>
    </xf>
    <xf numFmtId="0" fontId="0" fillId="3" borderId="56" xfId="0" applyFill="1" applyBorder="1" applyAlignment="1">
      <alignment horizontal="center"/>
    </xf>
    <xf numFmtId="0" fontId="0" fillId="3" borderId="8" xfId="0" applyFill="1" applyBorder="1" applyAlignment="1">
      <alignment horizontal="center"/>
    </xf>
    <xf numFmtId="0" fontId="0" fillId="3" borderId="0" xfId="0" applyFill="1" applyAlignment="1">
      <alignment horizontal="center"/>
    </xf>
    <xf numFmtId="0" fontId="0" fillId="3" borderId="10" xfId="0" applyFill="1" applyBorder="1" applyAlignment="1">
      <alignment horizontal="center"/>
    </xf>
    <xf numFmtId="0" fontId="0" fillId="3" borderId="25" xfId="0" applyFill="1" applyBorder="1" applyAlignment="1">
      <alignment horizontal="center"/>
    </xf>
    <xf numFmtId="0" fontId="0" fillId="0" borderId="16" xfId="0" applyBorder="1" applyAlignment="1">
      <alignment horizontal="center"/>
    </xf>
    <xf numFmtId="0" fontId="0" fillId="0" borderId="25" xfId="0" applyBorder="1" applyAlignment="1">
      <alignment horizontal="center"/>
    </xf>
    <xf numFmtId="0" fontId="9" fillId="3" borderId="39" xfId="0" applyFont="1" applyFill="1" applyBorder="1" applyAlignment="1">
      <alignment horizontal="center"/>
    </xf>
    <xf numFmtId="0" fontId="9" fillId="3" borderId="40" xfId="0" applyFont="1" applyFill="1" applyBorder="1" applyAlignment="1">
      <alignment horizontal="center"/>
    </xf>
    <xf numFmtId="0" fontId="9" fillId="3" borderId="41" xfId="0" applyFont="1" applyFill="1" applyBorder="1" applyAlignment="1">
      <alignment horizontal="center"/>
    </xf>
    <xf numFmtId="0" fontId="9" fillId="3" borderId="23" xfId="0" applyFont="1" applyFill="1" applyBorder="1" applyAlignment="1">
      <alignment horizontal="center"/>
    </xf>
    <xf numFmtId="0" fontId="9" fillId="3" borderId="1" xfId="0" applyFont="1" applyFill="1" applyBorder="1" applyAlignment="1">
      <alignment horizontal="center"/>
    </xf>
    <xf numFmtId="0" fontId="9" fillId="3" borderId="26" xfId="0" applyFont="1" applyFill="1" applyBorder="1" applyAlignment="1">
      <alignment horizontal="center"/>
    </xf>
    <xf numFmtId="0" fontId="9" fillId="3" borderId="24" xfId="0" applyFont="1" applyFill="1" applyBorder="1" applyAlignment="1">
      <alignment horizontal="center"/>
    </xf>
    <xf numFmtId="0" fontId="9" fillId="3" borderId="13" xfId="0" applyFont="1" applyFill="1" applyBorder="1" applyAlignment="1">
      <alignment horizontal="center"/>
    </xf>
    <xf numFmtId="0" fontId="9" fillId="3" borderId="27" xfId="0" applyFont="1" applyFill="1" applyBorder="1" applyAlignment="1">
      <alignment horizontal="center"/>
    </xf>
    <xf numFmtId="0" fontId="2" fillId="19" borderId="28" xfId="0" applyFont="1" applyFill="1" applyBorder="1" applyAlignment="1">
      <alignment horizontal="center" vertical="center" wrapText="1"/>
    </xf>
    <xf numFmtId="0" fontId="2" fillId="19" borderId="30" xfId="0" applyFont="1" applyFill="1" applyBorder="1" applyAlignment="1">
      <alignment horizontal="center" vertical="center" wrapText="1"/>
    </xf>
    <xf numFmtId="0" fontId="2" fillId="19" borderId="15" xfId="0" applyFont="1" applyFill="1" applyBorder="1" applyAlignment="1">
      <alignment horizontal="center"/>
    </xf>
    <xf numFmtId="0" fontId="2" fillId="19" borderId="17" xfId="0" applyFont="1" applyFill="1" applyBorder="1" applyAlignment="1">
      <alignment horizontal="center"/>
    </xf>
    <xf numFmtId="0" fontId="2" fillId="19" borderId="6" xfId="0" applyFont="1" applyFill="1" applyBorder="1" applyAlignment="1">
      <alignment horizontal="center" vertical="center" wrapText="1"/>
    </xf>
    <xf numFmtId="0" fontId="2" fillId="19" borderId="7" xfId="0" applyFont="1" applyFill="1" applyBorder="1" applyAlignment="1">
      <alignment horizontal="center" vertical="center" wrapText="1"/>
    </xf>
    <xf numFmtId="0" fontId="2" fillId="19" borderId="10" xfId="0" applyFont="1" applyFill="1" applyBorder="1" applyAlignment="1">
      <alignment horizontal="center" vertical="center" wrapText="1"/>
    </xf>
    <xf numFmtId="0" fontId="2" fillId="19" borderId="11"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4" fillId="0" borderId="40" xfId="0" applyFont="1" applyBorder="1" applyAlignment="1">
      <alignment horizontal="center" vertical="justify" wrapText="1"/>
    </xf>
    <xf numFmtId="0" fontId="4" fillId="0" borderId="43" xfId="0" applyFont="1" applyBorder="1" applyAlignment="1">
      <alignment horizontal="center" vertical="justify" wrapText="1"/>
    </xf>
    <xf numFmtId="0" fontId="4" fillId="0" borderId="1" xfId="0" applyFont="1" applyBorder="1" applyAlignment="1">
      <alignment horizontal="center" vertical="justify" wrapText="1"/>
    </xf>
    <xf numFmtId="0" fontId="4" fillId="0" borderId="4" xfId="0" applyFont="1" applyBorder="1" applyAlignment="1">
      <alignment horizontal="center" vertical="justify" wrapText="1"/>
    </xf>
    <xf numFmtId="0" fontId="4" fillId="0" borderId="13" xfId="0" applyFont="1" applyBorder="1" applyAlignment="1">
      <alignment horizontal="center" vertical="justify" wrapText="1"/>
    </xf>
    <xf numFmtId="0" fontId="4" fillId="0" borderId="31" xfId="0" applyFont="1" applyBorder="1" applyAlignment="1">
      <alignment horizontal="center" vertical="justify" wrapText="1"/>
    </xf>
    <xf numFmtId="0" fontId="3" fillId="7" borderId="15" xfId="0" applyFont="1" applyFill="1" applyBorder="1" applyAlignment="1">
      <alignment horizontal="left"/>
    </xf>
    <xf numFmtId="0" fontId="3" fillId="7" borderId="16" xfId="0" applyFont="1" applyFill="1" applyBorder="1" applyAlignment="1">
      <alignment horizontal="left"/>
    </xf>
    <xf numFmtId="0" fontId="3" fillId="7" borderId="17" xfId="0" applyFont="1" applyFill="1" applyBorder="1" applyAlignment="1">
      <alignment horizontal="left"/>
    </xf>
    <xf numFmtId="0" fontId="3" fillId="24" borderId="15" xfId="0" applyFont="1" applyFill="1" applyBorder="1" applyAlignment="1">
      <alignment horizontal="center" vertical="center" wrapText="1"/>
    </xf>
    <xf numFmtId="0" fontId="3" fillId="24" borderId="16"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 fillId="24" borderId="15" xfId="0" applyFont="1" applyFill="1" applyBorder="1" applyAlignment="1">
      <alignment horizontal="left"/>
    </xf>
    <xf numFmtId="0" fontId="3" fillId="24" borderId="16" xfId="0" applyFont="1" applyFill="1" applyBorder="1" applyAlignment="1">
      <alignment horizontal="left"/>
    </xf>
    <xf numFmtId="0" fontId="3" fillId="24" borderId="17" xfId="0" applyFont="1" applyFill="1" applyBorder="1" applyAlignment="1">
      <alignment horizontal="left"/>
    </xf>
    <xf numFmtId="0" fontId="3" fillId="18" borderId="15" xfId="0" applyFont="1" applyFill="1" applyBorder="1" applyAlignment="1">
      <alignment horizontal="center" vertical="center" wrapText="1"/>
    </xf>
    <xf numFmtId="0" fontId="3" fillId="18" borderId="16" xfId="0" applyFont="1" applyFill="1" applyBorder="1" applyAlignment="1">
      <alignment horizontal="center" vertical="center" wrapText="1"/>
    </xf>
    <xf numFmtId="0" fontId="3" fillId="18" borderId="17" xfId="0" applyFont="1" applyFill="1" applyBorder="1" applyAlignment="1">
      <alignment horizontal="center" vertical="center" wrapText="1"/>
    </xf>
    <xf numFmtId="0" fontId="3" fillId="18" borderId="15" xfId="0" applyFont="1" applyFill="1" applyBorder="1" applyAlignment="1">
      <alignment horizontal="left"/>
    </xf>
    <xf numFmtId="0" fontId="3" fillId="18" borderId="16" xfId="0" applyFont="1" applyFill="1" applyBorder="1" applyAlignment="1">
      <alignment horizontal="left"/>
    </xf>
    <xf numFmtId="0" fontId="3" fillId="18" borderId="17" xfId="0" applyFont="1" applyFill="1" applyBorder="1" applyAlignment="1">
      <alignment horizontal="left"/>
    </xf>
    <xf numFmtId="0" fontId="4" fillId="19" borderId="28" xfId="0" applyFont="1" applyFill="1" applyBorder="1" applyAlignment="1">
      <alignment horizontal="center" vertical="center" wrapText="1"/>
    </xf>
    <xf numFmtId="0" fontId="4" fillId="19" borderId="30" xfId="0" applyFont="1" applyFill="1" applyBorder="1" applyAlignment="1">
      <alignment horizontal="center" vertical="center" wrapText="1"/>
    </xf>
    <xf numFmtId="0" fontId="4" fillId="19" borderId="18"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21" xfId="0" applyFont="1" applyFill="1" applyBorder="1" applyAlignment="1">
      <alignment horizontal="center" vertical="center" wrapText="1"/>
    </xf>
    <xf numFmtId="0" fontId="3" fillId="24" borderId="6" xfId="0" applyFont="1" applyFill="1" applyBorder="1" applyAlignment="1">
      <alignment horizontal="center" vertical="justify" wrapText="1"/>
    </xf>
    <xf numFmtId="0" fontId="3" fillId="24" borderId="7" xfId="0" applyFont="1" applyFill="1" applyBorder="1" applyAlignment="1">
      <alignment horizontal="center" vertical="justify" wrapText="1"/>
    </xf>
    <xf numFmtId="0" fontId="3" fillId="24" borderId="10" xfId="0" applyFont="1" applyFill="1" applyBorder="1" applyAlignment="1">
      <alignment horizontal="center" vertical="justify" wrapText="1"/>
    </xf>
    <xf numFmtId="0" fontId="3" fillId="24" borderId="11" xfId="0" applyFont="1" applyFill="1" applyBorder="1" applyAlignment="1">
      <alignment horizontal="center" vertical="justify"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0" xfId="0" applyFont="1" applyFill="1" applyAlignment="1">
      <alignment horizontal="center" vertical="center" wrapText="1"/>
    </xf>
    <xf numFmtId="0" fontId="5" fillId="11" borderId="18" xfId="0" applyFont="1" applyFill="1" applyBorder="1" applyAlignment="1">
      <alignment horizontal="justify" vertical="center" wrapText="1"/>
    </xf>
    <xf numFmtId="0" fontId="5" fillId="11" borderId="19" xfId="0" applyFont="1" applyFill="1" applyBorder="1" applyAlignment="1">
      <alignment horizontal="justify" vertical="center" wrapText="1"/>
    </xf>
    <xf numFmtId="0" fontId="5" fillId="11" borderId="20" xfId="0" applyFont="1" applyFill="1" applyBorder="1" applyAlignment="1">
      <alignment horizontal="justify" vertical="center" wrapText="1"/>
    </xf>
    <xf numFmtId="0" fontId="5" fillId="11" borderId="21" xfId="0" applyFont="1" applyFill="1" applyBorder="1" applyAlignment="1">
      <alignment horizontal="justify" vertical="center" wrapText="1"/>
    </xf>
    <xf numFmtId="0" fontId="4" fillId="11" borderId="18" xfId="0" applyFont="1" applyFill="1" applyBorder="1" applyAlignment="1">
      <alignment horizontal="justify" vertical="center" wrapText="1"/>
    </xf>
    <xf numFmtId="0" fontId="4" fillId="11" borderId="19" xfId="0" applyFont="1" applyFill="1" applyBorder="1" applyAlignment="1">
      <alignment horizontal="justify" vertical="center" wrapText="1"/>
    </xf>
    <xf numFmtId="0" fontId="4" fillId="11" borderId="20" xfId="0" applyFont="1" applyFill="1" applyBorder="1" applyAlignment="1">
      <alignment horizontal="justify" vertical="center" wrapText="1"/>
    </xf>
    <xf numFmtId="0" fontId="4" fillId="11" borderId="22" xfId="0" applyFont="1" applyFill="1" applyBorder="1" applyAlignment="1">
      <alignment horizontal="justify" vertical="center" wrapText="1"/>
    </xf>
    <xf numFmtId="0" fontId="27" fillId="9" borderId="15" xfId="0" applyFont="1" applyFill="1" applyBorder="1" applyAlignment="1">
      <alignment horizontal="center"/>
    </xf>
    <xf numFmtId="0" fontId="27" fillId="9" borderId="16" xfId="0" applyFont="1" applyFill="1" applyBorder="1" applyAlignment="1">
      <alignment horizontal="center"/>
    </xf>
    <xf numFmtId="0" fontId="27" fillId="9" borderId="17" xfId="0" applyFont="1" applyFill="1" applyBorder="1" applyAlignment="1">
      <alignment horizontal="center"/>
    </xf>
    <xf numFmtId="0" fontId="3" fillId="11" borderId="15" xfId="0" applyFont="1" applyFill="1" applyBorder="1" applyAlignment="1">
      <alignment horizontal="justify" vertical="center" wrapText="1"/>
    </xf>
    <xf numFmtId="0" fontId="3" fillId="11" borderId="16" xfId="0" applyFont="1" applyFill="1" applyBorder="1" applyAlignment="1">
      <alignment horizontal="justify" vertical="center" wrapText="1"/>
    </xf>
    <xf numFmtId="0" fontId="3" fillId="11" borderId="17" xfId="0" applyFont="1" applyFill="1" applyBorder="1" applyAlignment="1">
      <alignment horizontal="justify" vertical="center" wrapText="1"/>
    </xf>
    <xf numFmtId="0" fontId="4" fillId="19" borderId="35" xfId="0" applyFont="1" applyFill="1" applyBorder="1" applyAlignment="1">
      <alignment horizontal="center" vertical="center" wrapText="1"/>
    </xf>
    <xf numFmtId="0" fontId="4" fillId="19" borderId="19" xfId="0" applyFont="1" applyFill="1" applyBorder="1" applyAlignment="1">
      <alignment horizontal="center" vertical="center" wrapText="1"/>
    </xf>
    <xf numFmtId="0" fontId="4" fillId="19" borderId="22" xfId="0" applyFont="1" applyFill="1" applyBorder="1" applyAlignment="1">
      <alignment horizontal="center" vertical="center" wrapText="1"/>
    </xf>
    <xf numFmtId="0" fontId="4" fillId="19" borderId="36" xfId="0" applyFont="1" applyFill="1" applyBorder="1" applyAlignment="1">
      <alignment horizontal="center" vertical="center" wrapText="1"/>
    </xf>
    <xf numFmtId="0" fontId="4" fillId="19" borderId="3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0" xfId="0" applyFont="1" applyFill="1" applyAlignment="1">
      <alignment horizontal="center" vertical="center" wrapText="1"/>
    </xf>
    <xf numFmtId="0" fontId="5" fillId="11" borderId="22" xfId="0" applyFont="1" applyFill="1" applyBorder="1" applyAlignment="1">
      <alignment horizontal="justify" vertical="center" wrapText="1"/>
    </xf>
    <xf numFmtId="0" fontId="3" fillId="11" borderId="19" xfId="0" applyFont="1" applyFill="1" applyBorder="1" applyAlignment="1">
      <alignment horizontal="justify" vertical="center" wrapText="1"/>
    </xf>
    <xf numFmtId="0" fontId="3" fillId="11" borderId="20" xfId="0" applyFont="1" applyFill="1" applyBorder="1" applyAlignment="1">
      <alignment horizontal="justify" vertical="center" wrapText="1"/>
    </xf>
    <xf numFmtId="0" fontId="3" fillId="11" borderId="22" xfId="0" applyFont="1" applyFill="1" applyBorder="1" applyAlignment="1">
      <alignment horizontal="justify" vertical="center" wrapText="1"/>
    </xf>
    <xf numFmtId="0" fontId="5" fillId="11" borderId="15" xfId="0" applyFont="1" applyFill="1" applyBorder="1" applyAlignment="1">
      <alignment horizontal="justify" vertical="center" wrapText="1"/>
    </xf>
    <xf numFmtId="0" fontId="5" fillId="11" borderId="16" xfId="0" applyFont="1" applyFill="1" applyBorder="1" applyAlignment="1">
      <alignment horizontal="justify" vertical="center" wrapText="1"/>
    </xf>
    <xf numFmtId="0" fontId="5" fillId="11" borderId="17" xfId="0" applyFont="1" applyFill="1" applyBorder="1" applyAlignment="1">
      <alignment horizontal="justify"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7" fillId="11" borderId="18" xfId="0" applyFont="1" applyFill="1" applyBorder="1" applyAlignment="1">
      <alignment horizontal="justify" vertical="center" wrapText="1"/>
    </xf>
    <xf numFmtId="0" fontId="7" fillId="11" borderId="19" xfId="0" applyFont="1" applyFill="1" applyBorder="1" applyAlignment="1">
      <alignment horizontal="justify" vertical="center" wrapText="1"/>
    </xf>
    <xf numFmtId="0" fontId="7" fillId="11" borderId="20" xfId="0" applyFont="1" applyFill="1" applyBorder="1" applyAlignment="1">
      <alignment horizontal="justify" vertical="center" wrapText="1"/>
    </xf>
    <xf numFmtId="0" fontId="7" fillId="11" borderId="22" xfId="0" applyFont="1" applyFill="1" applyBorder="1" applyAlignment="1">
      <alignment horizontal="justify" vertical="center" wrapText="1"/>
    </xf>
    <xf numFmtId="0" fontId="7" fillId="17" borderId="15" xfId="0" applyFont="1" applyFill="1" applyBorder="1" applyAlignment="1">
      <alignment horizontal="justify" vertical="center" wrapText="1"/>
    </xf>
    <xf numFmtId="0" fontId="7" fillId="17" borderId="16" xfId="0" applyFont="1" applyFill="1" applyBorder="1" applyAlignment="1">
      <alignment horizontal="justify" vertical="center" wrapText="1"/>
    </xf>
    <xf numFmtId="0" fontId="7" fillId="17" borderId="17" xfId="0" applyFont="1" applyFill="1" applyBorder="1" applyAlignment="1">
      <alignment horizontal="justify" vertical="center" wrapText="1"/>
    </xf>
    <xf numFmtId="0" fontId="4" fillId="11" borderId="16" xfId="0" applyFont="1" applyFill="1" applyBorder="1" applyAlignment="1">
      <alignment horizontal="justify" vertical="center" wrapText="1"/>
    </xf>
    <xf numFmtId="0" fontId="4" fillId="11" borderId="17" xfId="0" applyFont="1" applyFill="1" applyBorder="1" applyAlignment="1">
      <alignment horizontal="justify"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4" fillId="11" borderId="15" xfId="0" applyFont="1" applyFill="1" applyBorder="1" applyAlignment="1">
      <alignment horizontal="justify" vertical="center" wrapText="1"/>
    </xf>
    <xf numFmtId="0" fontId="4" fillId="19" borderId="32" xfId="0" applyFont="1" applyFill="1" applyBorder="1" applyAlignment="1">
      <alignment horizontal="center" vertical="center" wrapText="1"/>
    </xf>
    <xf numFmtId="0" fontId="4" fillId="19" borderId="33" xfId="0" applyFont="1" applyFill="1" applyBorder="1" applyAlignment="1">
      <alignment horizontal="center" vertical="center" wrapText="1"/>
    </xf>
    <xf numFmtId="0" fontId="4" fillId="19" borderId="34"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16" xfId="0" applyFont="1" applyFill="1" applyBorder="1" applyAlignment="1">
      <alignment horizontal="center" vertical="center" wrapText="1"/>
    </xf>
    <xf numFmtId="0" fontId="4" fillId="19" borderId="17"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4" fillId="19" borderId="57" xfId="0" applyFont="1" applyFill="1" applyBorder="1" applyAlignment="1">
      <alignment horizontal="center" vertical="center" wrapText="1"/>
    </xf>
    <xf numFmtId="0" fontId="4" fillId="0" borderId="0" xfId="0" applyFont="1" applyAlignment="1">
      <alignment horizontal="center" vertical="center" wrapText="1"/>
    </xf>
    <xf numFmtId="0" fontId="3" fillId="14" borderId="15" xfId="0" applyFont="1" applyFill="1" applyBorder="1" applyAlignment="1">
      <alignment horizontal="left"/>
    </xf>
    <xf numFmtId="0" fontId="3" fillId="14" borderId="16" xfId="0" applyFont="1" applyFill="1" applyBorder="1" applyAlignment="1">
      <alignment horizontal="left"/>
    </xf>
    <xf numFmtId="0" fontId="3" fillId="14" borderId="17" xfId="0" applyFont="1" applyFill="1" applyBorder="1" applyAlignment="1">
      <alignment horizontal="left"/>
    </xf>
    <xf numFmtId="0" fontId="4" fillId="31" borderId="15" xfId="0" applyFont="1" applyFill="1" applyBorder="1" applyAlignment="1">
      <alignment horizontal="justify" vertical="center" wrapText="1"/>
    </xf>
    <xf numFmtId="0" fontId="4" fillId="31" borderId="16" xfId="0" applyFont="1" applyFill="1" applyBorder="1" applyAlignment="1">
      <alignment horizontal="justify" vertical="center" wrapText="1"/>
    </xf>
    <xf numFmtId="0" fontId="4" fillId="31" borderId="17" xfId="0" applyFont="1" applyFill="1" applyBorder="1" applyAlignment="1">
      <alignment horizontal="justify" vertical="center" wrapText="1"/>
    </xf>
    <xf numFmtId="0" fontId="4" fillId="31" borderId="15" xfId="0" applyFont="1" applyFill="1" applyBorder="1" applyAlignment="1">
      <alignment horizontal="center" vertical="center" wrapText="1"/>
    </xf>
    <xf numFmtId="0" fontId="4" fillId="31" borderId="16" xfId="0" applyFont="1" applyFill="1" applyBorder="1" applyAlignment="1">
      <alignment horizontal="center" vertical="center" wrapText="1"/>
    </xf>
    <xf numFmtId="0" fontId="4" fillId="31" borderId="17" xfId="0" applyFont="1" applyFill="1" applyBorder="1" applyAlignment="1">
      <alignment horizontal="center" vertical="center" wrapText="1"/>
    </xf>
    <xf numFmtId="0" fontId="4" fillId="31" borderId="33" xfId="0" applyFont="1" applyFill="1" applyBorder="1" applyAlignment="1">
      <alignment horizontal="center" vertical="center" wrapText="1"/>
    </xf>
    <xf numFmtId="0" fontId="4" fillId="31" borderId="34" xfId="0" applyFont="1" applyFill="1" applyBorder="1" applyAlignment="1">
      <alignment horizontal="center" vertical="center" wrapText="1"/>
    </xf>
    <xf numFmtId="0" fontId="7" fillId="11" borderId="15" xfId="0" applyFont="1" applyFill="1" applyBorder="1" applyAlignment="1">
      <alignment horizontal="justify" vertical="center" wrapText="1"/>
    </xf>
    <xf numFmtId="0" fontId="7" fillId="11" borderId="16" xfId="0" applyFont="1" applyFill="1" applyBorder="1" applyAlignment="1">
      <alignment horizontal="justify" vertical="center" wrapText="1"/>
    </xf>
    <xf numFmtId="0" fontId="7" fillId="11" borderId="17" xfId="0" applyFont="1" applyFill="1" applyBorder="1" applyAlignment="1">
      <alignment horizontal="justify" vertical="center" wrapText="1"/>
    </xf>
    <xf numFmtId="0" fontId="3" fillId="11" borderId="18" xfId="0" applyFont="1" applyFill="1" applyBorder="1" applyAlignment="1">
      <alignment horizontal="justify" vertical="center" wrapText="1"/>
    </xf>
    <xf numFmtId="0" fontId="7" fillId="11" borderId="21" xfId="0" applyFont="1" applyFill="1" applyBorder="1" applyAlignment="1">
      <alignment horizontal="justify" vertical="center" wrapText="1"/>
    </xf>
    <xf numFmtId="0" fontId="4" fillId="31" borderId="19" xfId="0" applyFont="1" applyFill="1" applyBorder="1" applyAlignment="1">
      <alignment horizontal="justify" vertical="center" wrapText="1"/>
    </xf>
    <xf numFmtId="0" fontId="4" fillId="31" borderId="20" xfId="0" applyFont="1" applyFill="1" applyBorder="1" applyAlignment="1">
      <alignment horizontal="justify" vertical="center" wrapText="1"/>
    </xf>
    <xf numFmtId="0" fontId="4" fillId="31" borderId="22" xfId="0" applyFont="1" applyFill="1" applyBorder="1" applyAlignment="1">
      <alignment horizontal="justify" vertical="center" wrapText="1"/>
    </xf>
    <xf numFmtId="0" fontId="4" fillId="31" borderId="28" xfId="0" applyFont="1" applyFill="1" applyBorder="1" applyAlignment="1">
      <alignment horizontal="center" vertical="center" wrapText="1"/>
    </xf>
    <xf numFmtId="0" fontId="4" fillId="31" borderId="30" xfId="0" applyFont="1" applyFill="1" applyBorder="1" applyAlignment="1">
      <alignment horizontal="center" vertical="center" wrapText="1"/>
    </xf>
    <xf numFmtId="0" fontId="4" fillId="31" borderId="18" xfId="0" applyFont="1" applyFill="1" applyBorder="1" applyAlignment="1">
      <alignment horizontal="center" vertical="center" wrapText="1"/>
    </xf>
    <xf numFmtId="0" fontId="4" fillId="31" borderId="20" xfId="0" applyFont="1" applyFill="1" applyBorder="1" applyAlignment="1">
      <alignment horizontal="center" vertical="center" wrapText="1"/>
    </xf>
    <xf numFmtId="0" fontId="4" fillId="31" borderId="21" xfId="0" applyFont="1" applyFill="1" applyBorder="1" applyAlignment="1">
      <alignment horizontal="center" vertical="center" wrapText="1"/>
    </xf>
    <xf numFmtId="0" fontId="4" fillId="31" borderId="18" xfId="0" applyFont="1" applyFill="1" applyBorder="1" applyAlignment="1">
      <alignment horizontal="justify" vertical="center" wrapText="1"/>
    </xf>
    <xf numFmtId="0" fontId="36" fillId="0" borderId="0" xfId="0" applyFont="1" applyAlignment="1">
      <alignment horizontal="left" vertical="center" wrapText="1"/>
    </xf>
    <xf numFmtId="0" fontId="29" fillId="9" borderId="15" xfId="0" applyFont="1" applyFill="1" applyBorder="1" applyAlignment="1">
      <alignment horizontal="center"/>
    </xf>
    <xf numFmtId="0" fontId="29" fillId="9" borderId="16" xfId="0" applyFont="1" applyFill="1" applyBorder="1" applyAlignment="1">
      <alignment horizontal="center"/>
    </xf>
    <xf numFmtId="0" fontId="29" fillId="9" borderId="17" xfId="0" applyFont="1" applyFill="1" applyBorder="1" applyAlignment="1">
      <alignment horizontal="center"/>
    </xf>
    <xf numFmtId="0" fontId="30" fillId="9" borderId="15" xfId="0" applyFont="1" applyFill="1" applyBorder="1" applyAlignment="1">
      <alignment horizontal="center"/>
    </xf>
    <xf numFmtId="0" fontId="30" fillId="9" borderId="16" xfId="0" applyFont="1" applyFill="1" applyBorder="1" applyAlignment="1">
      <alignment horizontal="center"/>
    </xf>
    <xf numFmtId="0" fontId="30" fillId="9" borderId="17" xfId="0" applyFont="1" applyFill="1" applyBorder="1" applyAlignment="1">
      <alignment horizontal="center"/>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4" fillId="22" borderId="18" xfId="0" applyFont="1" applyFill="1" applyBorder="1" applyAlignment="1">
      <alignment horizontal="center" vertical="center" wrapText="1"/>
    </xf>
    <xf numFmtId="0" fontId="4" fillId="22" borderId="20" xfId="0" applyFont="1" applyFill="1" applyBorder="1" applyAlignment="1">
      <alignment horizontal="center" vertical="center" wrapText="1"/>
    </xf>
    <xf numFmtId="0" fontId="4" fillId="22" borderId="21" xfId="0" applyFont="1" applyFill="1" applyBorder="1" applyAlignment="1">
      <alignment horizontal="center" vertical="center" wrapText="1"/>
    </xf>
    <xf numFmtId="0" fontId="4" fillId="22" borderId="28" xfId="0" applyFont="1" applyFill="1" applyBorder="1" applyAlignment="1">
      <alignment horizontal="center" vertical="center" wrapText="1"/>
    </xf>
    <xf numFmtId="0" fontId="4" fillId="22" borderId="30" xfId="0" applyFont="1" applyFill="1" applyBorder="1" applyAlignment="1">
      <alignment horizontal="center" vertical="center" wrapText="1"/>
    </xf>
    <xf numFmtId="0" fontId="36" fillId="0" borderId="0" xfId="0" applyFont="1" applyAlignment="1">
      <alignment horizontal="center" vertical="center" wrapText="1"/>
    </xf>
    <xf numFmtId="0" fontId="3" fillId="22" borderId="15" xfId="0" applyFont="1" applyFill="1" applyBorder="1" applyAlignment="1">
      <alignment horizontal="justify" vertical="center" wrapText="1"/>
    </xf>
    <xf numFmtId="0" fontId="3" fillId="22" borderId="16" xfId="0" applyFont="1" applyFill="1" applyBorder="1" applyAlignment="1">
      <alignment horizontal="justify" vertical="center" wrapText="1"/>
    </xf>
    <xf numFmtId="0" fontId="3" fillId="22" borderId="17" xfId="0" applyFont="1" applyFill="1" applyBorder="1" applyAlignment="1">
      <alignment horizontal="justify" vertical="center" wrapText="1"/>
    </xf>
    <xf numFmtId="0" fontId="26" fillId="24" borderId="15" xfId="0" applyFont="1" applyFill="1" applyBorder="1" applyAlignment="1">
      <alignment horizontal="left"/>
    </xf>
    <xf numFmtId="0" fontId="26" fillId="24" borderId="16" xfId="0" applyFont="1" applyFill="1" applyBorder="1" applyAlignment="1">
      <alignment horizontal="left"/>
    </xf>
    <xf numFmtId="0" fontId="26" fillId="24" borderId="17" xfId="0" applyFont="1" applyFill="1" applyBorder="1" applyAlignment="1">
      <alignment horizontal="left"/>
    </xf>
    <xf numFmtId="0" fontId="13" fillId="3" borderId="0" xfId="0" applyFont="1" applyFill="1" applyAlignment="1">
      <alignment horizontal="center" vertical="center" wrapText="1"/>
    </xf>
    <xf numFmtId="0" fontId="13" fillId="0" borderId="0" xfId="0" applyFont="1" applyAlignment="1">
      <alignment horizontal="center" vertical="center" wrapText="1"/>
    </xf>
    <xf numFmtId="0" fontId="3" fillId="3" borderId="0" xfId="0" applyFont="1" applyFill="1" applyAlignment="1">
      <alignment horizontal="left"/>
    </xf>
    <xf numFmtId="0" fontId="3" fillId="14" borderId="6" xfId="0" applyFont="1" applyFill="1" applyBorder="1" applyAlignment="1">
      <alignment horizontal="center" vertical="justify" wrapText="1"/>
    </xf>
    <xf numFmtId="0" fontId="3" fillId="14" borderId="7" xfId="0" applyFont="1" applyFill="1" applyBorder="1" applyAlignment="1">
      <alignment horizontal="center" vertical="justify" wrapText="1"/>
    </xf>
    <xf numFmtId="0" fontId="3" fillId="14" borderId="10" xfId="0" applyFont="1" applyFill="1" applyBorder="1" applyAlignment="1">
      <alignment horizontal="center" vertical="justify" wrapText="1"/>
    </xf>
    <xf numFmtId="0" fontId="3" fillId="14" borderId="11" xfId="0" applyFont="1" applyFill="1" applyBorder="1" applyAlignment="1">
      <alignment horizontal="center" vertical="justify" wrapText="1"/>
    </xf>
    <xf numFmtId="0" fontId="15" fillId="23" borderId="58" xfId="0" applyFont="1" applyFill="1" applyBorder="1" applyAlignment="1">
      <alignment horizontal="justify" vertical="justify" wrapText="1"/>
    </xf>
    <xf numFmtId="0" fontId="15" fillId="23" borderId="59" xfId="0" applyFont="1" applyFill="1" applyBorder="1" applyAlignment="1">
      <alignment horizontal="justify" vertical="justify" wrapText="1"/>
    </xf>
    <xf numFmtId="0" fontId="15" fillId="23" borderId="3" xfId="0" applyFont="1" applyFill="1" applyBorder="1" applyAlignment="1">
      <alignment horizontal="justify" vertical="justify" wrapText="1"/>
    </xf>
    <xf numFmtId="0" fontId="3" fillId="3" borderId="0" xfId="0" applyFont="1" applyFill="1" applyAlignment="1">
      <alignment horizontal="center" vertical="justify" wrapText="1"/>
    </xf>
    <xf numFmtId="0" fontId="4" fillId="3" borderId="0" xfId="0" applyFont="1" applyFill="1" applyAlignment="1">
      <alignment horizontal="center" vertical="justify" wrapText="1"/>
    </xf>
    <xf numFmtId="0" fontId="21"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7" fillId="9" borderId="15" xfId="0" applyFont="1" applyFill="1" applyBorder="1" applyAlignment="1">
      <alignment horizontal="left"/>
    </xf>
    <xf numFmtId="0" fontId="27" fillId="9" borderId="16" xfId="0" applyFont="1" applyFill="1" applyBorder="1" applyAlignment="1">
      <alignment horizontal="left"/>
    </xf>
    <xf numFmtId="0" fontId="27" fillId="9" borderId="17" xfId="0" applyFont="1" applyFill="1" applyBorder="1" applyAlignment="1">
      <alignment horizontal="left"/>
    </xf>
    <xf numFmtId="0" fontId="4" fillId="0" borderId="36" xfId="0" applyFont="1" applyBorder="1" applyAlignment="1">
      <alignment horizontal="center" vertical="justify" wrapText="1"/>
    </xf>
    <xf numFmtId="0" fontId="4" fillId="0" borderId="63" xfId="0" applyFont="1" applyBorder="1" applyAlignment="1">
      <alignment horizontal="center" vertical="justify" wrapText="1"/>
    </xf>
    <xf numFmtId="0" fontId="4" fillId="0" borderId="44" xfId="0" applyFont="1" applyBorder="1" applyAlignment="1">
      <alignment horizontal="center" vertical="justify" wrapText="1"/>
    </xf>
    <xf numFmtId="0" fontId="4" fillId="0" borderId="62" xfId="0" applyFont="1" applyBorder="1" applyAlignment="1">
      <alignment horizontal="center" vertical="justify" wrapText="1"/>
    </xf>
    <xf numFmtId="0" fontId="4" fillId="0" borderId="32" xfId="0" applyFont="1" applyBorder="1" applyAlignment="1">
      <alignment horizontal="center" vertical="justify" wrapText="1"/>
    </xf>
    <xf numFmtId="0" fontId="4" fillId="0" borderId="61" xfId="0" applyFont="1" applyBorder="1" applyAlignment="1">
      <alignment horizontal="center" vertical="justify" wrapText="1"/>
    </xf>
    <xf numFmtId="0" fontId="5" fillId="31" borderId="18" xfId="0" applyFont="1" applyFill="1" applyBorder="1" applyAlignment="1">
      <alignment horizontal="justify" vertical="center" wrapText="1"/>
    </xf>
    <xf numFmtId="0" fontId="5" fillId="31" borderId="19" xfId="0" applyFont="1" applyFill="1" applyBorder="1" applyAlignment="1">
      <alignment horizontal="justify" vertical="center" wrapText="1"/>
    </xf>
    <xf numFmtId="0" fontId="5" fillId="31" borderId="20" xfId="0" applyFont="1" applyFill="1" applyBorder="1" applyAlignment="1">
      <alignment horizontal="justify" vertical="center" wrapText="1"/>
    </xf>
    <xf numFmtId="0" fontId="5" fillId="31" borderId="22" xfId="0" applyFont="1" applyFill="1" applyBorder="1" applyAlignment="1">
      <alignment horizontal="justify" vertical="center" wrapText="1"/>
    </xf>
    <xf numFmtId="0" fontId="10" fillId="9" borderId="15" xfId="0" applyFont="1" applyFill="1" applyBorder="1" applyAlignment="1">
      <alignment horizontal="center"/>
    </xf>
    <xf numFmtId="0" fontId="10" fillId="9" borderId="16" xfId="0" applyFont="1" applyFill="1" applyBorder="1" applyAlignment="1">
      <alignment horizontal="center"/>
    </xf>
    <xf numFmtId="0" fontId="10" fillId="9" borderId="17" xfId="0" applyFont="1" applyFill="1" applyBorder="1" applyAlignment="1">
      <alignment horizontal="center"/>
    </xf>
    <xf numFmtId="0" fontId="3" fillId="31" borderId="15" xfId="0" applyFont="1" applyFill="1" applyBorder="1" applyAlignment="1">
      <alignment horizontal="justify" vertical="center" wrapText="1"/>
    </xf>
    <xf numFmtId="0" fontId="3" fillId="31" borderId="16" xfId="0" applyFont="1" applyFill="1" applyBorder="1" applyAlignment="1">
      <alignment horizontal="justify" vertical="center" wrapText="1"/>
    </xf>
    <xf numFmtId="0" fontId="3" fillId="31" borderId="17" xfId="0" applyFont="1" applyFill="1" applyBorder="1" applyAlignment="1">
      <alignment horizontal="justify" vertical="center" wrapText="1"/>
    </xf>
    <xf numFmtId="0" fontId="17" fillId="3" borderId="6" xfId="0" applyFont="1" applyFill="1" applyBorder="1" applyAlignment="1">
      <alignment horizontal="center" vertical="center" wrapText="1"/>
    </xf>
    <xf numFmtId="0" fontId="7" fillId="31" borderId="18" xfId="0" applyFont="1" applyFill="1" applyBorder="1" applyAlignment="1">
      <alignment horizontal="justify" vertical="center" wrapText="1"/>
    </xf>
    <xf numFmtId="0" fontId="7" fillId="31" borderId="19" xfId="0" applyFont="1" applyFill="1" applyBorder="1" applyAlignment="1">
      <alignment horizontal="justify" vertical="center" wrapText="1"/>
    </xf>
    <xf numFmtId="0" fontId="7" fillId="31" borderId="20" xfId="0" applyFont="1" applyFill="1" applyBorder="1" applyAlignment="1">
      <alignment horizontal="justify" vertical="center" wrapText="1"/>
    </xf>
    <xf numFmtId="0" fontId="7" fillId="31" borderId="22" xfId="0" applyFont="1" applyFill="1" applyBorder="1" applyAlignment="1">
      <alignment horizontal="justify" vertical="center" wrapText="1"/>
    </xf>
    <xf numFmtId="0" fontId="31" fillId="9" borderId="15" xfId="0" applyFont="1" applyFill="1" applyBorder="1" applyAlignment="1">
      <alignment horizontal="center"/>
    </xf>
    <xf numFmtId="0" fontId="31" fillId="9" borderId="16" xfId="0" applyFont="1" applyFill="1" applyBorder="1" applyAlignment="1">
      <alignment horizontal="center"/>
    </xf>
    <xf numFmtId="0" fontId="31" fillId="9" borderId="17" xfId="0" applyFont="1" applyFill="1" applyBorder="1" applyAlignment="1">
      <alignment horizontal="center"/>
    </xf>
    <xf numFmtId="0" fontId="3" fillId="31" borderId="18" xfId="0" applyFont="1" applyFill="1" applyBorder="1" applyAlignment="1">
      <alignment horizontal="justify" vertical="center" wrapText="1"/>
    </xf>
    <xf numFmtId="0" fontId="3" fillId="31" borderId="19" xfId="0" applyFont="1" applyFill="1" applyBorder="1" applyAlignment="1">
      <alignment horizontal="justify" vertical="center" wrapText="1"/>
    </xf>
    <xf numFmtId="0" fontId="3" fillId="31" borderId="20" xfId="0" applyFont="1" applyFill="1" applyBorder="1" applyAlignment="1">
      <alignment horizontal="justify" vertical="center" wrapText="1"/>
    </xf>
    <xf numFmtId="0" fontId="3" fillId="31" borderId="22" xfId="0" applyFont="1" applyFill="1" applyBorder="1" applyAlignment="1">
      <alignment horizontal="justify" vertical="center" wrapText="1"/>
    </xf>
    <xf numFmtId="0" fontId="32" fillId="9" borderId="15" xfId="0" applyFont="1" applyFill="1" applyBorder="1" applyAlignment="1">
      <alignment horizontal="center"/>
    </xf>
    <xf numFmtId="0" fontId="32" fillId="9" borderId="16" xfId="0" applyFont="1" applyFill="1" applyBorder="1" applyAlignment="1">
      <alignment horizontal="center"/>
    </xf>
    <xf numFmtId="0" fontId="32" fillId="9" borderId="17" xfId="0" applyFont="1" applyFill="1" applyBorder="1" applyAlignment="1">
      <alignment horizontal="center"/>
    </xf>
    <xf numFmtId="0" fontId="11" fillId="9" borderId="15" xfId="0" applyFont="1" applyFill="1" applyBorder="1" applyAlignment="1">
      <alignment horizontal="center"/>
    </xf>
    <xf numFmtId="0" fontId="11" fillId="9" borderId="16" xfId="0" applyFont="1" applyFill="1" applyBorder="1" applyAlignment="1">
      <alignment horizontal="center"/>
    </xf>
    <xf numFmtId="0" fontId="11" fillId="9" borderId="17" xfId="0" applyFont="1" applyFill="1" applyBorder="1" applyAlignment="1">
      <alignment horizontal="center"/>
    </xf>
    <xf numFmtId="0" fontId="4" fillId="31" borderId="19" xfId="0" applyFont="1" applyFill="1" applyBorder="1" applyAlignment="1">
      <alignment horizontal="center" vertical="center" wrapText="1"/>
    </xf>
    <xf numFmtId="0" fontId="4" fillId="31" borderId="22" xfId="0" applyFont="1" applyFill="1" applyBorder="1" applyAlignment="1">
      <alignment horizontal="center" vertical="center" wrapText="1"/>
    </xf>
    <xf numFmtId="0" fontId="4" fillId="31" borderId="36" xfId="0" applyFont="1" applyFill="1" applyBorder="1" applyAlignment="1">
      <alignment horizontal="center" vertical="center" wrapText="1"/>
    </xf>
    <xf numFmtId="0" fontId="4" fillId="31" borderId="32" xfId="0" applyFont="1" applyFill="1" applyBorder="1" applyAlignment="1">
      <alignment horizontal="center" vertical="center" wrapText="1"/>
    </xf>
    <xf numFmtId="0" fontId="4" fillId="31" borderId="38" xfId="0" applyFont="1" applyFill="1" applyBorder="1" applyAlignment="1">
      <alignment horizontal="center" vertical="center" wrapText="1"/>
    </xf>
    <xf numFmtId="0" fontId="4" fillId="31" borderId="35" xfId="0" applyFont="1" applyFill="1" applyBorder="1" applyAlignment="1">
      <alignment horizontal="center" vertical="center" wrapText="1"/>
    </xf>
    <xf numFmtId="0" fontId="3" fillId="27" borderId="18" xfId="0" applyFont="1" applyFill="1" applyBorder="1" applyAlignment="1">
      <alignment horizontal="justify" vertical="center" wrapText="1"/>
    </xf>
    <xf numFmtId="0" fontId="3" fillId="27" borderId="19" xfId="0" applyFont="1" applyFill="1" applyBorder="1" applyAlignment="1">
      <alignment horizontal="justify" vertical="center" wrapText="1"/>
    </xf>
    <xf numFmtId="0" fontId="3" fillId="27" borderId="20" xfId="0" applyFont="1" applyFill="1" applyBorder="1" applyAlignment="1">
      <alignment horizontal="justify" vertical="center" wrapText="1"/>
    </xf>
    <xf numFmtId="0" fontId="3" fillId="27" borderId="22" xfId="0" applyFont="1" applyFill="1" applyBorder="1" applyAlignment="1">
      <alignment horizontal="justify" vertical="center" wrapText="1"/>
    </xf>
    <xf numFmtId="0" fontId="7" fillId="27" borderId="18" xfId="0" applyFont="1" applyFill="1" applyBorder="1" applyAlignment="1">
      <alignment horizontal="justify" vertical="center" wrapText="1"/>
    </xf>
    <xf numFmtId="0" fontId="7" fillId="27" borderId="19" xfId="0" applyFont="1" applyFill="1" applyBorder="1" applyAlignment="1">
      <alignment horizontal="justify" vertical="center" wrapText="1"/>
    </xf>
    <xf numFmtId="0" fontId="7" fillId="27" borderId="20" xfId="0" applyFont="1" applyFill="1" applyBorder="1" applyAlignment="1">
      <alignment horizontal="justify" vertical="center" wrapText="1"/>
    </xf>
    <xf numFmtId="0" fontId="7" fillId="27" borderId="22" xfId="0" applyFont="1" applyFill="1" applyBorder="1" applyAlignment="1">
      <alignment horizontal="justify" vertical="center" wrapText="1"/>
    </xf>
    <xf numFmtId="0" fontId="36" fillId="0" borderId="8" xfId="0" applyFont="1" applyBorder="1" applyAlignment="1">
      <alignment horizontal="left" vertical="center" wrapText="1"/>
    </xf>
    <xf numFmtId="0" fontId="3" fillId="25" borderId="15" xfId="0" applyFont="1" applyFill="1" applyBorder="1" applyAlignment="1">
      <alignment horizontal="left"/>
    </xf>
    <xf numFmtId="0" fontId="3" fillId="25" borderId="16" xfId="0" applyFont="1" applyFill="1" applyBorder="1" applyAlignment="1">
      <alignment horizontal="left"/>
    </xf>
    <xf numFmtId="0" fontId="3" fillId="25" borderId="17" xfId="0" applyFont="1" applyFill="1" applyBorder="1" applyAlignment="1">
      <alignment horizontal="left"/>
    </xf>
    <xf numFmtId="0" fontId="15" fillId="0" borderId="0" xfId="0" applyFont="1" applyAlignment="1">
      <alignment horizontal="justify" vertical="justify" wrapText="1"/>
    </xf>
  </cellXfs>
  <cellStyles count="1">
    <cellStyle name="Normal" xfId="0" builtinId="0"/>
  </cellStyles>
  <dxfs count="0"/>
  <tableStyles count="0" defaultTableStyle="TableStyleMedium2" defaultPivotStyle="PivotStyleLight16"/>
  <colors>
    <mruColors>
      <color rgb="FF66FF33"/>
      <color rgb="FF99FFCC"/>
      <color rgb="FF990033"/>
      <color rgb="FFFF99FF"/>
      <color rgb="FF00FFFF"/>
      <color rgb="FF00FFCC"/>
      <color rgb="FF9999FF"/>
      <color rgb="FF00CC99"/>
      <color rgb="FF33CCCC"/>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400">
                <a:solidFill>
                  <a:schemeClr val="bg1">
                    <a:lumMod val="85000"/>
                  </a:schemeClr>
                </a:solidFill>
              </a:rPr>
              <a:t>Nivel y % de</a:t>
            </a:r>
            <a:r>
              <a:rPr lang="es-CO" sz="1400" baseline="0">
                <a:solidFill>
                  <a:schemeClr val="bg1">
                    <a:lumMod val="85000"/>
                  </a:schemeClr>
                </a:solidFill>
              </a:rPr>
              <a:t> Avance 1er trimestre 2025</a:t>
            </a:r>
            <a:endParaRPr lang="es-CO" sz="1400">
              <a:solidFill>
                <a:schemeClr val="bg1">
                  <a:lumMod val="8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'Comportamiento Indicadores NN '!$C$8:$F$8</c:f>
              <c:strCache>
                <c:ptCount val="4"/>
                <c:pt idx="0">
                  <c:v>1</c:v>
                </c:pt>
                <c:pt idx="1">
                  <c:v>Satisfactorio</c:v>
                </c:pt>
                <c:pt idx="3">
                  <c:v>Entre 90% y 100%</c:v>
                </c:pt>
              </c:strCache>
            </c:strRef>
          </c:tx>
          <c:spPr>
            <a:solidFill>
              <a:srgbClr val="92D05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'!$G$8:$J$8</c:f>
              <c:numCache>
                <c:formatCode>General</c:formatCode>
                <c:ptCount val="4"/>
                <c:pt idx="2">
                  <c:v>36</c:v>
                </c:pt>
                <c:pt idx="3" formatCode="0%">
                  <c:v>0.87804878048780488</c:v>
                </c:pt>
              </c:numCache>
            </c:numRef>
          </c:val>
          <c:extLst>
            <c:ext xmlns:c16="http://schemas.microsoft.com/office/drawing/2014/chart" uri="{C3380CC4-5D6E-409C-BE32-E72D297353CC}">
              <c16:uniqueId val="{00000000-832B-42BE-8D69-0384F4D42F61}"/>
            </c:ext>
          </c:extLst>
        </c:ser>
        <c:ser>
          <c:idx val="1"/>
          <c:order val="1"/>
          <c:tx>
            <c:strRef>
              <c:f>'Comportamiento Indicadores NN '!$C$9:$F$9</c:f>
              <c:strCache>
                <c:ptCount val="4"/>
                <c:pt idx="0">
                  <c:v>2</c:v>
                </c:pt>
                <c:pt idx="1">
                  <c:v>Aceptable</c:v>
                </c:pt>
                <c:pt idx="3">
                  <c:v>Entre 60 y 89%</c:v>
                </c:pt>
              </c:strCache>
            </c:strRef>
          </c:tx>
          <c:spPr>
            <a:solidFill>
              <a:srgbClr val="FFFF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'!$G$9:$J$9</c:f>
              <c:numCache>
                <c:formatCode>General</c:formatCode>
                <c:ptCount val="4"/>
                <c:pt idx="2">
                  <c:v>2</c:v>
                </c:pt>
                <c:pt idx="3" formatCode="0%">
                  <c:v>4.878048780487805E-2</c:v>
                </c:pt>
              </c:numCache>
            </c:numRef>
          </c:val>
          <c:extLst>
            <c:ext xmlns:c16="http://schemas.microsoft.com/office/drawing/2014/chart" uri="{C3380CC4-5D6E-409C-BE32-E72D297353CC}">
              <c16:uniqueId val="{00000001-832B-42BE-8D69-0384F4D42F61}"/>
            </c:ext>
          </c:extLst>
        </c:ser>
        <c:ser>
          <c:idx val="2"/>
          <c:order val="2"/>
          <c:tx>
            <c:strRef>
              <c:f>'Comportamiento Indicadores NN '!$C$10:$F$10</c:f>
              <c:strCache>
                <c:ptCount val="4"/>
                <c:pt idx="0">
                  <c:v>3</c:v>
                </c:pt>
                <c:pt idx="1">
                  <c:v>Insatisfactorio</c:v>
                </c:pt>
                <c:pt idx="3">
                  <c:v>Menor de 60%</c:v>
                </c:pt>
              </c:strCache>
            </c:strRef>
          </c:tx>
          <c:spPr>
            <a:solidFill>
              <a:srgbClr val="FF00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'!$G$10:$J$10</c:f>
              <c:numCache>
                <c:formatCode>General</c:formatCode>
                <c:ptCount val="4"/>
                <c:pt idx="2">
                  <c:v>3</c:v>
                </c:pt>
                <c:pt idx="3" formatCode="0%">
                  <c:v>7.3170731707317069E-2</c:v>
                </c:pt>
              </c:numCache>
            </c:numRef>
          </c:val>
          <c:extLst>
            <c:ext xmlns:c16="http://schemas.microsoft.com/office/drawing/2014/chart" uri="{C3380CC4-5D6E-409C-BE32-E72D297353CC}">
              <c16:uniqueId val="{00000002-832B-42BE-8D69-0384F4D42F61}"/>
            </c:ext>
          </c:extLst>
        </c:ser>
        <c:dLbls>
          <c:showLegendKey val="0"/>
          <c:showVal val="0"/>
          <c:showCatName val="0"/>
          <c:showSerName val="0"/>
          <c:showPercent val="0"/>
          <c:showBubbleSize val="0"/>
        </c:dLbls>
        <c:gapWidth val="100"/>
        <c:overlap val="-24"/>
        <c:axId val="1765968400"/>
        <c:axId val="1765969488"/>
      </c:barChart>
      <c:catAx>
        <c:axId val="1765968400"/>
        <c:scaling>
          <c:orientation val="minMax"/>
        </c:scaling>
        <c:delete val="0"/>
        <c:axPos val="b"/>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69488"/>
        <c:crosses val="autoZero"/>
        <c:auto val="1"/>
        <c:lblAlgn val="ctr"/>
        <c:lblOffset val="100"/>
        <c:noMultiLvlLbl val="0"/>
      </c:catAx>
      <c:valAx>
        <c:axId val="176596948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6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38100">
      <a:solidFill>
        <a:schemeClr val="tx2">
          <a:lumMod val="40000"/>
          <a:lumOff val="60000"/>
        </a:schemeClr>
      </a:solid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400">
                <a:solidFill>
                  <a:schemeClr val="bg1">
                    <a:lumMod val="85000"/>
                  </a:schemeClr>
                </a:solidFill>
              </a:rPr>
              <a:t>Nivel y % de Avance 2do trimestre 2025</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'Comportamiento Indicadores NN '!$C$20:$F$20</c:f>
              <c:strCache>
                <c:ptCount val="4"/>
                <c:pt idx="0">
                  <c:v>1</c:v>
                </c:pt>
                <c:pt idx="1">
                  <c:v>Satisfactorio</c:v>
                </c:pt>
                <c:pt idx="3">
                  <c:v>Entre 90% y 100%</c:v>
                </c:pt>
              </c:strCache>
            </c:strRef>
          </c:tx>
          <c:spPr>
            <a:solidFill>
              <a:srgbClr val="92D05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'!$G$20:$J$20</c:f>
              <c:numCache>
                <c:formatCode>General</c:formatCode>
                <c:ptCount val="4"/>
                <c:pt idx="2">
                  <c:v>57</c:v>
                </c:pt>
                <c:pt idx="3" formatCode="0%">
                  <c:v>0.71250000000000002</c:v>
                </c:pt>
              </c:numCache>
            </c:numRef>
          </c:val>
          <c:extLst>
            <c:ext xmlns:c16="http://schemas.microsoft.com/office/drawing/2014/chart" uri="{C3380CC4-5D6E-409C-BE32-E72D297353CC}">
              <c16:uniqueId val="{00000000-B329-4005-B0B1-AFB7692BD0B6}"/>
            </c:ext>
          </c:extLst>
        </c:ser>
        <c:ser>
          <c:idx val="1"/>
          <c:order val="1"/>
          <c:tx>
            <c:strRef>
              <c:f>'Comportamiento Indicadores NN '!$C$21:$F$21</c:f>
              <c:strCache>
                <c:ptCount val="4"/>
                <c:pt idx="0">
                  <c:v>2</c:v>
                </c:pt>
                <c:pt idx="1">
                  <c:v>Aceptable</c:v>
                </c:pt>
                <c:pt idx="3">
                  <c:v>Entre 60 y 89%</c:v>
                </c:pt>
              </c:strCache>
            </c:strRef>
          </c:tx>
          <c:spPr>
            <a:solidFill>
              <a:srgbClr val="FFFF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'!$G$21:$J$21</c:f>
              <c:numCache>
                <c:formatCode>General</c:formatCode>
                <c:ptCount val="4"/>
                <c:pt idx="2">
                  <c:v>6</c:v>
                </c:pt>
                <c:pt idx="3" formatCode="0%">
                  <c:v>7.4999999999999997E-2</c:v>
                </c:pt>
              </c:numCache>
            </c:numRef>
          </c:val>
          <c:extLst>
            <c:ext xmlns:c16="http://schemas.microsoft.com/office/drawing/2014/chart" uri="{C3380CC4-5D6E-409C-BE32-E72D297353CC}">
              <c16:uniqueId val="{00000001-B329-4005-B0B1-AFB7692BD0B6}"/>
            </c:ext>
          </c:extLst>
        </c:ser>
        <c:ser>
          <c:idx val="2"/>
          <c:order val="2"/>
          <c:tx>
            <c:strRef>
              <c:f>'Comportamiento Indicadores NN '!$C$22:$F$22</c:f>
              <c:strCache>
                <c:ptCount val="4"/>
                <c:pt idx="0">
                  <c:v>3</c:v>
                </c:pt>
                <c:pt idx="1">
                  <c:v>Insatisfactorio</c:v>
                </c:pt>
                <c:pt idx="3">
                  <c:v>Menor de 60%</c:v>
                </c:pt>
              </c:strCache>
            </c:strRef>
          </c:tx>
          <c:spPr>
            <a:solidFill>
              <a:srgbClr val="FF00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'!$G$22:$J$22</c:f>
              <c:numCache>
                <c:formatCode>General</c:formatCode>
                <c:ptCount val="4"/>
                <c:pt idx="2">
                  <c:v>17</c:v>
                </c:pt>
                <c:pt idx="3" formatCode="0%">
                  <c:v>0.21249999999999999</c:v>
                </c:pt>
              </c:numCache>
            </c:numRef>
          </c:val>
          <c:extLst>
            <c:ext xmlns:c16="http://schemas.microsoft.com/office/drawing/2014/chart" uri="{C3380CC4-5D6E-409C-BE32-E72D297353CC}">
              <c16:uniqueId val="{00000002-B329-4005-B0B1-AFB7692BD0B6}"/>
            </c:ext>
          </c:extLst>
        </c:ser>
        <c:dLbls>
          <c:showLegendKey val="0"/>
          <c:showVal val="0"/>
          <c:showCatName val="0"/>
          <c:showSerName val="0"/>
          <c:showPercent val="0"/>
          <c:showBubbleSize val="0"/>
        </c:dLbls>
        <c:gapWidth val="100"/>
        <c:overlap val="-24"/>
        <c:axId val="1765970576"/>
        <c:axId val="1765970032"/>
      </c:barChart>
      <c:catAx>
        <c:axId val="1765970576"/>
        <c:scaling>
          <c:orientation val="minMax"/>
        </c:scaling>
        <c:delete val="0"/>
        <c:axPos val="b"/>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70032"/>
        <c:crosses val="autoZero"/>
        <c:auto val="1"/>
        <c:lblAlgn val="ctr"/>
        <c:lblOffset val="100"/>
        <c:noMultiLvlLbl val="0"/>
      </c:catAx>
      <c:valAx>
        <c:axId val="176597003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7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38100">
      <a:solidFill>
        <a:schemeClr val="tx2">
          <a:lumMod val="40000"/>
          <a:lumOff val="60000"/>
        </a:schemeClr>
      </a:solid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400">
                <a:solidFill>
                  <a:schemeClr val="bg1">
                    <a:lumMod val="85000"/>
                  </a:schemeClr>
                </a:solidFill>
              </a:rPr>
              <a:t>Nivel y % de Avance 3er trimestre 2025</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'Comportamiento Indicadores NN '!$C$33:$F$33</c:f>
              <c:strCache>
                <c:ptCount val="4"/>
                <c:pt idx="0">
                  <c:v>1</c:v>
                </c:pt>
                <c:pt idx="1">
                  <c:v>Satisfactorio</c:v>
                </c:pt>
                <c:pt idx="3">
                  <c:v>Entre 90% y 100%</c:v>
                </c:pt>
              </c:strCache>
            </c:strRef>
          </c:tx>
          <c:spPr>
            <a:solidFill>
              <a:srgbClr val="92D05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'!$G$33:$J$33</c:f>
              <c:numCache>
                <c:formatCode>General</c:formatCode>
                <c:ptCount val="4"/>
                <c:pt idx="2">
                  <c:v>65</c:v>
                </c:pt>
                <c:pt idx="3" formatCode="0%">
                  <c:v>0.67010309278350511</c:v>
                </c:pt>
              </c:numCache>
            </c:numRef>
          </c:val>
          <c:extLst>
            <c:ext xmlns:c16="http://schemas.microsoft.com/office/drawing/2014/chart" uri="{C3380CC4-5D6E-409C-BE32-E72D297353CC}">
              <c16:uniqueId val="{00000000-8DE7-4122-BEC8-CDDC5DBE3719}"/>
            </c:ext>
          </c:extLst>
        </c:ser>
        <c:ser>
          <c:idx val="1"/>
          <c:order val="1"/>
          <c:tx>
            <c:strRef>
              <c:f>'Comportamiento Indicadores NN '!$C$34:$F$34</c:f>
              <c:strCache>
                <c:ptCount val="4"/>
                <c:pt idx="0">
                  <c:v>2</c:v>
                </c:pt>
                <c:pt idx="1">
                  <c:v>Aceptable</c:v>
                </c:pt>
                <c:pt idx="3">
                  <c:v>Entre 60 y 89%</c:v>
                </c:pt>
              </c:strCache>
            </c:strRef>
          </c:tx>
          <c:spPr>
            <a:solidFill>
              <a:srgbClr val="FFFF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'!$G$34:$J$34</c:f>
              <c:numCache>
                <c:formatCode>General</c:formatCode>
                <c:ptCount val="4"/>
                <c:pt idx="2">
                  <c:v>9</c:v>
                </c:pt>
                <c:pt idx="3" formatCode="0%">
                  <c:v>9.2783505154639179E-2</c:v>
                </c:pt>
              </c:numCache>
            </c:numRef>
          </c:val>
          <c:extLst>
            <c:ext xmlns:c16="http://schemas.microsoft.com/office/drawing/2014/chart" uri="{C3380CC4-5D6E-409C-BE32-E72D297353CC}">
              <c16:uniqueId val="{00000001-8DE7-4122-BEC8-CDDC5DBE3719}"/>
            </c:ext>
          </c:extLst>
        </c:ser>
        <c:ser>
          <c:idx val="2"/>
          <c:order val="2"/>
          <c:tx>
            <c:strRef>
              <c:f>'Comportamiento Indicadores NN '!$C$35:$F$35</c:f>
              <c:strCache>
                <c:ptCount val="4"/>
                <c:pt idx="0">
                  <c:v>3</c:v>
                </c:pt>
                <c:pt idx="1">
                  <c:v>Insatisfactorio</c:v>
                </c:pt>
                <c:pt idx="3">
                  <c:v>Menor de 60%</c:v>
                </c:pt>
              </c:strCache>
            </c:strRef>
          </c:tx>
          <c:spPr>
            <a:solidFill>
              <a:srgbClr val="FF00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'!$G$35:$J$35</c:f>
              <c:numCache>
                <c:formatCode>General</c:formatCode>
                <c:ptCount val="4"/>
                <c:pt idx="2">
                  <c:v>23</c:v>
                </c:pt>
                <c:pt idx="3" formatCode="0%">
                  <c:v>0.23711340206185566</c:v>
                </c:pt>
              </c:numCache>
            </c:numRef>
          </c:val>
          <c:extLst>
            <c:ext xmlns:c16="http://schemas.microsoft.com/office/drawing/2014/chart" uri="{C3380CC4-5D6E-409C-BE32-E72D297353CC}">
              <c16:uniqueId val="{00000002-8DE7-4122-BEC8-CDDC5DBE3719}"/>
            </c:ext>
          </c:extLst>
        </c:ser>
        <c:dLbls>
          <c:showLegendKey val="0"/>
          <c:showVal val="0"/>
          <c:showCatName val="0"/>
          <c:showSerName val="0"/>
          <c:showPercent val="0"/>
          <c:showBubbleSize val="0"/>
        </c:dLbls>
        <c:gapWidth val="100"/>
        <c:overlap val="-24"/>
        <c:axId val="1765972208"/>
        <c:axId val="1765973840"/>
      </c:barChart>
      <c:catAx>
        <c:axId val="1765972208"/>
        <c:scaling>
          <c:orientation val="minMax"/>
        </c:scaling>
        <c:delete val="0"/>
        <c:axPos val="b"/>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73840"/>
        <c:crosses val="autoZero"/>
        <c:auto val="1"/>
        <c:lblAlgn val="ctr"/>
        <c:lblOffset val="100"/>
        <c:noMultiLvlLbl val="0"/>
      </c:catAx>
      <c:valAx>
        <c:axId val="176597384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72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38100">
      <a:solidFill>
        <a:schemeClr val="tx2">
          <a:lumMod val="40000"/>
          <a:lumOff val="60000"/>
        </a:schemeClr>
      </a:solid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590550</xdr:colOff>
      <xdr:row>1</xdr:row>
      <xdr:rowOff>47623</xdr:rowOff>
    </xdr:from>
    <xdr:to>
      <xdr:col>2</xdr:col>
      <xdr:colOff>1638300</xdr:colOff>
      <xdr:row>4</xdr:row>
      <xdr:rowOff>142874</xdr:rowOff>
    </xdr:to>
    <xdr:pic>
      <xdr:nvPicPr>
        <xdr:cNvPr id="3" name="Imagen 2">
          <a:extLst>
            <a:ext uri="{FF2B5EF4-FFF2-40B4-BE49-F238E27FC236}">
              <a16:creationId xmlns:a16="http://schemas.microsoft.com/office/drawing/2014/main" id="{D8FD8BE7-B4CC-49C5-9EA0-9E055E6B267F}"/>
            </a:ext>
          </a:extLst>
        </xdr:cNvPr>
        <xdr:cNvPicPr>
          <a:picLocks noChangeAspect="1"/>
        </xdr:cNvPicPr>
      </xdr:nvPicPr>
      <xdr:blipFill>
        <a:blip xmlns:r="http://schemas.openxmlformats.org/officeDocument/2006/relationships" r:embed="rId1"/>
        <a:stretch>
          <a:fillRect/>
        </a:stretch>
      </xdr:blipFill>
      <xdr:spPr>
        <a:xfrm>
          <a:off x="1295400" y="247648"/>
          <a:ext cx="1047750" cy="6667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219076</xdr:colOff>
      <xdr:row>2</xdr:row>
      <xdr:rowOff>38100</xdr:rowOff>
    </xdr:from>
    <xdr:to>
      <xdr:col>2</xdr:col>
      <xdr:colOff>847726</xdr:colOff>
      <xdr:row>2</xdr:row>
      <xdr:rowOff>781051</xdr:rowOff>
    </xdr:to>
    <xdr:pic>
      <xdr:nvPicPr>
        <xdr:cNvPr id="3" name="Imagen 2">
          <a:extLst>
            <a:ext uri="{FF2B5EF4-FFF2-40B4-BE49-F238E27FC236}">
              <a16:creationId xmlns:a16="http://schemas.microsoft.com/office/drawing/2014/main" id="{A96D49DD-EFC5-4EBC-B07E-0D93C2B409E9}"/>
            </a:ext>
          </a:extLst>
        </xdr:cNvPr>
        <xdr:cNvPicPr>
          <a:picLocks noChangeAspect="1"/>
        </xdr:cNvPicPr>
      </xdr:nvPicPr>
      <xdr:blipFill>
        <a:blip xmlns:r="http://schemas.openxmlformats.org/officeDocument/2006/relationships" r:embed="rId1"/>
        <a:stretch>
          <a:fillRect/>
        </a:stretch>
      </xdr:blipFill>
      <xdr:spPr>
        <a:xfrm>
          <a:off x="619126" y="457200"/>
          <a:ext cx="895350" cy="7429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161926</xdr:colOff>
      <xdr:row>1</xdr:row>
      <xdr:rowOff>171449</xdr:rowOff>
    </xdr:from>
    <xdr:to>
      <xdr:col>2</xdr:col>
      <xdr:colOff>762000</xdr:colOff>
      <xdr:row>2</xdr:row>
      <xdr:rowOff>685799</xdr:rowOff>
    </xdr:to>
    <xdr:pic>
      <xdr:nvPicPr>
        <xdr:cNvPr id="3" name="Imagen 2">
          <a:extLst>
            <a:ext uri="{FF2B5EF4-FFF2-40B4-BE49-F238E27FC236}">
              <a16:creationId xmlns:a16="http://schemas.microsoft.com/office/drawing/2014/main" id="{05DC83DA-1132-4EA1-AA92-C28A7FEFE714}"/>
            </a:ext>
          </a:extLst>
        </xdr:cNvPr>
        <xdr:cNvPicPr>
          <a:picLocks noChangeAspect="1"/>
        </xdr:cNvPicPr>
      </xdr:nvPicPr>
      <xdr:blipFill>
        <a:blip xmlns:r="http://schemas.openxmlformats.org/officeDocument/2006/relationships" r:embed="rId1"/>
        <a:stretch>
          <a:fillRect/>
        </a:stretch>
      </xdr:blipFill>
      <xdr:spPr>
        <a:xfrm>
          <a:off x="561976" y="371474"/>
          <a:ext cx="866774" cy="733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161925</xdr:colOff>
      <xdr:row>1</xdr:row>
      <xdr:rowOff>161924</xdr:rowOff>
    </xdr:from>
    <xdr:to>
      <xdr:col>2</xdr:col>
      <xdr:colOff>847725</xdr:colOff>
      <xdr:row>2</xdr:row>
      <xdr:rowOff>657224</xdr:rowOff>
    </xdr:to>
    <xdr:pic>
      <xdr:nvPicPr>
        <xdr:cNvPr id="5" name="Imagen 4">
          <a:extLst>
            <a:ext uri="{FF2B5EF4-FFF2-40B4-BE49-F238E27FC236}">
              <a16:creationId xmlns:a16="http://schemas.microsoft.com/office/drawing/2014/main" id="{112121CD-A116-4416-BC7B-DAEA97C91CC6}"/>
            </a:ext>
          </a:extLst>
        </xdr:cNvPr>
        <xdr:cNvPicPr>
          <a:picLocks noChangeAspect="1"/>
        </xdr:cNvPicPr>
      </xdr:nvPicPr>
      <xdr:blipFill>
        <a:blip xmlns:r="http://schemas.openxmlformats.org/officeDocument/2006/relationships" r:embed="rId1"/>
        <a:stretch>
          <a:fillRect/>
        </a:stretch>
      </xdr:blipFill>
      <xdr:spPr>
        <a:xfrm>
          <a:off x="561975" y="361949"/>
          <a:ext cx="952500" cy="7143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152400</xdr:colOff>
      <xdr:row>1</xdr:row>
      <xdr:rowOff>114300</xdr:rowOff>
    </xdr:from>
    <xdr:to>
      <xdr:col>2</xdr:col>
      <xdr:colOff>866775</xdr:colOff>
      <xdr:row>2</xdr:row>
      <xdr:rowOff>600075</xdr:rowOff>
    </xdr:to>
    <xdr:pic>
      <xdr:nvPicPr>
        <xdr:cNvPr id="3" name="Imagen 2">
          <a:extLst>
            <a:ext uri="{FF2B5EF4-FFF2-40B4-BE49-F238E27FC236}">
              <a16:creationId xmlns:a16="http://schemas.microsoft.com/office/drawing/2014/main" id="{219ED42B-9A21-4A59-A530-44D8EC45D064}"/>
            </a:ext>
          </a:extLst>
        </xdr:cNvPr>
        <xdr:cNvPicPr>
          <a:picLocks noChangeAspect="1"/>
        </xdr:cNvPicPr>
      </xdr:nvPicPr>
      <xdr:blipFill>
        <a:blip xmlns:r="http://schemas.openxmlformats.org/officeDocument/2006/relationships" r:embed="rId1"/>
        <a:stretch>
          <a:fillRect/>
        </a:stretch>
      </xdr:blipFill>
      <xdr:spPr>
        <a:xfrm>
          <a:off x="552450" y="314325"/>
          <a:ext cx="981075" cy="685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171451</xdr:colOff>
      <xdr:row>1</xdr:row>
      <xdr:rowOff>180975</xdr:rowOff>
    </xdr:from>
    <xdr:to>
      <xdr:col>2</xdr:col>
      <xdr:colOff>828675</xdr:colOff>
      <xdr:row>2</xdr:row>
      <xdr:rowOff>666750</xdr:rowOff>
    </xdr:to>
    <xdr:pic>
      <xdr:nvPicPr>
        <xdr:cNvPr id="3" name="Imagen 2">
          <a:extLst>
            <a:ext uri="{FF2B5EF4-FFF2-40B4-BE49-F238E27FC236}">
              <a16:creationId xmlns:a16="http://schemas.microsoft.com/office/drawing/2014/main" id="{F3D35DEB-54A0-4BB2-9374-77FCE9742A11}"/>
            </a:ext>
          </a:extLst>
        </xdr:cNvPr>
        <xdr:cNvPicPr>
          <a:picLocks noChangeAspect="1"/>
        </xdr:cNvPicPr>
      </xdr:nvPicPr>
      <xdr:blipFill>
        <a:blip xmlns:r="http://schemas.openxmlformats.org/officeDocument/2006/relationships" r:embed="rId1"/>
        <a:stretch>
          <a:fillRect/>
        </a:stretch>
      </xdr:blipFill>
      <xdr:spPr>
        <a:xfrm>
          <a:off x="571501" y="381000"/>
          <a:ext cx="923924" cy="685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142875</xdr:colOff>
      <xdr:row>1</xdr:row>
      <xdr:rowOff>190500</xdr:rowOff>
    </xdr:from>
    <xdr:to>
      <xdr:col>2</xdr:col>
      <xdr:colOff>800100</xdr:colOff>
      <xdr:row>2</xdr:row>
      <xdr:rowOff>657225</xdr:rowOff>
    </xdr:to>
    <xdr:pic>
      <xdr:nvPicPr>
        <xdr:cNvPr id="3" name="Imagen 2">
          <a:extLst>
            <a:ext uri="{FF2B5EF4-FFF2-40B4-BE49-F238E27FC236}">
              <a16:creationId xmlns:a16="http://schemas.microsoft.com/office/drawing/2014/main" id="{D997FAFE-E493-406F-B844-04BBCDFA0455}"/>
            </a:ext>
          </a:extLst>
        </xdr:cNvPr>
        <xdr:cNvPicPr>
          <a:picLocks noChangeAspect="1"/>
        </xdr:cNvPicPr>
      </xdr:nvPicPr>
      <xdr:blipFill>
        <a:blip xmlns:r="http://schemas.openxmlformats.org/officeDocument/2006/relationships" r:embed="rId1"/>
        <a:stretch>
          <a:fillRect/>
        </a:stretch>
      </xdr:blipFill>
      <xdr:spPr>
        <a:xfrm>
          <a:off x="542925" y="390525"/>
          <a:ext cx="923925" cy="685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180974</xdr:colOff>
      <xdr:row>1</xdr:row>
      <xdr:rowOff>76200</xdr:rowOff>
    </xdr:from>
    <xdr:to>
      <xdr:col>2</xdr:col>
      <xdr:colOff>781049</xdr:colOff>
      <xdr:row>2</xdr:row>
      <xdr:rowOff>552450</xdr:rowOff>
    </xdr:to>
    <xdr:pic>
      <xdr:nvPicPr>
        <xdr:cNvPr id="2" name="Imagen 1">
          <a:extLst>
            <a:ext uri="{FF2B5EF4-FFF2-40B4-BE49-F238E27FC236}">
              <a16:creationId xmlns:a16="http://schemas.microsoft.com/office/drawing/2014/main" id="{FD19FA49-F72A-4BB1-8D69-D730844AF198}"/>
            </a:ext>
          </a:extLst>
        </xdr:cNvPr>
        <xdr:cNvPicPr>
          <a:picLocks noChangeAspect="1"/>
        </xdr:cNvPicPr>
      </xdr:nvPicPr>
      <xdr:blipFill>
        <a:blip xmlns:r="http://schemas.openxmlformats.org/officeDocument/2006/relationships" r:embed="rId1"/>
        <a:stretch>
          <a:fillRect/>
        </a:stretch>
      </xdr:blipFill>
      <xdr:spPr>
        <a:xfrm>
          <a:off x="581024" y="276225"/>
          <a:ext cx="866775" cy="6953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180974</xdr:colOff>
      <xdr:row>1</xdr:row>
      <xdr:rowOff>76200</xdr:rowOff>
    </xdr:from>
    <xdr:to>
      <xdr:col>2</xdr:col>
      <xdr:colOff>781049</xdr:colOff>
      <xdr:row>2</xdr:row>
      <xdr:rowOff>552450</xdr:rowOff>
    </xdr:to>
    <xdr:pic>
      <xdr:nvPicPr>
        <xdr:cNvPr id="2" name="Imagen 1">
          <a:extLst>
            <a:ext uri="{FF2B5EF4-FFF2-40B4-BE49-F238E27FC236}">
              <a16:creationId xmlns:a16="http://schemas.microsoft.com/office/drawing/2014/main" id="{39EEEF2C-AE47-4276-B787-15BBBF383679}"/>
            </a:ext>
          </a:extLst>
        </xdr:cNvPr>
        <xdr:cNvPicPr>
          <a:picLocks noChangeAspect="1"/>
        </xdr:cNvPicPr>
      </xdr:nvPicPr>
      <xdr:blipFill>
        <a:blip xmlns:r="http://schemas.openxmlformats.org/officeDocument/2006/relationships" r:embed="rId1"/>
        <a:stretch>
          <a:fillRect/>
        </a:stretch>
      </xdr:blipFill>
      <xdr:spPr>
        <a:xfrm>
          <a:off x="581024" y="276225"/>
          <a:ext cx="866775" cy="6953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161925</xdr:colOff>
      <xdr:row>1</xdr:row>
      <xdr:rowOff>114300</xdr:rowOff>
    </xdr:from>
    <xdr:to>
      <xdr:col>2</xdr:col>
      <xdr:colOff>866774</xdr:colOff>
      <xdr:row>2</xdr:row>
      <xdr:rowOff>695325</xdr:rowOff>
    </xdr:to>
    <xdr:pic>
      <xdr:nvPicPr>
        <xdr:cNvPr id="3" name="Imagen 2">
          <a:extLst>
            <a:ext uri="{FF2B5EF4-FFF2-40B4-BE49-F238E27FC236}">
              <a16:creationId xmlns:a16="http://schemas.microsoft.com/office/drawing/2014/main" id="{2131AC34-6BE4-4F95-954C-B3711DA88ECF}"/>
            </a:ext>
          </a:extLst>
        </xdr:cNvPr>
        <xdr:cNvPicPr>
          <a:picLocks noChangeAspect="1"/>
        </xdr:cNvPicPr>
      </xdr:nvPicPr>
      <xdr:blipFill>
        <a:blip xmlns:r="http://schemas.openxmlformats.org/officeDocument/2006/relationships" r:embed="rId1"/>
        <a:stretch>
          <a:fillRect/>
        </a:stretch>
      </xdr:blipFill>
      <xdr:spPr>
        <a:xfrm>
          <a:off x="561975" y="314325"/>
          <a:ext cx="971549" cy="8001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133350</xdr:colOff>
      <xdr:row>1</xdr:row>
      <xdr:rowOff>95249</xdr:rowOff>
    </xdr:from>
    <xdr:to>
      <xdr:col>2</xdr:col>
      <xdr:colOff>866775</xdr:colOff>
      <xdr:row>2</xdr:row>
      <xdr:rowOff>685799</xdr:rowOff>
    </xdr:to>
    <xdr:pic>
      <xdr:nvPicPr>
        <xdr:cNvPr id="3" name="Imagen 2">
          <a:extLst>
            <a:ext uri="{FF2B5EF4-FFF2-40B4-BE49-F238E27FC236}">
              <a16:creationId xmlns:a16="http://schemas.microsoft.com/office/drawing/2014/main" id="{18BB1678-1549-4685-893B-A33D680C01D0}"/>
            </a:ext>
          </a:extLst>
        </xdr:cNvPr>
        <xdr:cNvPicPr>
          <a:picLocks noChangeAspect="1"/>
        </xdr:cNvPicPr>
      </xdr:nvPicPr>
      <xdr:blipFill>
        <a:blip xmlns:r="http://schemas.openxmlformats.org/officeDocument/2006/relationships" r:embed="rId1"/>
        <a:stretch>
          <a:fillRect/>
        </a:stretch>
      </xdr:blipFill>
      <xdr:spPr>
        <a:xfrm>
          <a:off x="533400" y="295274"/>
          <a:ext cx="1000125"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219074</xdr:colOff>
      <xdr:row>0</xdr:row>
      <xdr:rowOff>171451</xdr:rowOff>
    </xdr:from>
    <xdr:to>
      <xdr:col>16</xdr:col>
      <xdr:colOff>0</xdr:colOff>
      <xdr:row>12</xdr:row>
      <xdr:rowOff>152400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13</xdr:row>
      <xdr:rowOff>66675</xdr:rowOff>
    </xdr:from>
    <xdr:to>
      <xdr:col>15</xdr:col>
      <xdr:colOff>752475</xdr:colOff>
      <xdr:row>24</xdr:row>
      <xdr:rowOff>171449</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19050</xdr:colOff>
      <xdr:row>25</xdr:row>
      <xdr:rowOff>90487</xdr:rowOff>
    </xdr:from>
    <xdr:to>
      <xdr:col>16</xdr:col>
      <xdr:colOff>9526</xdr:colOff>
      <xdr:row>36</xdr:row>
      <xdr:rowOff>180975</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190500</xdr:colOff>
      <xdr:row>1</xdr:row>
      <xdr:rowOff>133350</xdr:rowOff>
    </xdr:from>
    <xdr:to>
      <xdr:col>2</xdr:col>
      <xdr:colOff>828675</xdr:colOff>
      <xdr:row>2</xdr:row>
      <xdr:rowOff>714375</xdr:rowOff>
    </xdr:to>
    <xdr:pic>
      <xdr:nvPicPr>
        <xdr:cNvPr id="2" name="Imagen 1">
          <a:extLst>
            <a:ext uri="{FF2B5EF4-FFF2-40B4-BE49-F238E27FC236}">
              <a16:creationId xmlns:a16="http://schemas.microsoft.com/office/drawing/2014/main" id="{896164FC-C621-45B9-B7D1-B096CD793F63}"/>
            </a:ext>
          </a:extLst>
        </xdr:cNvPr>
        <xdr:cNvPicPr>
          <a:picLocks noChangeAspect="1"/>
        </xdr:cNvPicPr>
      </xdr:nvPicPr>
      <xdr:blipFill>
        <a:blip xmlns:r="http://schemas.openxmlformats.org/officeDocument/2006/relationships" r:embed="rId1"/>
        <a:stretch>
          <a:fillRect/>
        </a:stretch>
      </xdr:blipFill>
      <xdr:spPr>
        <a:xfrm>
          <a:off x="590550" y="333375"/>
          <a:ext cx="904875" cy="7810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152400</xdr:colOff>
      <xdr:row>1</xdr:row>
      <xdr:rowOff>180975</xdr:rowOff>
    </xdr:from>
    <xdr:to>
      <xdr:col>2</xdr:col>
      <xdr:colOff>762000</xdr:colOff>
      <xdr:row>2</xdr:row>
      <xdr:rowOff>752475</xdr:rowOff>
    </xdr:to>
    <xdr:pic>
      <xdr:nvPicPr>
        <xdr:cNvPr id="5" name="Imagen 4">
          <a:extLst>
            <a:ext uri="{FF2B5EF4-FFF2-40B4-BE49-F238E27FC236}">
              <a16:creationId xmlns:a16="http://schemas.microsoft.com/office/drawing/2014/main" id="{C27C186C-0805-4277-8236-F43FC0788385}"/>
            </a:ext>
          </a:extLst>
        </xdr:cNvPr>
        <xdr:cNvPicPr>
          <a:picLocks noChangeAspect="1"/>
        </xdr:cNvPicPr>
      </xdr:nvPicPr>
      <xdr:blipFill>
        <a:blip xmlns:r="http://schemas.openxmlformats.org/officeDocument/2006/relationships" r:embed="rId1"/>
        <a:stretch>
          <a:fillRect/>
        </a:stretch>
      </xdr:blipFill>
      <xdr:spPr>
        <a:xfrm>
          <a:off x="552450" y="381000"/>
          <a:ext cx="876300" cy="7715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104775</xdr:colOff>
      <xdr:row>1</xdr:row>
      <xdr:rowOff>219074</xdr:rowOff>
    </xdr:from>
    <xdr:to>
      <xdr:col>2</xdr:col>
      <xdr:colOff>790575</xdr:colOff>
      <xdr:row>2</xdr:row>
      <xdr:rowOff>742950</xdr:rowOff>
    </xdr:to>
    <xdr:pic>
      <xdr:nvPicPr>
        <xdr:cNvPr id="4" name="Imagen 3">
          <a:extLst>
            <a:ext uri="{FF2B5EF4-FFF2-40B4-BE49-F238E27FC236}">
              <a16:creationId xmlns:a16="http://schemas.microsoft.com/office/drawing/2014/main" id="{F66BCB64-3455-4E3B-B3E5-958D5566AE9E}"/>
            </a:ext>
          </a:extLst>
        </xdr:cNvPr>
        <xdr:cNvPicPr>
          <a:picLocks noChangeAspect="1"/>
        </xdr:cNvPicPr>
      </xdr:nvPicPr>
      <xdr:blipFill>
        <a:blip xmlns:r="http://schemas.openxmlformats.org/officeDocument/2006/relationships" r:embed="rId1"/>
        <a:stretch>
          <a:fillRect/>
        </a:stretch>
      </xdr:blipFill>
      <xdr:spPr>
        <a:xfrm>
          <a:off x="504825" y="419099"/>
          <a:ext cx="952500" cy="74295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161925</xdr:colOff>
      <xdr:row>1</xdr:row>
      <xdr:rowOff>152400</xdr:rowOff>
    </xdr:from>
    <xdr:to>
      <xdr:col>2</xdr:col>
      <xdr:colOff>809625</xdr:colOff>
      <xdr:row>2</xdr:row>
      <xdr:rowOff>619126</xdr:rowOff>
    </xdr:to>
    <xdr:pic>
      <xdr:nvPicPr>
        <xdr:cNvPr id="2" name="Imagen 1">
          <a:extLst>
            <a:ext uri="{FF2B5EF4-FFF2-40B4-BE49-F238E27FC236}">
              <a16:creationId xmlns:a16="http://schemas.microsoft.com/office/drawing/2014/main" id="{0A225CB4-C6E1-4E7A-959B-8B8E3535814A}"/>
            </a:ext>
          </a:extLst>
        </xdr:cNvPr>
        <xdr:cNvPicPr>
          <a:picLocks noChangeAspect="1"/>
        </xdr:cNvPicPr>
      </xdr:nvPicPr>
      <xdr:blipFill>
        <a:blip xmlns:r="http://schemas.openxmlformats.org/officeDocument/2006/relationships" r:embed="rId1"/>
        <a:stretch>
          <a:fillRect/>
        </a:stretch>
      </xdr:blipFill>
      <xdr:spPr>
        <a:xfrm>
          <a:off x="381000" y="352425"/>
          <a:ext cx="876300" cy="68580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180975</xdr:colOff>
      <xdr:row>1</xdr:row>
      <xdr:rowOff>85725</xdr:rowOff>
    </xdr:from>
    <xdr:to>
      <xdr:col>2</xdr:col>
      <xdr:colOff>819149</xdr:colOff>
      <xdr:row>2</xdr:row>
      <xdr:rowOff>590549</xdr:rowOff>
    </xdr:to>
    <xdr:pic>
      <xdr:nvPicPr>
        <xdr:cNvPr id="3" name="Imagen 2">
          <a:extLst>
            <a:ext uri="{FF2B5EF4-FFF2-40B4-BE49-F238E27FC236}">
              <a16:creationId xmlns:a16="http://schemas.microsoft.com/office/drawing/2014/main" id="{782B2513-18CA-4C24-B4F7-3E984C94A3D0}"/>
            </a:ext>
          </a:extLst>
        </xdr:cNvPr>
        <xdr:cNvPicPr>
          <a:picLocks noChangeAspect="1"/>
        </xdr:cNvPicPr>
      </xdr:nvPicPr>
      <xdr:blipFill>
        <a:blip xmlns:r="http://schemas.openxmlformats.org/officeDocument/2006/relationships" r:embed="rId1"/>
        <a:stretch>
          <a:fillRect/>
        </a:stretch>
      </xdr:blipFill>
      <xdr:spPr>
        <a:xfrm>
          <a:off x="400050" y="285750"/>
          <a:ext cx="895349" cy="72389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161926</xdr:colOff>
      <xdr:row>1</xdr:row>
      <xdr:rowOff>76200</xdr:rowOff>
    </xdr:from>
    <xdr:to>
      <xdr:col>2</xdr:col>
      <xdr:colOff>742950</xdr:colOff>
      <xdr:row>2</xdr:row>
      <xdr:rowOff>552450</xdr:rowOff>
    </xdr:to>
    <xdr:pic>
      <xdr:nvPicPr>
        <xdr:cNvPr id="3" name="Imagen 2">
          <a:extLst>
            <a:ext uri="{FF2B5EF4-FFF2-40B4-BE49-F238E27FC236}">
              <a16:creationId xmlns:a16="http://schemas.microsoft.com/office/drawing/2014/main" id="{8A49F0D9-2A19-49A1-B490-77AC905E4FD3}"/>
            </a:ext>
          </a:extLst>
        </xdr:cNvPr>
        <xdr:cNvPicPr>
          <a:picLocks noChangeAspect="1"/>
        </xdr:cNvPicPr>
      </xdr:nvPicPr>
      <xdr:blipFill>
        <a:blip xmlns:r="http://schemas.openxmlformats.org/officeDocument/2006/relationships" r:embed="rId1"/>
        <a:stretch>
          <a:fillRect/>
        </a:stretch>
      </xdr:blipFill>
      <xdr:spPr>
        <a:xfrm>
          <a:off x="381001" y="276225"/>
          <a:ext cx="866774" cy="6953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123825</xdr:colOff>
      <xdr:row>1</xdr:row>
      <xdr:rowOff>133350</xdr:rowOff>
    </xdr:from>
    <xdr:to>
      <xdr:col>2</xdr:col>
      <xdr:colOff>790574</xdr:colOff>
      <xdr:row>2</xdr:row>
      <xdr:rowOff>628650</xdr:rowOff>
    </xdr:to>
    <xdr:pic>
      <xdr:nvPicPr>
        <xdr:cNvPr id="3" name="Imagen 2">
          <a:extLst>
            <a:ext uri="{FF2B5EF4-FFF2-40B4-BE49-F238E27FC236}">
              <a16:creationId xmlns:a16="http://schemas.microsoft.com/office/drawing/2014/main" id="{15C95CA2-EAD2-4ECE-B064-6A3C95EF663A}"/>
            </a:ext>
          </a:extLst>
        </xdr:cNvPr>
        <xdr:cNvPicPr>
          <a:picLocks noChangeAspect="1"/>
        </xdr:cNvPicPr>
      </xdr:nvPicPr>
      <xdr:blipFill>
        <a:blip xmlns:r="http://schemas.openxmlformats.org/officeDocument/2006/relationships" r:embed="rId1"/>
        <a:stretch>
          <a:fillRect/>
        </a:stretch>
      </xdr:blipFill>
      <xdr:spPr>
        <a:xfrm>
          <a:off x="342900" y="333375"/>
          <a:ext cx="914399" cy="6953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123825</xdr:colOff>
      <xdr:row>1</xdr:row>
      <xdr:rowOff>66674</xdr:rowOff>
    </xdr:from>
    <xdr:to>
      <xdr:col>2</xdr:col>
      <xdr:colOff>771526</xdr:colOff>
      <xdr:row>2</xdr:row>
      <xdr:rowOff>466725</xdr:rowOff>
    </xdr:to>
    <xdr:pic>
      <xdr:nvPicPr>
        <xdr:cNvPr id="2" name="Imagen 1">
          <a:extLst>
            <a:ext uri="{FF2B5EF4-FFF2-40B4-BE49-F238E27FC236}">
              <a16:creationId xmlns:a16="http://schemas.microsoft.com/office/drawing/2014/main" id="{BD161835-D0F8-4378-A905-E674657CBA83}"/>
            </a:ext>
          </a:extLst>
        </xdr:cNvPr>
        <xdr:cNvPicPr>
          <a:picLocks noChangeAspect="1"/>
        </xdr:cNvPicPr>
      </xdr:nvPicPr>
      <xdr:blipFill>
        <a:blip xmlns:r="http://schemas.openxmlformats.org/officeDocument/2006/relationships" r:embed="rId1"/>
        <a:stretch>
          <a:fillRect/>
        </a:stretch>
      </xdr:blipFill>
      <xdr:spPr>
        <a:xfrm>
          <a:off x="342900" y="266699"/>
          <a:ext cx="885826" cy="60960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123825</xdr:colOff>
      <xdr:row>1</xdr:row>
      <xdr:rowOff>104775</xdr:rowOff>
    </xdr:from>
    <xdr:to>
      <xdr:col>2</xdr:col>
      <xdr:colOff>828675</xdr:colOff>
      <xdr:row>2</xdr:row>
      <xdr:rowOff>676275</xdr:rowOff>
    </xdr:to>
    <xdr:pic>
      <xdr:nvPicPr>
        <xdr:cNvPr id="3" name="Imagen 2">
          <a:extLst>
            <a:ext uri="{FF2B5EF4-FFF2-40B4-BE49-F238E27FC236}">
              <a16:creationId xmlns:a16="http://schemas.microsoft.com/office/drawing/2014/main" id="{3BFBB0C7-2C60-47FC-A9C3-26E576D29491}"/>
            </a:ext>
          </a:extLst>
        </xdr:cNvPr>
        <xdr:cNvPicPr>
          <a:picLocks noChangeAspect="1"/>
        </xdr:cNvPicPr>
      </xdr:nvPicPr>
      <xdr:blipFill>
        <a:blip xmlns:r="http://schemas.openxmlformats.org/officeDocument/2006/relationships" r:embed="rId1"/>
        <a:stretch>
          <a:fillRect/>
        </a:stretch>
      </xdr:blipFill>
      <xdr:spPr>
        <a:xfrm>
          <a:off x="342900" y="304800"/>
          <a:ext cx="942975" cy="7905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171450</xdr:colOff>
      <xdr:row>2</xdr:row>
      <xdr:rowOff>0</xdr:rowOff>
    </xdr:from>
    <xdr:to>
      <xdr:col>2</xdr:col>
      <xdr:colOff>809625</xdr:colOff>
      <xdr:row>2</xdr:row>
      <xdr:rowOff>771525</xdr:rowOff>
    </xdr:to>
    <xdr:pic>
      <xdr:nvPicPr>
        <xdr:cNvPr id="3" name="Imagen 2">
          <a:extLst>
            <a:ext uri="{FF2B5EF4-FFF2-40B4-BE49-F238E27FC236}">
              <a16:creationId xmlns:a16="http://schemas.microsoft.com/office/drawing/2014/main" id="{92F76FDF-73E2-471E-B0D9-66B526E30EBC}"/>
            </a:ext>
          </a:extLst>
        </xdr:cNvPr>
        <xdr:cNvPicPr>
          <a:picLocks noChangeAspect="1"/>
        </xdr:cNvPicPr>
      </xdr:nvPicPr>
      <xdr:blipFill>
        <a:blip xmlns:r="http://schemas.openxmlformats.org/officeDocument/2006/relationships" r:embed="rId1"/>
        <a:stretch>
          <a:fillRect/>
        </a:stretch>
      </xdr:blipFill>
      <xdr:spPr>
        <a:xfrm>
          <a:off x="390525" y="419100"/>
          <a:ext cx="895350"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247650</xdr:colOff>
      <xdr:row>2</xdr:row>
      <xdr:rowOff>66674</xdr:rowOff>
    </xdr:from>
    <xdr:to>
      <xdr:col>2</xdr:col>
      <xdr:colOff>600075</xdr:colOff>
      <xdr:row>3</xdr:row>
      <xdr:rowOff>476250</xdr:rowOff>
    </xdr:to>
    <xdr:pic>
      <xdr:nvPicPr>
        <xdr:cNvPr id="2" name="Imagen 1">
          <a:extLst>
            <a:ext uri="{FF2B5EF4-FFF2-40B4-BE49-F238E27FC236}">
              <a16:creationId xmlns:a16="http://schemas.microsoft.com/office/drawing/2014/main" id="{5B515446-63ED-B03A-14F1-0408A5867354}"/>
            </a:ext>
          </a:extLst>
        </xdr:cNvPr>
        <xdr:cNvPicPr>
          <a:picLocks noChangeAspect="1"/>
        </xdr:cNvPicPr>
      </xdr:nvPicPr>
      <xdr:blipFill>
        <a:blip xmlns:r="http://schemas.openxmlformats.org/officeDocument/2006/relationships" r:embed="rId1"/>
        <a:stretch>
          <a:fillRect/>
        </a:stretch>
      </xdr:blipFill>
      <xdr:spPr>
        <a:xfrm>
          <a:off x="647700" y="457199"/>
          <a:ext cx="647700" cy="62865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142876</xdr:colOff>
      <xdr:row>1</xdr:row>
      <xdr:rowOff>76200</xdr:rowOff>
    </xdr:from>
    <xdr:to>
      <xdr:col>2</xdr:col>
      <xdr:colOff>857250</xdr:colOff>
      <xdr:row>2</xdr:row>
      <xdr:rowOff>628650</xdr:rowOff>
    </xdr:to>
    <xdr:pic>
      <xdr:nvPicPr>
        <xdr:cNvPr id="3" name="Imagen 2">
          <a:extLst>
            <a:ext uri="{FF2B5EF4-FFF2-40B4-BE49-F238E27FC236}">
              <a16:creationId xmlns:a16="http://schemas.microsoft.com/office/drawing/2014/main" id="{DAFAB17F-DE9A-4CCF-859F-9C260C5455B2}"/>
            </a:ext>
          </a:extLst>
        </xdr:cNvPr>
        <xdr:cNvPicPr>
          <a:picLocks noChangeAspect="1"/>
        </xdr:cNvPicPr>
      </xdr:nvPicPr>
      <xdr:blipFill>
        <a:blip xmlns:r="http://schemas.openxmlformats.org/officeDocument/2006/relationships" r:embed="rId1"/>
        <a:stretch>
          <a:fillRect/>
        </a:stretch>
      </xdr:blipFill>
      <xdr:spPr>
        <a:xfrm>
          <a:off x="361951" y="276225"/>
          <a:ext cx="962024" cy="762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152400</xdr:colOff>
      <xdr:row>1</xdr:row>
      <xdr:rowOff>114300</xdr:rowOff>
    </xdr:from>
    <xdr:to>
      <xdr:col>2</xdr:col>
      <xdr:colOff>847724</xdr:colOff>
      <xdr:row>2</xdr:row>
      <xdr:rowOff>676275</xdr:rowOff>
    </xdr:to>
    <xdr:pic>
      <xdr:nvPicPr>
        <xdr:cNvPr id="4" name="Imagen 3">
          <a:extLst>
            <a:ext uri="{FF2B5EF4-FFF2-40B4-BE49-F238E27FC236}">
              <a16:creationId xmlns:a16="http://schemas.microsoft.com/office/drawing/2014/main" id="{A52B2479-7298-4142-BC4F-4F75616F8DC3}"/>
            </a:ext>
          </a:extLst>
        </xdr:cNvPr>
        <xdr:cNvPicPr>
          <a:picLocks noChangeAspect="1"/>
        </xdr:cNvPicPr>
      </xdr:nvPicPr>
      <xdr:blipFill>
        <a:blip xmlns:r="http://schemas.openxmlformats.org/officeDocument/2006/relationships" r:embed="rId1"/>
        <a:stretch>
          <a:fillRect/>
        </a:stretch>
      </xdr:blipFill>
      <xdr:spPr>
        <a:xfrm>
          <a:off x="371475" y="314325"/>
          <a:ext cx="933449" cy="77152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123825</xdr:colOff>
      <xdr:row>1</xdr:row>
      <xdr:rowOff>171450</xdr:rowOff>
    </xdr:from>
    <xdr:to>
      <xdr:col>2</xdr:col>
      <xdr:colOff>733425</xdr:colOff>
      <xdr:row>2</xdr:row>
      <xdr:rowOff>752476</xdr:rowOff>
    </xdr:to>
    <xdr:pic>
      <xdr:nvPicPr>
        <xdr:cNvPr id="3" name="Imagen 2">
          <a:extLst>
            <a:ext uri="{FF2B5EF4-FFF2-40B4-BE49-F238E27FC236}">
              <a16:creationId xmlns:a16="http://schemas.microsoft.com/office/drawing/2014/main" id="{024FF472-CD3D-487E-A1C2-F1D934E19EDD}"/>
            </a:ext>
          </a:extLst>
        </xdr:cNvPr>
        <xdr:cNvPicPr>
          <a:picLocks noChangeAspect="1"/>
        </xdr:cNvPicPr>
      </xdr:nvPicPr>
      <xdr:blipFill>
        <a:blip xmlns:r="http://schemas.openxmlformats.org/officeDocument/2006/relationships" r:embed="rId1"/>
        <a:stretch>
          <a:fillRect/>
        </a:stretch>
      </xdr:blipFill>
      <xdr:spPr>
        <a:xfrm>
          <a:off x="342900" y="371475"/>
          <a:ext cx="876300" cy="79057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133350</xdr:colOff>
      <xdr:row>2</xdr:row>
      <xdr:rowOff>9525</xdr:rowOff>
    </xdr:from>
    <xdr:to>
      <xdr:col>2</xdr:col>
      <xdr:colOff>857250</xdr:colOff>
      <xdr:row>2</xdr:row>
      <xdr:rowOff>771526</xdr:rowOff>
    </xdr:to>
    <xdr:pic>
      <xdr:nvPicPr>
        <xdr:cNvPr id="3" name="Imagen 2">
          <a:extLst>
            <a:ext uri="{FF2B5EF4-FFF2-40B4-BE49-F238E27FC236}">
              <a16:creationId xmlns:a16="http://schemas.microsoft.com/office/drawing/2014/main" id="{6E84D4DD-871E-41E0-B17F-27C75C86ADD0}"/>
            </a:ext>
          </a:extLst>
        </xdr:cNvPr>
        <xdr:cNvPicPr>
          <a:picLocks noChangeAspect="1"/>
        </xdr:cNvPicPr>
      </xdr:nvPicPr>
      <xdr:blipFill>
        <a:blip xmlns:r="http://schemas.openxmlformats.org/officeDocument/2006/relationships" r:embed="rId1"/>
        <a:stretch>
          <a:fillRect/>
        </a:stretch>
      </xdr:blipFill>
      <xdr:spPr>
        <a:xfrm>
          <a:off x="352425" y="419100"/>
          <a:ext cx="962025" cy="76200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180975</xdr:colOff>
      <xdr:row>1</xdr:row>
      <xdr:rowOff>180975</xdr:rowOff>
    </xdr:from>
    <xdr:to>
      <xdr:col>2</xdr:col>
      <xdr:colOff>895350</xdr:colOff>
      <xdr:row>2</xdr:row>
      <xdr:rowOff>771526</xdr:rowOff>
    </xdr:to>
    <xdr:pic>
      <xdr:nvPicPr>
        <xdr:cNvPr id="2" name="Imagen 1">
          <a:extLst>
            <a:ext uri="{FF2B5EF4-FFF2-40B4-BE49-F238E27FC236}">
              <a16:creationId xmlns:a16="http://schemas.microsoft.com/office/drawing/2014/main" id="{E59EB1F3-9A35-4462-94DC-0A388896D565}"/>
            </a:ext>
          </a:extLst>
        </xdr:cNvPr>
        <xdr:cNvPicPr>
          <a:picLocks noChangeAspect="1"/>
        </xdr:cNvPicPr>
      </xdr:nvPicPr>
      <xdr:blipFill>
        <a:blip xmlns:r="http://schemas.openxmlformats.org/officeDocument/2006/relationships" r:embed="rId1"/>
        <a:stretch>
          <a:fillRect/>
        </a:stretch>
      </xdr:blipFill>
      <xdr:spPr>
        <a:xfrm>
          <a:off x="400050" y="381000"/>
          <a:ext cx="952500" cy="80010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114301</xdr:colOff>
      <xdr:row>1</xdr:row>
      <xdr:rowOff>114300</xdr:rowOff>
    </xdr:from>
    <xdr:to>
      <xdr:col>2</xdr:col>
      <xdr:colOff>838201</xdr:colOff>
      <xdr:row>2</xdr:row>
      <xdr:rowOff>714376</xdr:rowOff>
    </xdr:to>
    <xdr:pic>
      <xdr:nvPicPr>
        <xdr:cNvPr id="2" name="Imagen 1">
          <a:extLst>
            <a:ext uri="{FF2B5EF4-FFF2-40B4-BE49-F238E27FC236}">
              <a16:creationId xmlns:a16="http://schemas.microsoft.com/office/drawing/2014/main" id="{4AF5A230-7061-4662-87F9-B865AE62C6B9}"/>
            </a:ext>
          </a:extLst>
        </xdr:cNvPr>
        <xdr:cNvPicPr>
          <a:picLocks noChangeAspect="1"/>
        </xdr:cNvPicPr>
      </xdr:nvPicPr>
      <xdr:blipFill>
        <a:blip xmlns:r="http://schemas.openxmlformats.org/officeDocument/2006/relationships" r:embed="rId1"/>
        <a:stretch>
          <a:fillRect/>
        </a:stretch>
      </xdr:blipFill>
      <xdr:spPr>
        <a:xfrm>
          <a:off x="333376" y="314325"/>
          <a:ext cx="990600" cy="80962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171451</xdr:colOff>
      <xdr:row>1</xdr:row>
      <xdr:rowOff>123825</xdr:rowOff>
    </xdr:from>
    <xdr:to>
      <xdr:col>2</xdr:col>
      <xdr:colOff>876301</xdr:colOff>
      <xdr:row>2</xdr:row>
      <xdr:rowOff>819151</xdr:rowOff>
    </xdr:to>
    <xdr:pic>
      <xdr:nvPicPr>
        <xdr:cNvPr id="3" name="Imagen 2">
          <a:extLst>
            <a:ext uri="{FF2B5EF4-FFF2-40B4-BE49-F238E27FC236}">
              <a16:creationId xmlns:a16="http://schemas.microsoft.com/office/drawing/2014/main" id="{A8AB5A50-9CD2-4AF4-88B0-591DE591DB95}"/>
            </a:ext>
          </a:extLst>
        </xdr:cNvPr>
        <xdr:cNvPicPr>
          <a:picLocks noChangeAspect="1"/>
        </xdr:cNvPicPr>
      </xdr:nvPicPr>
      <xdr:blipFill>
        <a:blip xmlns:r="http://schemas.openxmlformats.org/officeDocument/2006/relationships" r:embed="rId1"/>
        <a:stretch>
          <a:fillRect/>
        </a:stretch>
      </xdr:blipFill>
      <xdr:spPr>
        <a:xfrm>
          <a:off x="390526" y="323850"/>
          <a:ext cx="971550" cy="90487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180975</xdr:colOff>
      <xdr:row>1</xdr:row>
      <xdr:rowOff>142875</xdr:rowOff>
    </xdr:from>
    <xdr:to>
      <xdr:col>2</xdr:col>
      <xdr:colOff>914400</xdr:colOff>
      <xdr:row>2</xdr:row>
      <xdr:rowOff>714376</xdr:rowOff>
    </xdr:to>
    <xdr:pic>
      <xdr:nvPicPr>
        <xdr:cNvPr id="4" name="Imagen 3">
          <a:extLst>
            <a:ext uri="{FF2B5EF4-FFF2-40B4-BE49-F238E27FC236}">
              <a16:creationId xmlns:a16="http://schemas.microsoft.com/office/drawing/2014/main" id="{2E6C4A6B-3DAD-4A0C-9A0F-13E0DAF0AB33}"/>
            </a:ext>
          </a:extLst>
        </xdr:cNvPr>
        <xdr:cNvPicPr>
          <a:picLocks noChangeAspect="1"/>
        </xdr:cNvPicPr>
      </xdr:nvPicPr>
      <xdr:blipFill>
        <a:blip xmlns:r="http://schemas.openxmlformats.org/officeDocument/2006/relationships" r:embed="rId1"/>
        <a:stretch>
          <a:fillRect/>
        </a:stretch>
      </xdr:blipFill>
      <xdr:spPr>
        <a:xfrm>
          <a:off x="400050" y="342900"/>
          <a:ext cx="1000125" cy="78105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142876</xdr:colOff>
      <xdr:row>1</xdr:row>
      <xdr:rowOff>133350</xdr:rowOff>
    </xdr:from>
    <xdr:to>
      <xdr:col>2</xdr:col>
      <xdr:colOff>857251</xdr:colOff>
      <xdr:row>2</xdr:row>
      <xdr:rowOff>762000</xdr:rowOff>
    </xdr:to>
    <xdr:pic>
      <xdr:nvPicPr>
        <xdr:cNvPr id="4" name="Imagen 3">
          <a:extLst>
            <a:ext uri="{FF2B5EF4-FFF2-40B4-BE49-F238E27FC236}">
              <a16:creationId xmlns:a16="http://schemas.microsoft.com/office/drawing/2014/main" id="{12553977-B111-4943-81CB-2CF23608F7F4}"/>
            </a:ext>
          </a:extLst>
        </xdr:cNvPr>
        <xdr:cNvPicPr>
          <a:picLocks noChangeAspect="1"/>
        </xdr:cNvPicPr>
      </xdr:nvPicPr>
      <xdr:blipFill>
        <a:blip xmlns:r="http://schemas.openxmlformats.org/officeDocument/2006/relationships" r:embed="rId1"/>
        <a:stretch>
          <a:fillRect/>
        </a:stretch>
      </xdr:blipFill>
      <xdr:spPr>
        <a:xfrm>
          <a:off x="361951" y="333375"/>
          <a:ext cx="952500"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238125</xdr:colOff>
      <xdr:row>1</xdr:row>
      <xdr:rowOff>85725</xdr:rowOff>
    </xdr:from>
    <xdr:to>
      <xdr:col>2</xdr:col>
      <xdr:colOff>781050</xdr:colOff>
      <xdr:row>2</xdr:row>
      <xdr:rowOff>609600</xdr:rowOff>
    </xdr:to>
    <xdr:pic>
      <xdr:nvPicPr>
        <xdr:cNvPr id="5" name="Imagen 4">
          <a:extLst>
            <a:ext uri="{FF2B5EF4-FFF2-40B4-BE49-F238E27FC236}">
              <a16:creationId xmlns:a16="http://schemas.microsoft.com/office/drawing/2014/main" id="{0BBB1620-3B59-4406-B78B-2170623D1BE0}"/>
            </a:ext>
          </a:extLst>
        </xdr:cNvPr>
        <xdr:cNvPicPr>
          <a:picLocks noChangeAspect="1"/>
        </xdr:cNvPicPr>
      </xdr:nvPicPr>
      <xdr:blipFill>
        <a:blip xmlns:r="http://schemas.openxmlformats.org/officeDocument/2006/relationships" r:embed="rId1"/>
        <a:stretch>
          <a:fillRect/>
        </a:stretch>
      </xdr:blipFill>
      <xdr:spPr>
        <a:xfrm>
          <a:off x="638175" y="285750"/>
          <a:ext cx="838200" cy="742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xdr:colOff>
      <xdr:row>1</xdr:row>
      <xdr:rowOff>200025</xdr:rowOff>
    </xdr:from>
    <xdr:to>
      <xdr:col>2</xdr:col>
      <xdr:colOff>771525</xdr:colOff>
      <xdr:row>2</xdr:row>
      <xdr:rowOff>752474</xdr:rowOff>
    </xdr:to>
    <xdr:pic>
      <xdr:nvPicPr>
        <xdr:cNvPr id="2" name="Imagen 1">
          <a:extLst>
            <a:ext uri="{FF2B5EF4-FFF2-40B4-BE49-F238E27FC236}">
              <a16:creationId xmlns:a16="http://schemas.microsoft.com/office/drawing/2014/main" id="{C0BC05BE-D6D6-43E6-BD7E-1AE1826831BF}"/>
            </a:ext>
          </a:extLst>
        </xdr:cNvPr>
        <xdr:cNvPicPr>
          <a:picLocks noChangeAspect="1"/>
        </xdr:cNvPicPr>
      </xdr:nvPicPr>
      <xdr:blipFill>
        <a:blip xmlns:r="http://schemas.openxmlformats.org/officeDocument/2006/relationships" r:embed="rId1"/>
        <a:stretch>
          <a:fillRect/>
        </a:stretch>
      </xdr:blipFill>
      <xdr:spPr>
        <a:xfrm>
          <a:off x="695325" y="400050"/>
          <a:ext cx="733425" cy="771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200025</xdr:colOff>
      <xdr:row>1</xdr:row>
      <xdr:rowOff>142874</xdr:rowOff>
    </xdr:from>
    <xdr:to>
      <xdr:col>2</xdr:col>
      <xdr:colOff>838200</xdr:colOff>
      <xdr:row>2</xdr:row>
      <xdr:rowOff>695325</xdr:rowOff>
    </xdr:to>
    <xdr:pic>
      <xdr:nvPicPr>
        <xdr:cNvPr id="2" name="Imagen 1">
          <a:extLst>
            <a:ext uri="{FF2B5EF4-FFF2-40B4-BE49-F238E27FC236}">
              <a16:creationId xmlns:a16="http://schemas.microsoft.com/office/drawing/2014/main" id="{67C65565-DE2A-48F8-A98F-29939EAE9462}"/>
            </a:ext>
          </a:extLst>
        </xdr:cNvPr>
        <xdr:cNvPicPr>
          <a:picLocks noChangeAspect="1"/>
        </xdr:cNvPicPr>
      </xdr:nvPicPr>
      <xdr:blipFill>
        <a:blip xmlns:r="http://schemas.openxmlformats.org/officeDocument/2006/relationships" r:embed="rId1"/>
        <a:stretch>
          <a:fillRect/>
        </a:stretch>
      </xdr:blipFill>
      <xdr:spPr>
        <a:xfrm>
          <a:off x="600075" y="342899"/>
          <a:ext cx="904875" cy="7715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209551</xdr:colOff>
      <xdr:row>1</xdr:row>
      <xdr:rowOff>180975</xdr:rowOff>
    </xdr:from>
    <xdr:to>
      <xdr:col>2</xdr:col>
      <xdr:colOff>800100</xdr:colOff>
      <xdr:row>2</xdr:row>
      <xdr:rowOff>790575</xdr:rowOff>
    </xdr:to>
    <xdr:pic>
      <xdr:nvPicPr>
        <xdr:cNvPr id="5" name="Imagen 4">
          <a:extLst>
            <a:ext uri="{FF2B5EF4-FFF2-40B4-BE49-F238E27FC236}">
              <a16:creationId xmlns:a16="http://schemas.microsoft.com/office/drawing/2014/main" id="{BDD4B53B-4E86-4336-9EE9-EACAA6D77A88}"/>
            </a:ext>
          </a:extLst>
        </xdr:cNvPr>
        <xdr:cNvPicPr>
          <a:picLocks noChangeAspect="1"/>
        </xdr:cNvPicPr>
      </xdr:nvPicPr>
      <xdr:blipFill>
        <a:blip xmlns:r="http://schemas.openxmlformats.org/officeDocument/2006/relationships" r:embed="rId1"/>
        <a:stretch>
          <a:fillRect/>
        </a:stretch>
      </xdr:blipFill>
      <xdr:spPr>
        <a:xfrm>
          <a:off x="609601" y="381000"/>
          <a:ext cx="90487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228599</xdr:colOff>
      <xdr:row>1</xdr:row>
      <xdr:rowOff>66676</xdr:rowOff>
    </xdr:from>
    <xdr:to>
      <xdr:col>2</xdr:col>
      <xdr:colOff>809624</xdr:colOff>
      <xdr:row>2</xdr:row>
      <xdr:rowOff>581025</xdr:rowOff>
    </xdr:to>
    <xdr:pic>
      <xdr:nvPicPr>
        <xdr:cNvPr id="2" name="Imagen 1">
          <a:extLst>
            <a:ext uri="{FF2B5EF4-FFF2-40B4-BE49-F238E27FC236}">
              <a16:creationId xmlns:a16="http://schemas.microsoft.com/office/drawing/2014/main" id="{EE5821DD-E84F-4FE2-8587-9BCBB59575FA}"/>
            </a:ext>
          </a:extLst>
        </xdr:cNvPr>
        <xdr:cNvPicPr>
          <a:picLocks noChangeAspect="1"/>
        </xdr:cNvPicPr>
      </xdr:nvPicPr>
      <xdr:blipFill>
        <a:blip xmlns:r="http://schemas.openxmlformats.org/officeDocument/2006/relationships" r:embed="rId1"/>
        <a:stretch>
          <a:fillRect/>
        </a:stretch>
      </xdr:blipFill>
      <xdr:spPr>
        <a:xfrm>
          <a:off x="628649" y="266701"/>
          <a:ext cx="847725" cy="7334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1</xdr:row>
      <xdr:rowOff>114299</xdr:rowOff>
    </xdr:from>
    <xdr:to>
      <xdr:col>2</xdr:col>
      <xdr:colOff>800100</xdr:colOff>
      <xdr:row>2</xdr:row>
      <xdr:rowOff>666749</xdr:rowOff>
    </xdr:to>
    <xdr:pic>
      <xdr:nvPicPr>
        <xdr:cNvPr id="2" name="Imagen 1">
          <a:extLst>
            <a:ext uri="{FF2B5EF4-FFF2-40B4-BE49-F238E27FC236}">
              <a16:creationId xmlns:a16="http://schemas.microsoft.com/office/drawing/2014/main" id="{65FD564D-968F-4DE2-9887-2671FAB33B1D}"/>
            </a:ext>
          </a:extLst>
        </xdr:cNvPr>
        <xdr:cNvPicPr>
          <a:picLocks noChangeAspect="1"/>
        </xdr:cNvPicPr>
      </xdr:nvPicPr>
      <xdr:blipFill>
        <a:blip xmlns:r="http://schemas.openxmlformats.org/officeDocument/2006/relationships" r:embed="rId1"/>
        <a:stretch>
          <a:fillRect/>
        </a:stretch>
      </xdr:blipFill>
      <xdr:spPr>
        <a:xfrm>
          <a:off x="542925" y="314324"/>
          <a:ext cx="923925" cy="771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J48"/>
  <sheetViews>
    <sheetView tabSelected="1" zoomScaleNormal="100" workbookViewId="0">
      <selection activeCell="N15" sqref="N15"/>
    </sheetView>
  </sheetViews>
  <sheetFormatPr baseColWidth="10" defaultRowHeight="15" x14ac:dyDescent="0.25"/>
  <cols>
    <col min="1" max="1" width="6" customWidth="1"/>
    <col min="2" max="2" width="4.5703125" customWidth="1"/>
    <col min="3" max="3" width="43" customWidth="1"/>
    <col min="4" max="4" width="16.42578125" customWidth="1"/>
    <col min="5" max="5" width="5.5703125" customWidth="1"/>
    <col min="6" max="6" width="16" customWidth="1"/>
    <col min="7" max="7" width="5.140625" customWidth="1"/>
    <col min="8" max="8" width="12.85546875" customWidth="1"/>
    <col min="9" max="9" width="4.85546875" customWidth="1"/>
    <col min="10" max="10" width="15" customWidth="1"/>
    <col min="11" max="11" width="3.85546875" customWidth="1"/>
  </cols>
  <sheetData>
    <row r="1" spans="2:10" ht="15.75" thickBot="1" x14ac:dyDescent="0.3"/>
    <row r="2" spans="2:10" ht="15" customHeight="1" x14ac:dyDescent="0.25">
      <c r="B2" s="262"/>
      <c r="C2" s="263"/>
      <c r="D2" s="270" t="s">
        <v>157</v>
      </c>
      <c r="E2" s="271"/>
      <c r="F2" s="271"/>
      <c r="G2" s="271"/>
      <c r="H2" s="271"/>
      <c r="I2" s="271"/>
      <c r="J2" s="272"/>
    </row>
    <row r="3" spans="2:10" ht="15" customHeight="1" x14ac:dyDescent="0.25">
      <c r="B3" s="264"/>
      <c r="C3" s="265"/>
      <c r="D3" s="273"/>
      <c r="E3" s="274"/>
      <c r="F3" s="274"/>
      <c r="G3" s="274"/>
      <c r="H3" s="274"/>
      <c r="I3" s="274"/>
      <c r="J3" s="275"/>
    </row>
    <row r="4" spans="2:10" ht="15" customHeight="1" x14ac:dyDescent="0.25">
      <c r="B4" s="264"/>
      <c r="C4" s="265"/>
      <c r="D4" s="273" t="s">
        <v>65</v>
      </c>
      <c r="E4" s="274"/>
      <c r="F4" s="274"/>
      <c r="G4" s="274"/>
      <c r="H4" s="274"/>
      <c r="I4" s="274"/>
      <c r="J4" s="275"/>
    </row>
    <row r="5" spans="2:10" ht="15.75" customHeight="1" thickBot="1" x14ac:dyDescent="0.3">
      <c r="B5" s="266"/>
      <c r="C5" s="267"/>
      <c r="D5" s="276"/>
      <c r="E5" s="277"/>
      <c r="F5" s="277"/>
      <c r="G5" s="277"/>
      <c r="H5" s="277"/>
      <c r="I5" s="277"/>
      <c r="J5" s="278"/>
    </row>
    <row r="6" spans="2:10" ht="9.75" customHeight="1" thickBot="1" x14ac:dyDescent="0.3">
      <c r="B6" s="268"/>
      <c r="C6" s="268"/>
      <c r="D6" s="269"/>
      <c r="E6" s="269"/>
      <c r="F6" s="269"/>
      <c r="G6" s="269"/>
      <c r="H6" s="269"/>
      <c r="I6" s="269"/>
      <c r="J6" s="269"/>
    </row>
    <row r="7" spans="2:10" ht="18" customHeight="1" thickBot="1" x14ac:dyDescent="0.3">
      <c r="B7" s="283" t="s">
        <v>58</v>
      </c>
      <c r="C7" s="284"/>
      <c r="D7" s="287" t="s">
        <v>35</v>
      </c>
      <c r="E7" s="288"/>
      <c r="F7" s="289" t="s">
        <v>38</v>
      </c>
      <c r="G7" s="290"/>
      <c r="H7" s="291" t="s">
        <v>37</v>
      </c>
      <c r="I7" s="292"/>
      <c r="J7" s="279" t="s">
        <v>64</v>
      </c>
    </row>
    <row r="8" spans="2:10" ht="19.5" customHeight="1" thickBot="1" x14ac:dyDescent="0.3">
      <c r="B8" s="285"/>
      <c r="C8" s="286"/>
      <c r="D8" s="70" t="s">
        <v>28</v>
      </c>
      <c r="E8" s="71" t="s">
        <v>34</v>
      </c>
      <c r="F8" s="72" t="s">
        <v>36</v>
      </c>
      <c r="G8" s="73" t="s">
        <v>34</v>
      </c>
      <c r="H8" s="74" t="s">
        <v>32</v>
      </c>
      <c r="I8" s="75" t="s">
        <v>34</v>
      </c>
      <c r="J8" s="280"/>
    </row>
    <row r="9" spans="2:10" ht="17.25" customHeight="1" x14ac:dyDescent="0.25">
      <c r="B9" s="76">
        <v>1</v>
      </c>
      <c r="C9" s="254" t="s">
        <v>16</v>
      </c>
      <c r="D9" s="34">
        <v>3</v>
      </c>
      <c r="E9" s="36">
        <f t="shared" ref="E9:E45" si="0">D9/J9*100</f>
        <v>100</v>
      </c>
      <c r="F9" s="36">
        <v>0</v>
      </c>
      <c r="G9" s="34">
        <f>F9/J9*100</f>
        <v>0</v>
      </c>
      <c r="H9" s="36">
        <v>0</v>
      </c>
      <c r="I9" s="34">
        <f>H9/J9*100</f>
        <v>0</v>
      </c>
      <c r="J9" s="101">
        <f t="shared" ref="J9:J40" si="1">D9+F9+H9</f>
        <v>3</v>
      </c>
    </row>
    <row r="10" spans="2:10" ht="16.5" x14ac:dyDescent="0.25">
      <c r="B10" s="63">
        <v>2</v>
      </c>
      <c r="C10" s="255" t="s">
        <v>39</v>
      </c>
      <c r="D10" s="33">
        <v>0</v>
      </c>
      <c r="E10" s="37">
        <f t="shared" si="0"/>
        <v>0</v>
      </c>
      <c r="F10" s="37">
        <v>1</v>
      </c>
      <c r="G10" s="33">
        <f t="shared" ref="G10:G40" si="2">F10/J10*100</f>
        <v>50</v>
      </c>
      <c r="H10" s="37">
        <v>1</v>
      </c>
      <c r="I10" s="33">
        <f t="shared" ref="I10:I40" si="3">H10/J10*100</f>
        <v>50</v>
      </c>
      <c r="J10" s="53">
        <f t="shared" si="1"/>
        <v>2</v>
      </c>
    </row>
    <row r="11" spans="2:10" ht="17.25" customHeight="1" x14ac:dyDescent="0.25">
      <c r="B11" s="63">
        <v>3</v>
      </c>
      <c r="C11" s="261" t="s">
        <v>19</v>
      </c>
      <c r="D11" s="33">
        <v>0</v>
      </c>
      <c r="E11" s="37">
        <v>0</v>
      </c>
      <c r="F11" s="37">
        <v>0</v>
      </c>
      <c r="G11" s="33">
        <v>0</v>
      </c>
      <c r="H11" s="37">
        <v>0</v>
      </c>
      <c r="I11" s="33">
        <v>0</v>
      </c>
      <c r="J11" s="53">
        <f t="shared" si="1"/>
        <v>0</v>
      </c>
    </row>
    <row r="12" spans="2:10" ht="16.5" customHeight="1" x14ac:dyDescent="0.25">
      <c r="B12" s="63">
        <v>4</v>
      </c>
      <c r="C12" s="256" t="s">
        <v>17</v>
      </c>
      <c r="D12" s="33">
        <v>4</v>
      </c>
      <c r="E12" s="37">
        <f t="shared" si="0"/>
        <v>100</v>
      </c>
      <c r="F12" s="37">
        <v>0</v>
      </c>
      <c r="G12" s="33">
        <f t="shared" si="2"/>
        <v>0</v>
      </c>
      <c r="H12" s="37">
        <v>0</v>
      </c>
      <c r="I12" s="33">
        <f t="shared" si="3"/>
        <v>0</v>
      </c>
      <c r="J12" s="53">
        <f t="shared" si="1"/>
        <v>4</v>
      </c>
    </row>
    <row r="13" spans="2:10" ht="16.5" x14ac:dyDescent="0.25">
      <c r="B13" s="63">
        <v>5</v>
      </c>
      <c r="C13" s="255" t="s">
        <v>40</v>
      </c>
      <c r="D13" s="33">
        <v>4</v>
      </c>
      <c r="E13" s="37">
        <f t="shared" si="0"/>
        <v>100</v>
      </c>
      <c r="F13" s="37">
        <v>0</v>
      </c>
      <c r="G13" s="33">
        <f t="shared" si="2"/>
        <v>0</v>
      </c>
      <c r="H13" s="37">
        <v>0</v>
      </c>
      <c r="I13" s="33">
        <f t="shared" si="3"/>
        <v>0</v>
      </c>
      <c r="J13" s="53">
        <f t="shared" si="1"/>
        <v>4</v>
      </c>
    </row>
    <row r="14" spans="2:10" ht="15.75" customHeight="1" x14ac:dyDescent="0.25">
      <c r="B14" s="63">
        <v>6</v>
      </c>
      <c r="C14" s="255" t="s">
        <v>41</v>
      </c>
      <c r="D14" s="33">
        <v>3</v>
      </c>
      <c r="E14" s="37">
        <f t="shared" si="0"/>
        <v>100</v>
      </c>
      <c r="F14" s="37">
        <v>0</v>
      </c>
      <c r="G14" s="33">
        <f t="shared" si="2"/>
        <v>0</v>
      </c>
      <c r="H14" s="37">
        <v>0</v>
      </c>
      <c r="I14" s="33">
        <f t="shared" si="3"/>
        <v>0</v>
      </c>
      <c r="J14" s="53">
        <f t="shared" si="1"/>
        <v>3</v>
      </c>
    </row>
    <row r="15" spans="2:10" ht="16.5" customHeight="1" x14ac:dyDescent="0.25">
      <c r="B15" s="63">
        <v>7</v>
      </c>
      <c r="C15" s="255" t="s">
        <v>42</v>
      </c>
      <c r="D15" s="33">
        <v>1</v>
      </c>
      <c r="E15" s="37">
        <f t="shared" si="0"/>
        <v>50</v>
      </c>
      <c r="F15" s="37">
        <v>0</v>
      </c>
      <c r="G15" s="33">
        <f t="shared" si="2"/>
        <v>0</v>
      </c>
      <c r="H15" s="37">
        <v>1</v>
      </c>
      <c r="I15" s="33">
        <f t="shared" si="3"/>
        <v>50</v>
      </c>
      <c r="J15" s="53">
        <f t="shared" si="1"/>
        <v>2</v>
      </c>
    </row>
    <row r="16" spans="2:10" ht="16.5" customHeight="1" x14ac:dyDescent="0.25">
      <c r="B16" s="63">
        <v>8</v>
      </c>
      <c r="C16" s="255" t="s">
        <v>18</v>
      </c>
      <c r="D16" s="33">
        <v>3</v>
      </c>
      <c r="E16" s="37">
        <f t="shared" si="0"/>
        <v>100</v>
      </c>
      <c r="F16" s="37">
        <v>0</v>
      </c>
      <c r="G16" s="33">
        <f t="shared" si="2"/>
        <v>0</v>
      </c>
      <c r="H16" s="37">
        <v>0</v>
      </c>
      <c r="I16" s="33">
        <f t="shared" si="3"/>
        <v>0</v>
      </c>
      <c r="J16" s="53">
        <f t="shared" si="1"/>
        <v>3</v>
      </c>
    </row>
    <row r="17" spans="2:10" ht="15.75" customHeight="1" x14ac:dyDescent="0.25">
      <c r="B17" s="63">
        <v>9</v>
      </c>
      <c r="C17" s="255" t="s">
        <v>43</v>
      </c>
      <c r="D17" s="33">
        <v>6</v>
      </c>
      <c r="E17" s="37">
        <f t="shared" si="0"/>
        <v>54.54545454545454</v>
      </c>
      <c r="F17" s="37">
        <v>0</v>
      </c>
      <c r="G17" s="33">
        <f t="shared" si="2"/>
        <v>0</v>
      </c>
      <c r="H17" s="37">
        <v>5</v>
      </c>
      <c r="I17" s="33">
        <f t="shared" si="3"/>
        <v>45.454545454545453</v>
      </c>
      <c r="J17" s="53">
        <f t="shared" si="1"/>
        <v>11</v>
      </c>
    </row>
    <row r="18" spans="2:10" ht="15.75" customHeight="1" x14ac:dyDescent="0.25">
      <c r="B18" s="63">
        <v>10</v>
      </c>
      <c r="C18" s="255" t="s">
        <v>44</v>
      </c>
      <c r="D18" s="33">
        <v>3</v>
      </c>
      <c r="E18" s="37">
        <f t="shared" si="0"/>
        <v>100</v>
      </c>
      <c r="F18" s="37">
        <v>0</v>
      </c>
      <c r="G18" s="33">
        <f t="shared" si="2"/>
        <v>0</v>
      </c>
      <c r="H18" s="37">
        <v>0</v>
      </c>
      <c r="I18" s="33">
        <f t="shared" si="3"/>
        <v>0</v>
      </c>
      <c r="J18" s="53">
        <f t="shared" si="1"/>
        <v>3</v>
      </c>
    </row>
    <row r="19" spans="2:10" ht="16.5" x14ac:dyDescent="0.25">
      <c r="B19" s="63">
        <v>11</v>
      </c>
      <c r="C19" s="255" t="s">
        <v>45</v>
      </c>
      <c r="D19" s="33">
        <v>0</v>
      </c>
      <c r="E19" s="37">
        <f t="shared" si="0"/>
        <v>0</v>
      </c>
      <c r="F19" s="37">
        <v>1</v>
      </c>
      <c r="G19" s="33">
        <f t="shared" si="2"/>
        <v>100</v>
      </c>
      <c r="H19" s="37">
        <v>0</v>
      </c>
      <c r="I19" s="33">
        <f t="shared" si="3"/>
        <v>0</v>
      </c>
      <c r="J19" s="53">
        <f t="shared" si="1"/>
        <v>1</v>
      </c>
    </row>
    <row r="20" spans="2:10" ht="16.5" x14ac:dyDescent="0.25">
      <c r="B20" s="63">
        <v>12</v>
      </c>
      <c r="C20" s="255" t="s">
        <v>46</v>
      </c>
      <c r="D20" s="33">
        <v>1</v>
      </c>
      <c r="E20" s="37">
        <f t="shared" si="0"/>
        <v>100</v>
      </c>
      <c r="F20" s="37">
        <v>0</v>
      </c>
      <c r="G20" s="33">
        <f t="shared" si="2"/>
        <v>0</v>
      </c>
      <c r="H20" s="37">
        <v>0</v>
      </c>
      <c r="I20" s="33">
        <f t="shared" si="3"/>
        <v>0</v>
      </c>
      <c r="J20" s="53">
        <f t="shared" si="1"/>
        <v>1</v>
      </c>
    </row>
    <row r="21" spans="2:10" ht="17.25" customHeight="1" x14ac:dyDescent="0.25">
      <c r="B21" s="63">
        <v>13</v>
      </c>
      <c r="C21" s="255" t="s">
        <v>61</v>
      </c>
      <c r="D21" s="33">
        <v>3</v>
      </c>
      <c r="E21" s="37">
        <f t="shared" si="0"/>
        <v>33.333333333333329</v>
      </c>
      <c r="F21" s="37">
        <v>0</v>
      </c>
      <c r="G21" s="33">
        <f t="shared" si="2"/>
        <v>0</v>
      </c>
      <c r="H21" s="37">
        <v>6</v>
      </c>
      <c r="I21" s="33">
        <f t="shared" si="3"/>
        <v>66.666666666666657</v>
      </c>
      <c r="J21" s="53">
        <f t="shared" si="1"/>
        <v>9</v>
      </c>
    </row>
    <row r="22" spans="2:10" ht="17.25" customHeight="1" x14ac:dyDescent="0.25">
      <c r="B22" s="63">
        <v>14</v>
      </c>
      <c r="C22" s="255" t="s">
        <v>152</v>
      </c>
      <c r="D22" s="33">
        <v>1</v>
      </c>
      <c r="E22" s="37">
        <f t="shared" si="0"/>
        <v>100</v>
      </c>
      <c r="F22" s="37">
        <v>0</v>
      </c>
      <c r="G22" s="33">
        <f t="shared" si="2"/>
        <v>0</v>
      </c>
      <c r="H22" s="37">
        <v>0</v>
      </c>
      <c r="I22" s="33">
        <f t="shared" si="3"/>
        <v>0</v>
      </c>
      <c r="J22" s="53">
        <f t="shared" si="1"/>
        <v>1</v>
      </c>
    </row>
    <row r="23" spans="2:10" ht="27" customHeight="1" x14ac:dyDescent="0.25">
      <c r="B23" s="94">
        <v>15</v>
      </c>
      <c r="C23" s="256" t="s">
        <v>153</v>
      </c>
      <c r="D23" s="33">
        <v>0</v>
      </c>
      <c r="E23" s="37">
        <f t="shared" si="0"/>
        <v>0</v>
      </c>
      <c r="F23" s="37">
        <v>1</v>
      </c>
      <c r="G23" s="33">
        <f t="shared" si="2"/>
        <v>100</v>
      </c>
      <c r="H23" s="37">
        <v>0</v>
      </c>
      <c r="I23" s="33">
        <f t="shared" si="3"/>
        <v>0</v>
      </c>
      <c r="J23" s="53">
        <f t="shared" si="1"/>
        <v>1</v>
      </c>
    </row>
    <row r="24" spans="2:10" ht="16.5" customHeight="1" x14ac:dyDescent="0.25">
      <c r="B24" s="63">
        <v>16</v>
      </c>
      <c r="C24" s="255" t="s">
        <v>47</v>
      </c>
      <c r="D24" s="33">
        <v>6</v>
      </c>
      <c r="E24" s="37">
        <f t="shared" si="0"/>
        <v>100</v>
      </c>
      <c r="F24" s="37">
        <v>0</v>
      </c>
      <c r="G24" s="33">
        <f t="shared" si="2"/>
        <v>0</v>
      </c>
      <c r="H24" s="37">
        <v>0</v>
      </c>
      <c r="I24" s="33">
        <f t="shared" si="3"/>
        <v>0</v>
      </c>
      <c r="J24" s="53">
        <f t="shared" si="1"/>
        <v>6</v>
      </c>
    </row>
    <row r="25" spans="2:10" ht="16.5" x14ac:dyDescent="0.25">
      <c r="B25" s="94">
        <v>17</v>
      </c>
      <c r="C25" s="255" t="s">
        <v>48</v>
      </c>
      <c r="D25" s="33">
        <v>6</v>
      </c>
      <c r="E25" s="37">
        <f t="shared" si="0"/>
        <v>75</v>
      </c>
      <c r="F25" s="37">
        <v>1</v>
      </c>
      <c r="G25" s="33">
        <f t="shared" si="2"/>
        <v>12.5</v>
      </c>
      <c r="H25" s="37">
        <v>1</v>
      </c>
      <c r="I25" s="33">
        <f t="shared" si="3"/>
        <v>12.5</v>
      </c>
      <c r="J25" s="53">
        <f t="shared" si="1"/>
        <v>8</v>
      </c>
    </row>
    <row r="26" spans="2:10" ht="16.5" customHeight="1" x14ac:dyDescent="0.25">
      <c r="B26" s="63">
        <v>18</v>
      </c>
      <c r="C26" s="255" t="s">
        <v>49</v>
      </c>
      <c r="D26" s="33">
        <v>1</v>
      </c>
      <c r="E26" s="37">
        <f t="shared" si="0"/>
        <v>100</v>
      </c>
      <c r="F26" s="37">
        <v>0</v>
      </c>
      <c r="G26" s="33">
        <f t="shared" si="2"/>
        <v>0</v>
      </c>
      <c r="H26" s="37">
        <v>0</v>
      </c>
      <c r="I26" s="33">
        <f t="shared" si="3"/>
        <v>0</v>
      </c>
      <c r="J26" s="53">
        <f t="shared" si="1"/>
        <v>1</v>
      </c>
    </row>
    <row r="27" spans="2:10" ht="16.5" customHeight="1" x14ac:dyDescent="0.25">
      <c r="B27" s="94">
        <v>19</v>
      </c>
      <c r="C27" s="255" t="s">
        <v>50</v>
      </c>
      <c r="D27" s="33">
        <v>1</v>
      </c>
      <c r="E27" s="37">
        <f t="shared" si="0"/>
        <v>100</v>
      </c>
      <c r="F27" s="37">
        <v>0</v>
      </c>
      <c r="G27" s="33">
        <f t="shared" si="2"/>
        <v>0</v>
      </c>
      <c r="H27" s="37">
        <v>0</v>
      </c>
      <c r="I27" s="33">
        <f t="shared" si="3"/>
        <v>0</v>
      </c>
      <c r="J27" s="53">
        <f t="shared" si="1"/>
        <v>1</v>
      </c>
    </row>
    <row r="28" spans="2:10" ht="16.5" customHeight="1" x14ac:dyDescent="0.25">
      <c r="B28" s="63">
        <v>20</v>
      </c>
      <c r="C28" s="255" t="s">
        <v>20</v>
      </c>
      <c r="D28" s="33">
        <v>2</v>
      </c>
      <c r="E28" s="37">
        <f t="shared" si="0"/>
        <v>40</v>
      </c>
      <c r="F28" s="37">
        <v>0</v>
      </c>
      <c r="G28" s="33">
        <f t="shared" si="2"/>
        <v>0</v>
      </c>
      <c r="H28" s="37">
        <v>3</v>
      </c>
      <c r="I28" s="33">
        <f t="shared" si="3"/>
        <v>60</v>
      </c>
      <c r="J28" s="53">
        <f t="shared" si="1"/>
        <v>5</v>
      </c>
    </row>
    <row r="29" spans="2:10" ht="16.5" customHeight="1" x14ac:dyDescent="0.25">
      <c r="B29" s="94">
        <v>21</v>
      </c>
      <c r="C29" s="255" t="s">
        <v>21</v>
      </c>
      <c r="D29" s="33">
        <v>1</v>
      </c>
      <c r="E29" s="37">
        <f t="shared" si="0"/>
        <v>50</v>
      </c>
      <c r="F29" s="37">
        <v>0</v>
      </c>
      <c r="G29" s="33">
        <f t="shared" si="2"/>
        <v>0</v>
      </c>
      <c r="H29" s="37">
        <v>1</v>
      </c>
      <c r="I29" s="33">
        <f t="shared" si="3"/>
        <v>50</v>
      </c>
      <c r="J29" s="53">
        <f t="shared" si="1"/>
        <v>2</v>
      </c>
    </row>
    <row r="30" spans="2:10" ht="16.5" customHeight="1" x14ac:dyDescent="0.25">
      <c r="B30" s="63">
        <v>22</v>
      </c>
      <c r="C30" s="255" t="s">
        <v>22</v>
      </c>
      <c r="D30" s="33">
        <v>2</v>
      </c>
      <c r="E30" s="37">
        <f t="shared" si="0"/>
        <v>100</v>
      </c>
      <c r="F30" s="37">
        <v>0</v>
      </c>
      <c r="G30" s="33">
        <f t="shared" si="2"/>
        <v>0</v>
      </c>
      <c r="H30" s="37">
        <v>0</v>
      </c>
      <c r="I30" s="33">
        <f t="shared" si="3"/>
        <v>0</v>
      </c>
      <c r="J30" s="53">
        <f t="shared" si="1"/>
        <v>2</v>
      </c>
    </row>
    <row r="31" spans="2:10" ht="16.5" customHeight="1" x14ac:dyDescent="0.25">
      <c r="B31" s="94">
        <v>23</v>
      </c>
      <c r="C31" s="255" t="s">
        <v>51</v>
      </c>
      <c r="D31" s="33">
        <v>2</v>
      </c>
      <c r="E31" s="37">
        <f t="shared" si="0"/>
        <v>66.666666666666657</v>
      </c>
      <c r="F31" s="37">
        <v>1</v>
      </c>
      <c r="G31" s="33">
        <f t="shared" si="2"/>
        <v>33.333333333333329</v>
      </c>
      <c r="H31" s="37">
        <v>0</v>
      </c>
      <c r="I31" s="33">
        <f t="shared" si="3"/>
        <v>0</v>
      </c>
      <c r="J31" s="53">
        <f t="shared" si="1"/>
        <v>3</v>
      </c>
    </row>
    <row r="32" spans="2:10" ht="16.5" customHeight="1" x14ac:dyDescent="0.25">
      <c r="B32" s="63">
        <v>24</v>
      </c>
      <c r="C32" s="255" t="s">
        <v>52</v>
      </c>
      <c r="D32" s="33">
        <v>0</v>
      </c>
      <c r="E32" s="37">
        <f t="shared" si="0"/>
        <v>0</v>
      </c>
      <c r="F32" s="37">
        <v>0</v>
      </c>
      <c r="G32" s="33">
        <f t="shared" si="2"/>
        <v>0</v>
      </c>
      <c r="H32" s="37">
        <v>1</v>
      </c>
      <c r="I32" s="33">
        <f t="shared" si="3"/>
        <v>100</v>
      </c>
      <c r="J32" s="53">
        <f t="shared" si="1"/>
        <v>1</v>
      </c>
    </row>
    <row r="33" spans="2:10" ht="17.25" customHeight="1" x14ac:dyDescent="0.25">
      <c r="B33" s="94">
        <v>25</v>
      </c>
      <c r="C33" s="257" t="s">
        <v>53</v>
      </c>
      <c r="D33" s="33">
        <v>1</v>
      </c>
      <c r="E33" s="37">
        <f t="shared" si="0"/>
        <v>50</v>
      </c>
      <c r="F33" s="37">
        <v>1</v>
      </c>
      <c r="G33" s="33">
        <f t="shared" si="2"/>
        <v>50</v>
      </c>
      <c r="H33" s="37">
        <v>0</v>
      </c>
      <c r="I33" s="33">
        <f t="shared" si="3"/>
        <v>0</v>
      </c>
      <c r="J33" s="53">
        <f t="shared" si="1"/>
        <v>2</v>
      </c>
    </row>
    <row r="34" spans="2:10" ht="16.5" customHeight="1" x14ac:dyDescent="0.25">
      <c r="B34" s="63">
        <v>26</v>
      </c>
      <c r="C34" s="261" t="s">
        <v>23</v>
      </c>
      <c r="D34" s="33">
        <v>0</v>
      </c>
      <c r="E34" s="37">
        <v>0</v>
      </c>
      <c r="F34" s="37">
        <v>0</v>
      </c>
      <c r="G34" s="33">
        <v>0</v>
      </c>
      <c r="H34" s="37">
        <v>0</v>
      </c>
      <c r="I34" s="33">
        <v>0</v>
      </c>
      <c r="J34" s="53">
        <f t="shared" si="1"/>
        <v>0</v>
      </c>
    </row>
    <row r="35" spans="2:10" ht="16.5" x14ac:dyDescent="0.25">
      <c r="B35" s="94">
        <v>27</v>
      </c>
      <c r="C35" s="255" t="s">
        <v>54</v>
      </c>
      <c r="D35" s="33">
        <v>3</v>
      </c>
      <c r="E35" s="37">
        <f t="shared" si="0"/>
        <v>60</v>
      </c>
      <c r="F35" s="37">
        <v>0</v>
      </c>
      <c r="G35" s="33">
        <f t="shared" si="2"/>
        <v>0</v>
      </c>
      <c r="H35" s="37">
        <v>2</v>
      </c>
      <c r="I35" s="33">
        <f t="shared" si="3"/>
        <v>40</v>
      </c>
      <c r="J35" s="53">
        <f t="shared" si="1"/>
        <v>5</v>
      </c>
    </row>
    <row r="36" spans="2:10" ht="16.5" x14ac:dyDescent="0.25">
      <c r="B36" s="63">
        <v>28</v>
      </c>
      <c r="C36" s="261" t="s">
        <v>24</v>
      </c>
      <c r="D36" s="33">
        <v>0</v>
      </c>
      <c r="E36" s="37">
        <v>0</v>
      </c>
      <c r="F36" s="37">
        <v>0</v>
      </c>
      <c r="G36" s="33">
        <v>0</v>
      </c>
      <c r="H36" s="37">
        <v>0</v>
      </c>
      <c r="I36" s="33">
        <v>0</v>
      </c>
      <c r="J36" s="53">
        <f t="shared" si="1"/>
        <v>0</v>
      </c>
    </row>
    <row r="37" spans="2:10" ht="16.5" x14ac:dyDescent="0.25">
      <c r="B37" s="94">
        <v>29</v>
      </c>
      <c r="C37" s="255" t="s">
        <v>55</v>
      </c>
      <c r="D37" s="33">
        <v>1</v>
      </c>
      <c r="E37" s="37">
        <f t="shared" si="0"/>
        <v>100</v>
      </c>
      <c r="F37" s="37">
        <v>0</v>
      </c>
      <c r="G37" s="33">
        <f t="shared" si="2"/>
        <v>0</v>
      </c>
      <c r="H37" s="37">
        <v>0</v>
      </c>
      <c r="I37" s="33">
        <f t="shared" si="3"/>
        <v>0</v>
      </c>
      <c r="J37" s="53">
        <f t="shared" si="1"/>
        <v>1</v>
      </c>
    </row>
    <row r="38" spans="2:10" ht="16.5" x14ac:dyDescent="0.25">
      <c r="B38" s="63">
        <v>30</v>
      </c>
      <c r="C38" s="261" t="s">
        <v>25</v>
      </c>
      <c r="D38" s="33">
        <v>0</v>
      </c>
      <c r="E38" s="37">
        <v>0</v>
      </c>
      <c r="F38" s="37">
        <v>0</v>
      </c>
      <c r="G38" s="33">
        <v>0</v>
      </c>
      <c r="H38" s="37">
        <v>0</v>
      </c>
      <c r="I38" s="33">
        <v>0</v>
      </c>
      <c r="J38" s="53">
        <f t="shared" si="1"/>
        <v>0</v>
      </c>
    </row>
    <row r="39" spans="2:10" ht="16.5" x14ac:dyDescent="0.25">
      <c r="B39" s="94">
        <v>31</v>
      </c>
      <c r="C39" s="255" t="s">
        <v>60</v>
      </c>
      <c r="D39" s="33">
        <v>2</v>
      </c>
      <c r="E39" s="37">
        <f t="shared" si="0"/>
        <v>66.666666666666657</v>
      </c>
      <c r="F39" s="37">
        <v>1</v>
      </c>
      <c r="G39" s="33">
        <f t="shared" si="2"/>
        <v>33.333333333333329</v>
      </c>
      <c r="H39" s="37">
        <v>0</v>
      </c>
      <c r="I39" s="33">
        <f t="shared" si="3"/>
        <v>0</v>
      </c>
      <c r="J39" s="53">
        <f t="shared" si="1"/>
        <v>3</v>
      </c>
    </row>
    <row r="40" spans="2:10" ht="16.5" x14ac:dyDescent="0.25">
      <c r="B40" s="63">
        <v>32</v>
      </c>
      <c r="C40" s="257" t="s">
        <v>56</v>
      </c>
      <c r="D40" s="33">
        <v>1</v>
      </c>
      <c r="E40" s="37">
        <f t="shared" si="0"/>
        <v>50</v>
      </c>
      <c r="F40" s="37">
        <v>1</v>
      </c>
      <c r="G40" s="33">
        <f t="shared" si="2"/>
        <v>50</v>
      </c>
      <c r="H40" s="37">
        <v>0</v>
      </c>
      <c r="I40" s="33">
        <f t="shared" si="3"/>
        <v>0</v>
      </c>
      <c r="J40" s="53">
        <f t="shared" si="1"/>
        <v>2</v>
      </c>
    </row>
    <row r="41" spans="2:10" ht="16.5" x14ac:dyDescent="0.25">
      <c r="B41" s="94">
        <v>33</v>
      </c>
      <c r="C41" s="257" t="s">
        <v>57</v>
      </c>
      <c r="D41" s="33">
        <v>0</v>
      </c>
      <c r="E41" s="37">
        <f t="shared" ref="E41:E44" si="4">D41/J41*100</f>
        <v>0</v>
      </c>
      <c r="F41" s="37">
        <v>1</v>
      </c>
      <c r="G41" s="33">
        <f t="shared" ref="G41:G44" si="5">F41/J41*100</f>
        <v>50</v>
      </c>
      <c r="H41" s="37">
        <v>1</v>
      </c>
      <c r="I41" s="33">
        <f t="shared" ref="I41:I44" si="6">H41/J41*100</f>
        <v>50</v>
      </c>
      <c r="J41" s="53">
        <f t="shared" ref="J41:J44" si="7">D41+F41+H41</f>
        <v>2</v>
      </c>
    </row>
    <row r="42" spans="2:10" ht="16.5" x14ac:dyDescent="0.25">
      <c r="B42" s="63">
        <v>34</v>
      </c>
      <c r="C42" s="258" t="s">
        <v>63</v>
      </c>
      <c r="D42" s="33">
        <v>0</v>
      </c>
      <c r="E42" s="37">
        <f t="shared" ref="E42" si="8">D42/J42*100</f>
        <v>0</v>
      </c>
      <c r="F42" s="37">
        <v>0</v>
      </c>
      <c r="G42" s="33">
        <f t="shared" ref="G42" si="9">F42/J42*100</f>
        <v>0</v>
      </c>
      <c r="H42" s="37">
        <v>1</v>
      </c>
      <c r="I42" s="33">
        <f t="shared" ref="I42" si="10">H42/J42*100</f>
        <v>100</v>
      </c>
      <c r="J42" s="53">
        <f t="shared" ref="J42" si="11">D42+F42+H42</f>
        <v>1</v>
      </c>
    </row>
    <row r="43" spans="2:10" ht="16.5" x14ac:dyDescent="0.25">
      <c r="B43" s="94">
        <v>35</v>
      </c>
      <c r="C43" s="257" t="s">
        <v>62</v>
      </c>
      <c r="D43" s="33">
        <v>3</v>
      </c>
      <c r="E43" s="37">
        <f t="shared" si="4"/>
        <v>100</v>
      </c>
      <c r="F43" s="37">
        <v>0</v>
      </c>
      <c r="G43" s="33">
        <f t="shared" si="5"/>
        <v>0</v>
      </c>
      <c r="H43" s="37">
        <v>0</v>
      </c>
      <c r="I43" s="33">
        <f t="shared" si="6"/>
        <v>0</v>
      </c>
      <c r="J43" s="53">
        <f t="shared" si="7"/>
        <v>3</v>
      </c>
    </row>
    <row r="44" spans="2:10" ht="17.25" thickBot="1" x14ac:dyDescent="0.3">
      <c r="B44" s="63">
        <v>36</v>
      </c>
      <c r="C44" s="258" t="s">
        <v>147</v>
      </c>
      <c r="D44" s="35">
        <v>1</v>
      </c>
      <c r="E44" s="43">
        <f t="shared" si="4"/>
        <v>100</v>
      </c>
      <c r="F44" s="43">
        <v>0</v>
      </c>
      <c r="G44" s="35">
        <f t="shared" si="5"/>
        <v>0</v>
      </c>
      <c r="H44" s="43">
        <v>0</v>
      </c>
      <c r="I44" s="35">
        <f t="shared" si="6"/>
        <v>0</v>
      </c>
      <c r="J44" s="54">
        <f t="shared" si="7"/>
        <v>1</v>
      </c>
    </row>
    <row r="45" spans="2:10" ht="17.25" thickBot="1" x14ac:dyDescent="0.35">
      <c r="B45" s="281" t="s">
        <v>156</v>
      </c>
      <c r="C45" s="282"/>
      <c r="D45" s="65">
        <f>SUM(D9:D44)</f>
        <v>65</v>
      </c>
      <c r="E45" s="66">
        <f t="shared" si="0"/>
        <v>67.010309278350505</v>
      </c>
      <c r="F45" s="64">
        <f>SUM(F9:F44)</f>
        <v>9</v>
      </c>
      <c r="G45" s="67">
        <f>F45/J45*100</f>
        <v>9.2783505154639183</v>
      </c>
      <c r="H45" s="68">
        <f>SUM(H9:H44)</f>
        <v>23</v>
      </c>
      <c r="I45" s="69">
        <f>H45/J45*100</f>
        <v>23.711340206185564</v>
      </c>
      <c r="J45" s="173">
        <f>SUM(J9:J44)</f>
        <v>97</v>
      </c>
    </row>
    <row r="46" spans="2:10" ht="15.75" customHeight="1" x14ac:dyDescent="0.25"/>
    <row r="47" spans="2:10" ht="15" customHeight="1" x14ac:dyDescent="0.25"/>
    <row r="48" spans="2:10" ht="15.75" customHeight="1" x14ac:dyDescent="0.25"/>
  </sheetData>
  <sheetProtection algorithmName="SHA-512" hashValue="cLmFcIgdFrVldRTh0+60J+sQ8sAdbsneShGlBZdQLRTl5ZVVspqKs/y16yp1g7baQdb35+h0cQv3IpOrIyMsBw==" saltValue="ZLocwRiNMds0S3FivTBGQQ==" spinCount="100000" sheet="1" objects="1" scenarios="1"/>
  <mergeCells count="10">
    <mergeCell ref="B45:C45"/>
    <mergeCell ref="B7:C8"/>
    <mergeCell ref="D7:E7"/>
    <mergeCell ref="F7:G7"/>
    <mergeCell ref="H7:I7"/>
    <mergeCell ref="B2:C5"/>
    <mergeCell ref="B6:J6"/>
    <mergeCell ref="D2:J3"/>
    <mergeCell ref="D4:J5"/>
    <mergeCell ref="J7:J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B1:R26"/>
  <sheetViews>
    <sheetView workbookViewId="0">
      <selection activeCell="H21" sqref="H21:I22"/>
    </sheetView>
  </sheetViews>
  <sheetFormatPr baseColWidth="10" defaultRowHeight="15" x14ac:dyDescent="0.25"/>
  <cols>
    <col min="1" max="1" width="6" customWidth="1"/>
    <col min="2" max="2" width="4" customWidth="1"/>
    <col min="3" max="3" width="15.85546875" customWidth="1"/>
    <col min="4" max="4" width="6.85546875" customWidth="1"/>
    <col min="5" max="5" width="5.42578125" customWidth="1"/>
    <col min="6" max="6" width="5.85546875" customWidth="1"/>
    <col min="7" max="7" width="6.42578125" customWidth="1"/>
    <col min="8" max="8" width="10.28515625" customWidth="1"/>
    <col min="9" max="9" width="8.140625" customWidth="1"/>
    <col min="10" max="10" width="4.7109375" customWidth="1"/>
    <col min="11" max="11" width="6.42578125" customWidth="1"/>
    <col min="12" max="12" width="7" customWidth="1"/>
    <col min="13" max="13" width="9.85546875" customWidth="1"/>
    <col min="14" max="14" width="7.140625" customWidth="1"/>
    <col min="15" max="15" width="6.140625" customWidth="1"/>
    <col min="16" max="17" width="6.42578125" customWidth="1"/>
    <col min="18" max="18" width="10" customWidth="1"/>
  </cols>
  <sheetData>
    <row r="1" spans="2:18" ht="15.75" thickBot="1" x14ac:dyDescent="0.3"/>
    <row r="2" spans="2:18" ht="17.25" thickBot="1" x14ac:dyDescent="0.35">
      <c r="B2" s="326" t="s">
        <v>108</v>
      </c>
      <c r="C2" s="327"/>
      <c r="D2" s="338" t="s">
        <v>74</v>
      </c>
      <c r="E2" s="339"/>
      <c r="F2" s="339"/>
      <c r="G2" s="339"/>
      <c r="H2" s="339"/>
      <c r="I2" s="339"/>
      <c r="J2" s="339"/>
      <c r="K2" s="339"/>
      <c r="L2" s="339"/>
      <c r="M2" s="339"/>
      <c r="N2" s="339"/>
      <c r="O2" s="339"/>
      <c r="P2" s="339"/>
      <c r="Q2" s="339"/>
      <c r="R2" s="340"/>
    </row>
    <row r="3" spans="2:18" ht="92.25" customHeight="1" thickBot="1" x14ac:dyDescent="0.3">
      <c r="B3" s="328"/>
      <c r="C3" s="372"/>
      <c r="D3" s="396" t="s">
        <v>214</v>
      </c>
      <c r="E3" s="397"/>
      <c r="F3" s="397"/>
      <c r="G3" s="397"/>
      <c r="H3" s="398"/>
      <c r="I3" s="341" t="s">
        <v>215</v>
      </c>
      <c r="J3" s="342"/>
      <c r="K3" s="342"/>
      <c r="L3" s="342"/>
      <c r="M3" s="343"/>
      <c r="N3" s="357" t="s">
        <v>247</v>
      </c>
      <c r="O3" s="358"/>
      <c r="P3" s="358"/>
      <c r="Q3" s="358"/>
      <c r="R3" s="359"/>
    </row>
    <row r="4" spans="2:18" ht="24.75" customHeight="1" thickBot="1" x14ac:dyDescent="0.3">
      <c r="B4" s="328"/>
      <c r="C4" s="372"/>
      <c r="D4" s="379" t="s">
        <v>0</v>
      </c>
      <c r="E4" s="380"/>
      <c r="F4" s="381"/>
      <c r="G4" s="377" t="s">
        <v>1</v>
      </c>
      <c r="H4" s="317" t="s">
        <v>202</v>
      </c>
      <c r="I4" s="379" t="s">
        <v>0</v>
      </c>
      <c r="J4" s="380"/>
      <c r="K4" s="381"/>
      <c r="L4" s="377" t="s">
        <v>1</v>
      </c>
      <c r="M4" s="317" t="s">
        <v>202</v>
      </c>
      <c r="N4" s="379" t="s">
        <v>0</v>
      </c>
      <c r="O4" s="380"/>
      <c r="P4" s="381"/>
      <c r="Q4" s="377" t="s">
        <v>1</v>
      </c>
      <c r="R4" s="317" t="s">
        <v>202</v>
      </c>
    </row>
    <row r="5" spans="2:18" ht="18" customHeight="1" thickBot="1" x14ac:dyDescent="0.3">
      <c r="B5" s="373"/>
      <c r="C5" s="374"/>
      <c r="D5" s="102" t="s">
        <v>33</v>
      </c>
      <c r="E5" s="103" t="s">
        <v>2</v>
      </c>
      <c r="F5" s="104" t="s">
        <v>3</v>
      </c>
      <c r="G5" s="378"/>
      <c r="H5" s="318"/>
      <c r="I5" s="102" t="s">
        <v>33</v>
      </c>
      <c r="J5" s="103" t="s">
        <v>2</v>
      </c>
      <c r="K5" s="109" t="s">
        <v>3</v>
      </c>
      <c r="L5" s="378"/>
      <c r="M5" s="318"/>
      <c r="N5" s="105" t="s">
        <v>33</v>
      </c>
      <c r="O5" s="106" t="s">
        <v>2</v>
      </c>
      <c r="P5" s="110" t="s">
        <v>3</v>
      </c>
      <c r="Q5" s="383"/>
      <c r="R5" s="344"/>
    </row>
    <row r="6" spans="2:18" ht="17.25" customHeight="1" x14ac:dyDescent="0.25">
      <c r="B6" s="95">
        <v>1</v>
      </c>
      <c r="C6" s="96" t="s">
        <v>5</v>
      </c>
      <c r="D6" s="169">
        <v>0</v>
      </c>
      <c r="E6" s="170">
        <v>1</v>
      </c>
      <c r="F6" s="170">
        <f>D6/E6*100</f>
        <v>0</v>
      </c>
      <c r="G6" s="171">
        <v>0</v>
      </c>
      <c r="H6" s="172">
        <f>D6/E17</f>
        <v>0</v>
      </c>
      <c r="I6" s="169">
        <v>0</v>
      </c>
      <c r="J6" s="170">
        <v>1</v>
      </c>
      <c r="K6" s="170">
        <f>I6/J6*100</f>
        <v>0</v>
      </c>
      <c r="L6" s="171">
        <v>0</v>
      </c>
      <c r="M6" s="174">
        <f>I6/J17</f>
        <v>0</v>
      </c>
      <c r="N6" s="120">
        <v>0</v>
      </c>
      <c r="O6" s="120">
        <v>50</v>
      </c>
      <c r="P6" s="120">
        <f>N6/O6*100</f>
        <v>0</v>
      </c>
      <c r="Q6" s="121">
        <v>0</v>
      </c>
      <c r="R6" s="122">
        <f>N6/O17</f>
        <v>0</v>
      </c>
    </row>
    <row r="7" spans="2:18" ht="16.5" x14ac:dyDescent="0.3">
      <c r="B7" s="97">
        <v>2</v>
      </c>
      <c r="C7" s="98" t="s">
        <v>6</v>
      </c>
      <c r="D7" s="3">
        <v>1</v>
      </c>
      <c r="E7" s="2">
        <v>1</v>
      </c>
      <c r="F7" s="2">
        <f>D7/E7*100</f>
        <v>100</v>
      </c>
      <c r="G7" s="175">
        <v>1</v>
      </c>
      <c r="H7" s="23">
        <f>D7/E17</f>
        <v>0.16666666666666666</v>
      </c>
      <c r="I7" s="3">
        <v>1</v>
      </c>
      <c r="J7" s="2">
        <v>1</v>
      </c>
      <c r="K7" s="2">
        <f>I7/J7*100</f>
        <v>100</v>
      </c>
      <c r="L7" s="175">
        <v>1</v>
      </c>
      <c r="M7" s="55">
        <f>I7/J17</f>
        <v>0.16666666666666666</v>
      </c>
      <c r="N7" s="120">
        <v>0</v>
      </c>
      <c r="O7" s="120">
        <v>50</v>
      </c>
      <c r="P7" s="120">
        <f>N7/O7*100</f>
        <v>0</v>
      </c>
      <c r="Q7" s="121">
        <v>0</v>
      </c>
      <c r="R7" s="122">
        <f>N7/O17</f>
        <v>0</v>
      </c>
    </row>
    <row r="8" spans="2:18" ht="15.75" x14ac:dyDescent="0.25">
      <c r="B8" s="176">
        <v>3</v>
      </c>
      <c r="C8" s="177" t="s">
        <v>7</v>
      </c>
      <c r="D8" s="119">
        <v>0</v>
      </c>
      <c r="E8" s="120">
        <v>1</v>
      </c>
      <c r="F8" s="120">
        <f>D8/E8*100</f>
        <v>0</v>
      </c>
      <c r="G8" s="121">
        <v>0</v>
      </c>
      <c r="H8" s="122">
        <f>D8/E17</f>
        <v>0</v>
      </c>
      <c r="I8" s="119">
        <v>0</v>
      </c>
      <c r="J8" s="120">
        <v>1</v>
      </c>
      <c r="K8" s="120">
        <f>I8/J8*100</f>
        <v>0</v>
      </c>
      <c r="L8" s="121">
        <v>0</v>
      </c>
      <c r="M8" s="178">
        <f>I8/J17</f>
        <v>0</v>
      </c>
      <c r="N8" s="120">
        <v>0</v>
      </c>
      <c r="O8" s="120">
        <v>50</v>
      </c>
      <c r="P8" s="120">
        <f>N8/O8*100</f>
        <v>0</v>
      </c>
      <c r="Q8" s="121">
        <v>0</v>
      </c>
      <c r="R8" s="122">
        <f>N8/O17</f>
        <v>0</v>
      </c>
    </row>
    <row r="9" spans="2:18" ht="16.5" x14ac:dyDescent="0.3">
      <c r="B9" s="97">
        <v>4</v>
      </c>
      <c r="C9" s="98" t="s">
        <v>8</v>
      </c>
      <c r="D9" s="3">
        <v>2</v>
      </c>
      <c r="E9" s="2">
        <v>2</v>
      </c>
      <c r="F9" s="2">
        <f t="shared" ref="F9:F17" si="0">D9/E9*100</f>
        <v>100</v>
      </c>
      <c r="G9" s="24">
        <v>1</v>
      </c>
      <c r="H9" s="23">
        <f>D9/E17</f>
        <v>0.33333333333333331</v>
      </c>
      <c r="I9" s="3">
        <v>2</v>
      </c>
      <c r="J9" s="2">
        <v>2</v>
      </c>
      <c r="K9" s="2">
        <f t="shared" ref="K9:K17" si="1">I9/J9*100</f>
        <v>100</v>
      </c>
      <c r="L9" s="24">
        <v>1</v>
      </c>
      <c r="M9" s="55">
        <f>I9/J17</f>
        <v>0.33333333333333331</v>
      </c>
      <c r="N9" s="120">
        <v>0</v>
      </c>
      <c r="O9" s="120">
        <v>50</v>
      </c>
      <c r="P9" s="120">
        <f t="shared" ref="P9:P17" si="2">N9/O9*100</f>
        <v>0</v>
      </c>
      <c r="Q9" s="121">
        <v>0</v>
      </c>
      <c r="R9" s="122">
        <f>N9/O17</f>
        <v>0</v>
      </c>
    </row>
    <row r="10" spans="2:18" ht="16.5" x14ac:dyDescent="0.3">
      <c r="B10" s="97">
        <v>5</v>
      </c>
      <c r="C10" s="98" t="s">
        <v>9</v>
      </c>
      <c r="D10" s="119">
        <v>0</v>
      </c>
      <c r="E10" s="120">
        <v>2</v>
      </c>
      <c r="F10" s="120">
        <f t="shared" si="0"/>
        <v>0</v>
      </c>
      <c r="G10" s="121">
        <v>0</v>
      </c>
      <c r="H10" s="122">
        <f>D10/E17</f>
        <v>0</v>
      </c>
      <c r="I10" s="119">
        <v>0</v>
      </c>
      <c r="J10" s="120">
        <v>2</v>
      </c>
      <c r="K10" s="120">
        <f t="shared" si="1"/>
        <v>0</v>
      </c>
      <c r="L10" s="121">
        <v>0</v>
      </c>
      <c r="M10" s="178">
        <f>I10/J17</f>
        <v>0</v>
      </c>
      <c r="N10" s="120">
        <v>0</v>
      </c>
      <c r="O10" s="120">
        <v>50</v>
      </c>
      <c r="P10" s="120">
        <f t="shared" si="2"/>
        <v>0</v>
      </c>
      <c r="Q10" s="121">
        <v>0</v>
      </c>
      <c r="R10" s="122">
        <f>N10/O17</f>
        <v>0</v>
      </c>
    </row>
    <row r="11" spans="2:18" ht="16.5" x14ac:dyDescent="0.3">
      <c r="B11" s="199">
        <v>6</v>
      </c>
      <c r="C11" s="200" t="s">
        <v>10</v>
      </c>
      <c r="D11" s="3">
        <v>3</v>
      </c>
      <c r="E11" s="2">
        <v>3</v>
      </c>
      <c r="F11" s="2">
        <f t="shared" si="0"/>
        <v>100</v>
      </c>
      <c r="G11" s="175">
        <v>1</v>
      </c>
      <c r="H11" s="23">
        <f>D11/E17</f>
        <v>0.5</v>
      </c>
      <c r="I11" s="3">
        <v>3</v>
      </c>
      <c r="J11" s="2">
        <v>3</v>
      </c>
      <c r="K11" s="2">
        <f t="shared" si="1"/>
        <v>100</v>
      </c>
      <c r="L11" s="175">
        <v>1</v>
      </c>
      <c r="M11" s="55">
        <f>I11/J17</f>
        <v>0.5</v>
      </c>
      <c r="N11" s="2">
        <v>50</v>
      </c>
      <c r="O11" s="2">
        <v>50</v>
      </c>
      <c r="P11" s="2">
        <f t="shared" si="2"/>
        <v>100</v>
      </c>
      <c r="Q11" s="175">
        <v>1</v>
      </c>
      <c r="R11" s="23">
        <f>N11/O17</f>
        <v>0.5</v>
      </c>
    </row>
    <row r="12" spans="2:18" ht="16.5" x14ac:dyDescent="0.3">
      <c r="B12" s="97">
        <v>7</v>
      </c>
      <c r="C12" s="98" t="s">
        <v>11</v>
      </c>
      <c r="D12" s="119">
        <v>0</v>
      </c>
      <c r="E12" s="120">
        <v>3</v>
      </c>
      <c r="F12" s="120">
        <f t="shared" si="0"/>
        <v>0</v>
      </c>
      <c r="G12" s="121">
        <v>0</v>
      </c>
      <c r="H12" s="122">
        <f>D12/E17</f>
        <v>0</v>
      </c>
      <c r="I12" s="119">
        <v>0</v>
      </c>
      <c r="J12" s="120">
        <v>3</v>
      </c>
      <c r="K12" s="120">
        <f t="shared" si="1"/>
        <v>0</v>
      </c>
      <c r="L12" s="121">
        <v>0</v>
      </c>
      <c r="M12" s="178">
        <f>I12/J17</f>
        <v>0</v>
      </c>
      <c r="N12" s="202">
        <v>0</v>
      </c>
      <c r="O12" s="202">
        <v>50</v>
      </c>
      <c r="P12" s="202">
        <f t="shared" si="2"/>
        <v>0</v>
      </c>
      <c r="Q12" s="203">
        <v>0</v>
      </c>
      <c r="R12" s="204">
        <f>N12/O17</f>
        <v>0</v>
      </c>
    </row>
    <row r="13" spans="2:18" ht="16.5" x14ac:dyDescent="0.3">
      <c r="B13" s="97">
        <v>8</v>
      </c>
      <c r="C13" s="98" t="s">
        <v>12</v>
      </c>
      <c r="D13" s="3">
        <v>4</v>
      </c>
      <c r="E13" s="2">
        <v>4</v>
      </c>
      <c r="F13" s="2">
        <f t="shared" si="0"/>
        <v>100</v>
      </c>
      <c r="G13" s="175">
        <v>1</v>
      </c>
      <c r="H13" s="23">
        <f>D13/E17</f>
        <v>0.66666666666666663</v>
      </c>
      <c r="I13" s="3">
        <v>4</v>
      </c>
      <c r="J13" s="2">
        <v>4</v>
      </c>
      <c r="K13" s="2">
        <f t="shared" si="1"/>
        <v>100</v>
      </c>
      <c r="L13" s="175">
        <v>1</v>
      </c>
      <c r="M13" s="55">
        <f>I13/J17</f>
        <v>0.66666666666666663</v>
      </c>
      <c r="N13" s="120">
        <v>0</v>
      </c>
      <c r="O13" s="120">
        <v>50</v>
      </c>
      <c r="P13" s="120">
        <f t="shared" si="2"/>
        <v>0</v>
      </c>
      <c r="Q13" s="121">
        <v>0</v>
      </c>
      <c r="R13" s="122">
        <f>N13/O17</f>
        <v>0</v>
      </c>
    </row>
    <row r="14" spans="2:18" ht="16.5" x14ac:dyDescent="0.3">
      <c r="B14" s="199">
        <v>9</v>
      </c>
      <c r="C14" s="200" t="s">
        <v>13</v>
      </c>
      <c r="D14" s="119">
        <v>0</v>
      </c>
      <c r="E14" s="120">
        <v>4</v>
      </c>
      <c r="F14" s="120">
        <f t="shared" si="0"/>
        <v>0</v>
      </c>
      <c r="G14" s="121">
        <v>0</v>
      </c>
      <c r="H14" s="122">
        <f>D14/E17</f>
        <v>0</v>
      </c>
      <c r="I14" s="119">
        <v>0</v>
      </c>
      <c r="J14" s="120">
        <v>4</v>
      </c>
      <c r="K14" s="120">
        <f t="shared" si="1"/>
        <v>0</v>
      </c>
      <c r="L14" s="121">
        <v>0</v>
      </c>
      <c r="M14" s="178">
        <f>I14/J17</f>
        <v>0</v>
      </c>
      <c r="N14" s="120">
        <v>0</v>
      </c>
      <c r="O14" s="120">
        <v>50</v>
      </c>
      <c r="P14" s="120">
        <f t="shared" si="2"/>
        <v>0</v>
      </c>
      <c r="Q14" s="121">
        <v>0</v>
      </c>
      <c r="R14" s="122">
        <f>N14/O17</f>
        <v>0</v>
      </c>
    </row>
    <row r="15" spans="2:18" ht="16.5" x14ac:dyDescent="0.3">
      <c r="B15" s="97">
        <v>10</v>
      </c>
      <c r="C15" s="98" t="s">
        <v>14</v>
      </c>
      <c r="D15" s="3">
        <v>0</v>
      </c>
      <c r="E15" s="2">
        <v>5</v>
      </c>
      <c r="F15" s="2">
        <f t="shared" si="0"/>
        <v>0</v>
      </c>
      <c r="G15" s="24">
        <v>0</v>
      </c>
      <c r="H15" s="23">
        <f>D15/E17</f>
        <v>0</v>
      </c>
      <c r="I15" s="3">
        <v>0</v>
      </c>
      <c r="J15" s="2">
        <v>5</v>
      </c>
      <c r="K15" s="2">
        <f t="shared" si="1"/>
        <v>0</v>
      </c>
      <c r="L15" s="24">
        <v>0</v>
      </c>
      <c r="M15" s="55">
        <f>I15/J17</f>
        <v>0</v>
      </c>
      <c r="N15" s="120">
        <v>0</v>
      </c>
      <c r="O15" s="120">
        <v>50</v>
      </c>
      <c r="P15" s="120">
        <f t="shared" si="2"/>
        <v>0</v>
      </c>
      <c r="Q15" s="121">
        <v>0</v>
      </c>
      <c r="R15" s="122">
        <f>N15/O17</f>
        <v>0</v>
      </c>
    </row>
    <row r="16" spans="2:18" ht="16.5" x14ac:dyDescent="0.3">
      <c r="B16" s="97">
        <v>11</v>
      </c>
      <c r="C16" s="98" t="s">
        <v>26</v>
      </c>
      <c r="D16" s="119">
        <v>0</v>
      </c>
      <c r="E16" s="120">
        <v>5</v>
      </c>
      <c r="F16" s="120">
        <f t="shared" si="0"/>
        <v>0</v>
      </c>
      <c r="G16" s="121">
        <v>0</v>
      </c>
      <c r="H16" s="122">
        <f>D16/E17</f>
        <v>0</v>
      </c>
      <c r="I16" s="119">
        <v>0</v>
      </c>
      <c r="J16" s="120">
        <v>5</v>
      </c>
      <c r="K16" s="120">
        <f t="shared" si="1"/>
        <v>0</v>
      </c>
      <c r="L16" s="121">
        <v>0</v>
      </c>
      <c r="M16" s="178">
        <f>I16/J17</f>
        <v>0</v>
      </c>
      <c r="N16" s="120">
        <v>0</v>
      </c>
      <c r="O16" s="120">
        <v>50</v>
      </c>
      <c r="P16" s="120">
        <f t="shared" si="2"/>
        <v>0</v>
      </c>
      <c r="Q16" s="121">
        <v>0</v>
      </c>
      <c r="R16" s="122">
        <f>N16/O17</f>
        <v>0</v>
      </c>
    </row>
    <row r="17" spans="2:18" ht="17.25" thickBot="1" x14ac:dyDescent="0.35">
      <c r="B17" s="99">
        <v>12</v>
      </c>
      <c r="C17" s="100" t="s">
        <v>15</v>
      </c>
      <c r="D17" s="32">
        <v>0</v>
      </c>
      <c r="E17" s="31">
        <v>6</v>
      </c>
      <c r="F17" s="31">
        <f t="shared" si="0"/>
        <v>0</v>
      </c>
      <c r="G17" s="25">
        <v>0</v>
      </c>
      <c r="H17" s="38">
        <f>D17/E17</f>
        <v>0</v>
      </c>
      <c r="I17" s="32">
        <v>0</v>
      </c>
      <c r="J17" s="31">
        <v>6</v>
      </c>
      <c r="K17" s="31">
        <f t="shared" si="1"/>
        <v>0</v>
      </c>
      <c r="L17" s="25">
        <v>0</v>
      </c>
      <c r="M17" s="61">
        <f>I17/J17</f>
        <v>0</v>
      </c>
      <c r="N17" s="31">
        <v>0</v>
      </c>
      <c r="O17" s="31">
        <v>100</v>
      </c>
      <c r="P17" s="31">
        <f t="shared" si="2"/>
        <v>0</v>
      </c>
      <c r="Q17" s="25">
        <v>0</v>
      </c>
      <c r="R17" s="38">
        <f>N17/O17</f>
        <v>0</v>
      </c>
    </row>
    <row r="19" spans="2:18" x14ac:dyDescent="0.25">
      <c r="C19" s="116"/>
    </row>
    <row r="20" spans="2:18" ht="15.75" thickBot="1" x14ac:dyDescent="0.3"/>
    <row r="21" spans="2:18" ht="13.5" customHeight="1" x14ac:dyDescent="0.3">
      <c r="B21" s="19"/>
      <c r="C21" s="20"/>
      <c r="D21" s="22"/>
      <c r="E21" s="22"/>
      <c r="F21" s="22"/>
      <c r="G21" s="22"/>
      <c r="H21" s="322" t="s">
        <v>346</v>
      </c>
      <c r="I21" s="323"/>
    </row>
    <row r="22" spans="2:18" ht="15" customHeight="1" thickBot="1" x14ac:dyDescent="0.3">
      <c r="H22" s="324"/>
      <c r="I22" s="325"/>
    </row>
    <row r="23" spans="2:18" x14ac:dyDescent="0.25">
      <c r="B23" s="12">
        <v>1</v>
      </c>
      <c r="C23" s="7" t="s">
        <v>27</v>
      </c>
      <c r="D23" s="8"/>
      <c r="E23" s="296" t="s">
        <v>28</v>
      </c>
      <c r="F23" s="296"/>
      <c r="G23" s="297"/>
      <c r="H23" s="12">
        <v>3</v>
      </c>
      <c r="I23" s="16">
        <f>H23/H26</f>
        <v>1</v>
      </c>
    </row>
    <row r="24" spans="2:18" x14ac:dyDescent="0.25">
      <c r="B24" s="13">
        <v>2</v>
      </c>
      <c r="C24" s="9" t="s">
        <v>29</v>
      </c>
      <c r="D24" s="4"/>
      <c r="E24" s="298" t="s">
        <v>30</v>
      </c>
      <c r="F24" s="298"/>
      <c r="G24" s="299"/>
      <c r="H24" s="13">
        <v>0</v>
      </c>
      <c r="I24" s="17">
        <f>H24/H26</f>
        <v>0</v>
      </c>
    </row>
    <row r="25" spans="2:18" ht="15.75" thickBot="1" x14ac:dyDescent="0.3">
      <c r="B25" s="14">
        <v>3</v>
      </c>
      <c r="C25" s="10" t="s">
        <v>31</v>
      </c>
      <c r="D25" s="11"/>
      <c r="E25" s="300" t="s">
        <v>32</v>
      </c>
      <c r="F25" s="300"/>
      <c r="G25" s="301"/>
      <c r="H25" s="14">
        <v>0</v>
      </c>
      <c r="I25" s="18">
        <f>H25/H26</f>
        <v>0</v>
      </c>
    </row>
    <row r="26" spans="2:18" ht="15.75" thickBot="1" x14ac:dyDescent="0.3">
      <c r="B26" s="308" t="s">
        <v>169</v>
      </c>
      <c r="C26" s="309"/>
      <c r="D26" s="309"/>
      <c r="E26" s="309"/>
      <c r="F26" s="309"/>
      <c r="G26" s="310"/>
      <c r="H26" s="15">
        <f>SUM(H23:H25)</f>
        <v>3</v>
      </c>
      <c r="I26" s="21">
        <f>SUM(I23:I25)</f>
        <v>1</v>
      </c>
    </row>
  </sheetData>
  <sheetProtection algorithmName="SHA-512" hashValue="ZTeEyFvxzojCG4pSNtRY+1Jc+nFdSGpdMf/m5hq8PUloZ+8N0oAT4LR1fwJr4NTGhCfR7h18i2O/BNG2zy3onQ==" saltValue="h9Ge+lzO4MSmf6rWpd/+nw==" spinCount="100000" sheet="1" objects="1" scenarios="1"/>
  <mergeCells count="19">
    <mergeCell ref="G4:G5"/>
    <mergeCell ref="H4:H5"/>
    <mergeCell ref="M4:M5"/>
    <mergeCell ref="B2:C5"/>
    <mergeCell ref="I4:K4"/>
    <mergeCell ref="D2:R2"/>
    <mergeCell ref="N3:R3"/>
    <mergeCell ref="N4:P4"/>
    <mergeCell ref="Q4:Q5"/>
    <mergeCell ref="R4:R5"/>
    <mergeCell ref="L4:L5"/>
    <mergeCell ref="D3:H3"/>
    <mergeCell ref="I3:M3"/>
    <mergeCell ref="D4:F4"/>
    <mergeCell ref="E25:G25"/>
    <mergeCell ref="B26:G26"/>
    <mergeCell ref="H21:I22"/>
    <mergeCell ref="E23:G23"/>
    <mergeCell ref="E24:G2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B1:BK29"/>
  <sheetViews>
    <sheetView workbookViewId="0">
      <selection activeCell="A14" sqref="A14:XFD14"/>
    </sheetView>
  </sheetViews>
  <sheetFormatPr baseColWidth="10" defaultRowHeight="15" x14ac:dyDescent="0.25"/>
  <cols>
    <col min="1" max="1" width="6" customWidth="1"/>
    <col min="2" max="2" width="4" customWidth="1"/>
    <col min="3" max="3" width="14" customWidth="1"/>
    <col min="4" max="4" width="6.85546875" customWidth="1"/>
    <col min="5" max="5" width="5.42578125" customWidth="1"/>
    <col min="6" max="6" width="5.85546875" customWidth="1"/>
    <col min="7" max="7" width="6.85546875" customWidth="1"/>
    <col min="8" max="8" width="10.140625" customWidth="1"/>
    <col min="9" max="9" width="9.5703125" customWidth="1"/>
    <col min="10" max="10" width="5.140625" customWidth="1"/>
    <col min="11" max="11" width="6.42578125" customWidth="1"/>
    <col min="12" max="12" width="7" customWidth="1"/>
    <col min="13" max="13" width="9.85546875" customWidth="1"/>
    <col min="14" max="14" width="7" customWidth="1"/>
    <col min="15" max="15" width="5.42578125" customWidth="1"/>
    <col min="16" max="16" width="6.5703125" customWidth="1"/>
    <col min="17" max="17" width="7" customWidth="1"/>
    <col min="18" max="18" width="9.7109375" customWidth="1"/>
    <col min="19" max="19" width="6.85546875" customWidth="1"/>
    <col min="20" max="20" width="4.85546875" customWidth="1"/>
    <col min="21" max="22" width="6.42578125" customWidth="1"/>
    <col min="23" max="23" width="10.7109375" customWidth="1"/>
    <col min="24" max="24" width="6.5703125" customWidth="1"/>
    <col min="25" max="25" width="5.5703125" customWidth="1"/>
    <col min="26" max="26" width="6.42578125" customWidth="1"/>
    <col min="27" max="27" width="6.7109375" customWidth="1"/>
    <col min="28" max="28" width="10.140625" customWidth="1"/>
    <col min="29" max="29" width="6.85546875" customWidth="1"/>
    <col min="30" max="30" width="5" customWidth="1"/>
    <col min="31" max="31" width="6.7109375" customWidth="1"/>
    <col min="32" max="32" width="6.28515625" customWidth="1"/>
    <col min="33" max="33" width="9.5703125" customWidth="1"/>
    <col min="34" max="34" width="7.28515625" customWidth="1"/>
    <col min="35" max="35" width="6.7109375" customWidth="1"/>
    <col min="36" max="36" width="6.5703125" customWidth="1"/>
    <col min="37" max="37" width="7.140625" customWidth="1"/>
    <col min="39" max="39" width="8" customWidth="1"/>
    <col min="40" max="40" width="7.140625" customWidth="1"/>
    <col min="41" max="41" width="7.5703125" customWidth="1"/>
    <col min="42" max="42" width="6.85546875" customWidth="1"/>
    <col min="43" max="43" width="10.28515625" customWidth="1"/>
    <col min="44" max="44" width="7.28515625" customWidth="1"/>
    <col min="45" max="45" width="6.28515625" customWidth="1"/>
    <col min="46" max="46" width="6.140625" customWidth="1"/>
    <col min="47" max="47" width="7.85546875" customWidth="1"/>
    <col min="49" max="49" width="7.28515625" customWidth="1"/>
    <col min="50" max="50" width="5.5703125" customWidth="1"/>
    <col min="51" max="51" width="7.42578125" customWidth="1"/>
    <col min="52" max="52" width="7.140625" customWidth="1"/>
    <col min="53" max="53" width="10.5703125" customWidth="1"/>
    <col min="54" max="54" width="7.28515625" customWidth="1"/>
    <col min="55" max="55" width="6.42578125" customWidth="1"/>
    <col min="56" max="56" width="6.28515625" customWidth="1"/>
    <col min="57" max="57" width="7.28515625" customWidth="1"/>
    <col min="58" max="58" width="11" customWidth="1"/>
    <col min="59" max="59" width="6.7109375" customWidth="1"/>
    <col min="60" max="60" width="7" customWidth="1"/>
    <col min="61" max="61" width="6.28515625" customWidth="1"/>
    <col min="62" max="62" width="7.28515625" customWidth="1"/>
  </cols>
  <sheetData>
    <row r="1" spans="2:63" ht="15.75" thickBot="1" x14ac:dyDescent="0.3"/>
    <row r="2" spans="2:63" ht="17.25" thickBot="1" x14ac:dyDescent="0.35">
      <c r="B2" s="326" t="s">
        <v>109</v>
      </c>
      <c r="C2" s="327"/>
      <c r="D2" s="338" t="s">
        <v>75</v>
      </c>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40"/>
    </row>
    <row r="3" spans="2:63" ht="95.25" customHeight="1" thickBot="1" x14ac:dyDescent="0.3">
      <c r="B3" s="328"/>
      <c r="C3" s="372"/>
      <c r="D3" s="363" t="s">
        <v>216</v>
      </c>
      <c r="E3" s="364"/>
      <c r="F3" s="365"/>
      <c r="G3" s="365"/>
      <c r="H3" s="400"/>
      <c r="I3" s="399" t="s">
        <v>217</v>
      </c>
      <c r="J3" s="354"/>
      <c r="K3" s="355"/>
      <c r="L3" s="355"/>
      <c r="M3" s="356"/>
      <c r="N3" s="334" t="s">
        <v>288</v>
      </c>
      <c r="O3" s="335"/>
      <c r="P3" s="336"/>
      <c r="Q3" s="336"/>
      <c r="R3" s="337"/>
      <c r="S3" s="375" t="s">
        <v>289</v>
      </c>
      <c r="T3" s="370"/>
      <c r="U3" s="370"/>
      <c r="V3" s="370"/>
      <c r="W3" s="371"/>
      <c r="X3" s="330" t="s">
        <v>290</v>
      </c>
      <c r="Y3" s="331"/>
      <c r="Z3" s="332"/>
      <c r="AA3" s="332"/>
      <c r="AB3" s="353"/>
      <c r="AC3" s="330" t="s">
        <v>320</v>
      </c>
      <c r="AD3" s="331"/>
      <c r="AE3" s="332"/>
      <c r="AF3" s="332"/>
      <c r="AG3" s="353"/>
      <c r="AH3" s="335" t="s">
        <v>291</v>
      </c>
      <c r="AI3" s="335"/>
      <c r="AJ3" s="336"/>
      <c r="AK3" s="336"/>
      <c r="AL3" s="337"/>
      <c r="AM3" s="375" t="s">
        <v>292</v>
      </c>
      <c r="AN3" s="370"/>
      <c r="AO3" s="370"/>
      <c r="AP3" s="370"/>
      <c r="AQ3" s="371"/>
      <c r="AR3" s="335" t="s">
        <v>293</v>
      </c>
      <c r="AS3" s="335"/>
      <c r="AT3" s="336"/>
      <c r="AU3" s="336"/>
      <c r="AV3" s="337"/>
      <c r="AW3" s="375" t="s">
        <v>294</v>
      </c>
      <c r="AX3" s="370"/>
      <c r="AY3" s="370"/>
      <c r="AZ3" s="370"/>
      <c r="BA3" s="371"/>
      <c r="BB3" s="370" t="s">
        <v>327</v>
      </c>
      <c r="BC3" s="370"/>
      <c r="BD3" s="370"/>
      <c r="BE3" s="370"/>
      <c r="BF3" s="371"/>
      <c r="BG3" s="334" t="s">
        <v>325</v>
      </c>
      <c r="BH3" s="335"/>
      <c r="BI3" s="336"/>
      <c r="BJ3" s="336"/>
      <c r="BK3" s="337"/>
    </row>
    <row r="4" spans="2:63" ht="24.75" customHeight="1" thickBot="1" x14ac:dyDescent="0.3">
      <c r="B4" s="328"/>
      <c r="C4" s="372"/>
      <c r="D4" s="319" t="s">
        <v>0</v>
      </c>
      <c r="E4" s="345"/>
      <c r="F4" s="346"/>
      <c r="G4" s="347" t="s">
        <v>1</v>
      </c>
      <c r="H4" s="317" t="s">
        <v>202</v>
      </c>
      <c r="I4" s="319" t="s">
        <v>0</v>
      </c>
      <c r="J4" s="320"/>
      <c r="K4" s="321"/>
      <c r="L4" s="317" t="s">
        <v>1</v>
      </c>
      <c r="M4" s="317" t="s">
        <v>202</v>
      </c>
      <c r="N4" s="379" t="s">
        <v>0</v>
      </c>
      <c r="O4" s="380"/>
      <c r="P4" s="380"/>
      <c r="Q4" s="377" t="s">
        <v>1</v>
      </c>
      <c r="R4" s="317" t="s">
        <v>202</v>
      </c>
      <c r="S4" s="319" t="s">
        <v>0</v>
      </c>
      <c r="T4" s="320"/>
      <c r="U4" s="321"/>
      <c r="V4" s="317" t="s">
        <v>1</v>
      </c>
      <c r="W4" s="317" t="s">
        <v>202</v>
      </c>
      <c r="X4" s="319" t="s">
        <v>0</v>
      </c>
      <c r="Y4" s="320"/>
      <c r="Z4" s="321"/>
      <c r="AA4" s="317" t="s">
        <v>1</v>
      </c>
      <c r="AB4" s="317" t="s">
        <v>202</v>
      </c>
      <c r="AC4" s="319" t="s">
        <v>0</v>
      </c>
      <c r="AD4" s="320"/>
      <c r="AE4" s="321"/>
      <c r="AF4" s="317" t="s">
        <v>1</v>
      </c>
      <c r="AG4" s="317" t="s">
        <v>202</v>
      </c>
      <c r="AH4" s="380" t="s">
        <v>0</v>
      </c>
      <c r="AI4" s="380"/>
      <c r="AJ4" s="380"/>
      <c r="AK4" s="377" t="s">
        <v>1</v>
      </c>
      <c r="AL4" s="317" t="s">
        <v>202</v>
      </c>
      <c r="AM4" s="319" t="s">
        <v>0</v>
      </c>
      <c r="AN4" s="320"/>
      <c r="AO4" s="321"/>
      <c r="AP4" s="317" t="s">
        <v>1</v>
      </c>
      <c r="AQ4" s="317" t="s">
        <v>202</v>
      </c>
      <c r="AR4" s="345" t="s">
        <v>0</v>
      </c>
      <c r="AS4" s="320"/>
      <c r="AT4" s="321"/>
      <c r="AU4" s="317" t="s">
        <v>1</v>
      </c>
      <c r="AV4" s="317" t="s">
        <v>202</v>
      </c>
      <c r="AW4" s="379" t="s">
        <v>0</v>
      </c>
      <c r="AX4" s="380"/>
      <c r="AY4" s="381"/>
      <c r="AZ4" s="377" t="s">
        <v>1</v>
      </c>
      <c r="BA4" s="377" t="s">
        <v>202</v>
      </c>
      <c r="BB4" s="345" t="s">
        <v>0</v>
      </c>
      <c r="BC4" s="320"/>
      <c r="BD4" s="321"/>
      <c r="BE4" s="317" t="s">
        <v>1</v>
      </c>
      <c r="BF4" s="317" t="s">
        <v>202</v>
      </c>
      <c r="BG4" s="319" t="s">
        <v>0</v>
      </c>
      <c r="BH4" s="320"/>
      <c r="BI4" s="321"/>
      <c r="BJ4" s="317" t="s">
        <v>1</v>
      </c>
      <c r="BK4" s="317" t="s">
        <v>202</v>
      </c>
    </row>
    <row r="5" spans="2:63" ht="18" customHeight="1" thickBot="1" x14ac:dyDescent="0.3">
      <c r="B5" s="373"/>
      <c r="C5" s="374"/>
      <c r="D5" s="102" t="s">
        <v>33</v>
      </c>
      <c r="E5" s="103" t="s">
        <v>2</v>
      </c>
      <c r="F5" s="104" t="s">
        <v>3</v>
      </c>
      <c r="G5" s="376"/>
      <c r="H5" s="318"/>
      <c r="I5" s="102" t="s">
        <v>33</v>
      </c>
      <c r="J5" s="103" t="s">
        <v>2</v>
      </c>
      <c r="K5" s="109" t="s">
        <v>3</v>
      </c>
      <c r="L5" s="318"/>
      <c r="M5" s="318"/>
      <c r="N5" s="113" t="s">
        <v>33</v>
      </c>
      <c r="O5" s="103" t="s">
        <v>4</v>
      </c>
      <c r="P5" s="109" t="s">
        <v>3</v>
      </c>
      <c r="Q5" s="378"/>
      <c r="R5" s="318"/>
      <c r="S5" s="102" t="s">
        <v>33</v>
      </c>
      <c r="T5" s="103" t="s">
        <v>4</v>
      </c>
      <c r="U5" s="109" t="s">
        <v>3</v>
      </c>
      <c r="V5" s="318"/>
      <c r="W5" s="318"/>
      <c r="X5" s="102" t="s">
        <v>33</v>
      </c>
      <c r="Y5" s="103" t="s">
        <v>4</v>
      </c>
      <c r="Z5" s="109" t="s">
        <v>3</v>
      </c>
      <c r="AA5" s="318"/>
      <c r="AB5" s="318"/>
      <c r="AC5" s="102" t="s">
        <v>33</v>
      </c>
      <c r="AD5" s="103" t="s">
        <v>4</v>
      </c>
      <c r="AE5" s="109" t="s">
        <v>3</v>
      </c>
      <c r="AF5" s="318"/>
      <c r="AG5" s="318"/>
      <c r="AH5" s="112" t="s">
        <v>33</v>
      </c>
      <c r="AI5" s="103" t="s">
        <v>4</v>
      </c>
      <c r="AJ5" s="109" t="s">
        <v>3</v>
      </c>
      <c r="AK5" s="378"/>
      <c r="AL5" s="318"/>
      <c r="AM5" s="102" t="s">
        <v>33</v>
      </c>
      <c r="AN5" s="103" t="s">
        <v>4</v>
      </c>
      <c r="AO5" s="109" t="s">
        <v>3</v>
      </c>
      <c r="AP5" s="318"/>
      <c r="AQ5" s="318"/>
      <c r="AR5" s="111" t="s">
        <v>33</v>
      </c>
      <c r="AS5" s="103" t="s">
        <v>4</v>
      </c>
      <c r="AT5" s="109" t="s">
        <v>3</v>
      </c>
      <c r="AU5" s="318"/>
      <c r="AV5" s="318"/>
      <c r="AW5" s="102" t="s">
        <v>33</v>
      </c>
      <c r="AX5" s="103" t="s">
        <v>4</v>
      </c>
      <c r="AY5" s="109" t="s">
        <v>3</v>
      </c>
      <c r="AZ5" s="378"/>
      <c r="BA5" s="378"/>
      <c r="BB5" s="108" t="s">
        <v>33</v>
      </c>
      <c r="BC5" s="106" t="s">
        <v>4</v>
      </c>
      <c r="BD5" s="107" t="s">
        <v>3</v>
      </c>
      <c r="BE5" s="344"/>
      <c r="BF5" s="344"/>
      <c r="BG5" s="102" t="s">
        <v>33</v>
      </c>
      <c r="BH5" s="103" t="s">
        <v>4</v>
      </c>
      <c r="BI5" s="109" t="s">
        <v>3</v>
      </c>
      <c r="BJ5" s="318"/>
      <c r="BK5" s="318"/>
    </row>
    <row r="6" spans="2:63" ht="17.25" customHeight="1" x14ac:dyDescent="0.25">
      <c r="B6" s="95">
        <v>1</v>
      </c>
      <c r="C6" s="96" t="s">
        <v>5</v>
      </c>
      <c r="D6" s="169">
        <v>0</v>
      </c>
      <c r="E6" s="170">
        <v>1</v>
      </c>
      <c r="F6" s="170">
        <f>D6/E6*100</f>
        <v>0</v>
      </c>
      <c r="G6" s="171">
        <v>0</v>
      </c>
      <c r="H6" s="172">
        <f>D6/E17</f>
        <v>0</v>
      </c>
      <c r="I6" s="169">
        <v>0</v>
      </c>
      <c r="J6" s="170">
        <v>1</v>
      </c>
      <c r="K6" s="170">
        <f>I6/J6*100</f>
        <v>0</v>
      </c>
      <c r="L6" s="171">
        <v>0</v>
      </c>
      <c r="M6" s="174">
        <f>I6/J17</f>
        <v>0</v>
      </c>
      <c r="N6" s="169">
        <v>0</v>
      </c>
      <c r="O6" s="170">
        <v>1</v>
      </c>
      <c r="P6" s="170">
        <f>N6/O6*100</f>
        <v>0</v>
      </c>
      <c r="Q6" s="171">
        <v>0</v>
      </c>
      <c r="R6" s="172">
        <f>N6/O17</f>
        <v>0</v>
      </c>
      <c r="S6" s="169">
        <v>0</v>
      </c>
      <c r="T6" s="170">
        <v>1</v>
      </c>
      <c r="U6" s="170">
        <f>S6/T6*100</f>
        <v>0</v>
      </c>
      <c r="V6" s="171">
        <v>0</v>
      </c>
      <c r="W6" s="172">
        <f>S6/T17</f>
        <v>0</v>
      </c>
      <c r="X6" s="169">
        <v>0</v>
      </c>
      <c r="Y6" s="170">
        <v>1</v>
      </c>
      <c r="Z6" s="170">
        <f>X6/Y6*100</f>
        <v>0</v>
      </c>
      <c r="AA6" s="171">
        <v>0</v>
      </c>
      <c r="AB6" s="172">
        <f>X6/Y17</f>
        <v>0</v>
      </c>
      <c r="AC6" s="169">
        <v>0</v>
      </c>
      <c r="AD6" s="170">
        <v>1</v>
      </c>
      <c r="AE6" s="170">
        <f>AC6/AD6*100</f>
        <v>0</v>
      </c>
      <c r="AF6" s="171">
        <v>0</v>
      </c>
      <c r="AG6" s="172">
        <f>AC6/AD17</f>
        <v>0</v>
      </c>
      <c r="AH6" s="169">
        <v>0</v>
      </c>
      <c r="AI6" s="170">
        <v>1</v>
      </c>
      <c r="AJ6" s="170">
        <f>AH6/AI6*100</f>
        <v>0</v>
      </c>
      <c r="AK6" s="171">
        <v>0</v>
      </c>
      <c r="AL6" s="172">
        <f>AH6/AI17</f>
        <v>0</v>
      </c>
      <c r="AM6" s="182">
        <v>0</v>
      </c>
      <c r="AN6" s="170">
        <v>1</v>
      </c>
      <c r="AO6" s="170">
        <f>AM6/AN6*100</f>
        <v>0</v>
      </c>
      <c r="AP6" s="171">
        <v>0</v>
      </c>
      <c r="AQ6" s="172">
        <f>AM6/AN17</f>
        <v>0</v>
      </c>
      <c r="AR6" s="169">
        <v>0</v>
      </c>
      <c r="AS6" s="170">
        <v>1</v>
      </c>
      <c r="AT6" s="170">
        <f>AR6/AS6*100</f>
        <v>0</v>
      </c>
      <c r="AU6" s="171">
        <v>0</v>
      </c>
      <c r="AV6" s="172">
        <f>AR6/AS17</f>
        <v>0</v>
      </c>
      <c r="AW6" s="169">
        <v>0</v>
      </c>
      <c r="AX6" s="170">
        <v>1</v>
      </c>
      <c r="AY6" s="170">
        <f>AW6/AX6*100</f>
        <v>0</v>
      </c>
      <c r="AZ6" s="171">
        <v>0</v>
      </c>
      <c r="BA6" s="172">
        <f>AW6/AX17</f>
        <v>0</v>
      </c>
      <c r="BB6" s="169">
        <v>0</v>
      </c>
      <c r="BC6" s="170">
        <v>1</v>
      </c>
      <c r="BD6" s="170">
        <f>BB6/BC6*100</f>
        <v>0</v>
      </c>
      <c r="BE6" s="171">
        <v>0</v>
      </c>
      <c r="BF6" s="172">
        <f>BB6/BC17</f>
        <v>0</v>
      </c>
      <c r="BG6" s="169">
        <v>0</v>
      </c>
      <c r="BH6" s="170">
        <v>1</v>
      </c>
      <c r="BI6" s="170">
        <f>BG6/BH6*100</f>
        <v>0</v>
      </c>
      <c r="BJ6" s="171">
        <v>0</v>
      </c>
      <c r="BK6" s="172">
        <f>BG6/BH17</f>
        <v>0</v>
      </c>
    </row>
    <row r="7" spans="2:63" ht="16.5" x14ac:dyDescent="0.3">
      <c r="B7" s="97">
        <v>2</v>
      </c>
      <c r="C7" s="98" t="s">
        <v>6</v>
      </c>
      <c r="D7" s="3">
        <v>0</v>
      </c>
      <c r="E7" s="2">
        <v>100</v>
      </c>
      <c r="F7" s="2">
        <f>D7/E7*100</f>
        <v>0</v>
      </c>
      <c r="G7" s="186">
        <v>0</v>
      </c>
      <c r="H7" s="23">
        <f>D7/E17</f>
        <v>0</v>
      </c>
      <c r="I7" s="3">
        <v>100</v>
      </c>
      <c r="J7" s="2">
        <v>100</v>
      </c>
      <c r="K7" s="2">
        <f>I7/J7*100</f>
        <v>100</v>
      </c>
      <c r="L7" s="24">
        <v>1</v>
      </c>
      <c r="M7" s="55">
        <f>I7/J17</f>
        <v>1</v>
      </c>
      <c r="N7" s="119">
        <v>0</v>
      </c>
      <c r="O7" s="120">
        <v>1</v>
      </c>
      <c r="P7" s="120">
        <f>N7/O7*100</f>
        <v>0</v>
      </c>
      <c r="Q7" s="121">
        <v>0</v>
      </c>
      <c r="R7" s="122">
        <f>N7/O17</f>
        <v>0</v>
      </c>
      <c r="S7" s="119">
        <v>0</v>
      </c>
      <c r="T7" s="120">
        <v>1</v>
      </c>
      <c r="U7" s="120">
        <f>S7/T7*100</f>
        <v>0</v>
      </c>
      <c r="V7" s="121">
        <v>0</v>
      </c>
      <c r="W7" s="122">
        <f>S7/T17</f>
        <v>0</v>
      </c>
      <c r="X7" s="119">
        <v>0</v>
      </c>
      <c r="Y7" s="120">
        <v>1</v>
      </c>
      <c r="Z7" s="120">
        <f>X7/Y7*100</f>
        <v>0</v>
      </c>
      <c r="AA7" s="121">
        <v>0</v>
      </c>
      <c r="AB7" s="122">
        <f>X7/Y17</f>
        <v>0</v>
      </c>
      <c r="AC7" s="119">
        <v>0</v>
      </c>
      <c r="AD7" s="120">
        <v>1</v>
      </c>
      <c r="AE7" s="120">
        <f>AC7/AD7*100</f>
        <v>0</v>
      </c>
      <c r="AF7" s="121">
        <v>0</v>
      </c>
      <c r="AG7" s="122">
        <f>AC7/AD17</f>
        <v>0</v>
      </c>
      <c r="AH7" s="119">
        <v>0</v>
      </c>
      <c r="AI7" s="120">
        <v>1</v>
      </c>
      <c r="AJ7" s="120">
        <f>AH7/AI7*100</f>
        <v>0</v>
      </c>
      <c r="AK7" s="121">
        <v>0</v>
      </c>
      <c r="AL7" s="122">
        <f>AH7/AI17</f>
        <v>0</v>
      </c>
      <c r="AM7" s="183">
        <v>0</v>
      </c>
      <c r="AN7" s="120">
        <v>1</v>
      </c>
      <c r="AO7" s="120">
        <f>AM7/AN7*100</f>
        <v>0</v>
      </c>
      <c r="AP7" s="121">
        <v>0</v>
      </c>
      <c r="AQ7" s="122">
        <f>AM7/AN17</f>
        <v>0</v>
      </c>
      <c r="AR7" s="119">
        <v>0</v>
      </c>
      <c r="AS7" s="120">
        <v>1</v>
      </c>
      <c r="AT7" s="120">
        <f>AR7/AS7*100</f>
        <v>0</v>
      </c>
      <c r="AU7" s="121">
        <v>0</v>
      </c>
      <c r="AV7" s="122">
        <f>AR7/AS17</f>
        <v>0</v>
      </c>
      <c r="AW7" s="119">
        <v>0</v>
      </c>
      <c r="AX7" s="120">
        <v>1</v>
      </c>
      <c r="AY7" s="120">
        <f>AW7/AX7*100</f>
        <v>0</v>
      </c>
      <c r="AZ7" s="121">
        <v>0</v>
      </c>
      <c r="BA7" s="122">
        <f>AW7/AX17</f>
        <v>0</v>
      </c>
      <c r="BB7" s="119">
        <v>0</v>
      </c>
      <c r="BC7" s="120">
        <v>1</v>
      </c>
      <c r="BD7" s="120">
        <f>BB7/BC7*100</f>
        <v>0</v>
      </c>
      <c r="BE7" s="121">
        <v>0</v>
      </c>
      <c r="BF7" s="122">
        <f>BB7/BC17</f>
        <v>0</v>
      </c>
      <c r="BG7" s="119">
        <v>0</v>
      </c>
      <c r="BH7" s="120">
        <v>1</v>
      </c>
      <c r="BI7" s="120">
        <f>BG7/BH7*100</f>
        <v>0</v>
      </c>
      <c r="BJ7" s="121">
        <v>0</v>
      </c>
      <c r="BK7" s="122">
        <f>BG7/BH17</f>
        <v>0</v>
      </c>
    </row>
    <row r="8" spans="2:63" ht="15.75" x14ac:dyDescent="0.25">
      <c r="B8" s="176">
        <v>3</v>
      </c>
      <c r="C8" s="177" t="s">
        <v>7</v>
      </c>
      <c r="D8" s="3">
        <v>100</v>
      </c>
      <c r="E8" s="2">
        <v>100</v>
      </c>
      <c r="F8" s="2">
        <f>D8/E8*100</f>
        <v>100</v>
      </c>
      <c r="G8" s="175">
        <v>1</v>
      </c>
      <c r="H8" s="23">
        <f>D8/E17</f>
        <v>1</v>
      </c>
      <c r="I8" s="3">
        <v>100</v>
      </c>
      <c r="J8" s="2">
        <v>100</v>
      </c>
      <c r="K8" s="2">
        <f>I8/J8*100</f>
        <v>100</v>
      </c>
      <c r="L8" s="175">
        <v>1</v>
      </c>
      <c r="M8" s="55">
        <f>I8/J17</f>
        <v>1</v>
      </c>
      <c r="N8" s="119">
        <v>0</v>
      </c>
      <c r="O8" s="120">
        <v>1</v>
      </c>
      <c r="P8" s="120">
        <f>N8/O8*100</f>
        <v>0</v>
      </c>
      <c r="Q8" s="121">
        <v>0</v>
      </c>
      <c r="R8" s="122">
        <f>N8/O17</f>
        <v>0</v>
      </c>
      <c r="S8" s="119">
        <v>0</v>
      </c>
      <c r="T8" s="120">
        <v>1</v>
      </c>
      <c r="U8" s="120">
        <f>S8/T8*100</f>
        <v>0</v>
      </c>
      <c r="V8" s="121">
        <v>0</v>
      </c>
      <c r="W8" s="122">
        <f>S8/T17</f>
        <v>0</v>
      </c>
      <c r="X8" s="119">
        <v>0</v>
      </c>
      <c r="Y8" s="120">
        <v>1</v>
      </c>
      <c r="Z8" s="120">
        <f>X8/Y8*100</f>
        <v>0</v>
      </c>
      <c r="AA8" s="121">
        <v>0</v>
      </c>
      <c r="AB8" s="122">
        <f>X8/Y17</f>
        <v>0</v>
      </c>
      <c r="AC8" s="119">
        <v>0</v>
      </c>
      <c r="AD8" s="120">
        <v>1</v>
      </c>
      <c r="AE8" s="120">
        <f>AC8/AD8*100</f>
        <v>0</v>
      </c>
      <c r="AF8" s="121">
        <v>0</v>
      </c>
      <c r="AG8" s="122">
        <f>AC8/AD17</f>
        <v>0</v>
      </c>
      <c r="AH8" s="201">
        <v>0</v>
      </c>
      <c r="AI8" s="202">
        <v>99</v>
      </c>
      <c r="AJ8" s="202">
        <f>AH8/AI8*100</f>
        <v>0</v>
      </c>
      <c r="AK8" s="203">
        <v>0</v>
      </c>
      <c r="AL8" s="204">
        <f>AH8/AI17</f>
        <v>0</v>
      </c>
      <c r="AM8" s="183">
        <v>0</v>
      </c>
      <c r="AN8" s="120">
        <v>1</v>
      </c>
      <c r="AO8" s="120">
        <f>AM8/AN8*100</f>
        <v>0</v>
      </c>
      <c r="AP8" s="121">
        <v>0</v>
      </c>
      <c r="AQ8" s="122">
        <f>AM8/AN17</f>
        <v>0</v>
      </c>
      <c r="AR8" s="119">
        <v>0</v>
      </c>
      <c r="AS8" s="120">
        <v>1</v>
      </c>
      <c r="AT8" s="120">
        <f>AR8/AS8*100</f>
        <v>0</v>
      </c>
      <c r="AU8" s="121">
        <v>0</v>
      </c>
      <c r="AV8" s="122">
        <f>AR8/AS17</f>
        <v>0</v>
      </c>
      <c r="AW8" s="119">
        <v>0</v>
      </c>
      <c r="AX8" s="120">
        <v>1</v>
      </c>
      <c r="AY8" s="120">
        <f>AW8/AX8*100</f>
        <v>0</v>
      </c>
      <c r="AZ8" s="121">
        <v>0</v>
      </c>
      <c r="BA8" s="122">
        <f>AW8/AX17</f>
        <v>0</v>
      </c>
      <c r="BB8" s="119">
        <v>0</v>
      </c>
      <c r="BC8" s="120">
        <v>1</v>
      </c>
      <c r="BD8" s="120">
        <f>BB8/BC8*100</f>
        <v>0</v>
      </c>
      <c r="BE8" s="121">
        <v>0</v>
      </c>
      <c r="BF8" s="122">
        <f>BB8/BC17</f>
        <v>0</v>
      </c>
      <c r="BG8" s="119">
        <v>0</v>
      </c>
      <c r="BH8" s="120">
        <v>1</v>
      </c>
      <c r="BI8" s="120">
        <f>BG8/BH8*100</f>
        <v>0</v>
      </c>
      <c r="BJ8" s="121">
        <v>0</v>
      </c>
      <c r="BK8" s="122">
        <f>BG8/BH17</f>
        <v>0</v>
      </c>
    </row>
    <row r="9" spans="2:63" ht="16.5" x14ac:dyDescent="0.3">
      <c r="B9" s="97">
        <v>4</v>
      </c>
      <c r="C9" s="98" t="s">
        <v>8</v>
      </c>
      <c r="D9" s="3">
        <v>100</v>
      </c>
      <c r="E9" s="2">
        <v>100</v>
      </c>
      <c r="F9" s="2">
        <f t="shared" ref="F9:F17" si="0">D9/E9*100</f>
        <v>100</v>
      </c>
      <c r="G9" s="24">
        <v>1</v>
      </c>
      <c r="H9" s="23">
        <f>D9/E17</f>
        <v>1</v>
      </c>
      <c r="I9" s="3">
        <v>100</v>
      </c>
      <c r="J9" s="2">
        <v>100</v>
      </c>
      <c r="K9" s="2">
        <f t="shared" ref="K9:K17" si="1">I9/J9*100</f>
        <v>100</v>
      </c>
      <c r="L9" s="24">
        <v>1</v>
      </c>
      <c r="M9" s="55">
        <f>I9/J17</f>
        <v>1</v>
      </c>
      <c r="N9" s="201">
        <v>0</v>
      </c>
      <c r="O9" s="202">
        <v>4</v>
      </c>
      <c r="P9" s="202">
        <f t="shared" ref="P9:P17" si="2">N9/O9*100</f>
        <v>0</v>
      </c>
      <c r="Q9" s="203">
        <v>0</v>
      </c>
      <c r="R9" s="204">
        <f>N9/O17</f>
        <v>0</v>
      </c>
      <c r="S9" s="3">
        <v>25</v>
      </c>
      <c r="T9" s="2">
        <v>25</v>
      </c>
      <c r="U9" s="2">
        <f t="shared" ref="U9:U17" si="3">S9/T9*100</f>
        <v>100</v>
      </c>
      <c r="V9" s="175">
        <v>1</v>
      </c>
      <c r="W9" s="23">
        <f>S9/T17</f>
        <v>0.25</v>
      </c>
      <c r="X9" s="3">
        <v>25</v>
      </c>
      <c r="Y9" s="2">
        <v>25</v>
      </c>
      <c r="Z9" s="2">
        <f t="shared" ref="Z9:Z17" si="4">X9/Y9*100</f>
        <v>100</v>
      </c>
      <c r="AA9" s="175">
        <v>1</v>
      </c>
      <c r="AB9" s="23">
        <f>X9/Y17</f>
        <v>0.25</v>
      </c>
      <c r="AC9" s="3">
        <v>0</v>
      </c>
      <c r="AD9" s="2">
        <v>25</v>
      </c>
      <c r="AE9" s="2">
        <f t="shared" ref="AE9:AE17" si="5">AC9/AD9*100</f>
        <v>0</v>
      </c>
      <c r="AF9" s="185">
        <v>0</v>
      </c>
      <c r="AG9" s="23">
        <f>AC9/AD17</f>
        <v>0</v>
      </c>
      <c r="AH9" s="119">
        <v>0</v>
      </c>
      <c r="AI9" s="120">
        <v>99</v>
      </c>
      <c r="AJ9" s="120">
        <f t="shared" ref="AJ9:AJ17" si="6">AH9/AI9*100</f>
        <v>0</v>
      </c>
      <c r="AK9" s="121">
        <v>0</v>
      </c>
      <c r="AL9" s="122">
        <f>AH9/AI17</f>
        <v>0</v>
      </c>
      <c r="AM9" s="183">
        <v>0</v>
      </c>
      <c r="AN9" s="120">
        <v>1</v>
      </c>
      <c r="AO9" s="120">
        <f t="shared" ref="AO9:AO17" si="7">AM9/AN9*100</f>
        <v>0</v>
      </c>
      <c r="AP9" s="121">
        <v>0</v>
      </c>
      <c r="AQ9" s="122">
        <f>AM9/AN17</f>
        <v>0</v>
      </c>
      <c r="AR9" s="119">
        <v>0</v>
      </c>
      <c r="AS9" s="120">
        <v>1</v>
      </c>
      <c r="AT9" s="120">
        <f t="shared" ref="AT9:AT17" si="8">AR9/AS9*100</f>
        <v>0</v>
      </c>
      <c r="AU9" s="121">
        <v>0</v>
      </c>
      <c r="AV9" s="122">
        <f>AR9/AS17</f>
        <v>0</v>
      </c>
      <c r="AW9" s="119">
        <v>0</v>
      </c>
      <c r="AX9" s="120">
        <v>1</v>
      </c>
      <c r="AY9" s="120">
        <f t="shared" ref="AY9:AY17" si="9">AW9/AX9*100</f>
        <v>0</v>
      </c>
      <c r="AZ9" s="121">
        <v>0</v>
      </c>
      <c r="BA9" s="122">
        <f>AW9/AX17</f>
        <v>0</v>
      </c>
      <c r="BB9" s="119">
        <v>0</v>
      </c>
      <c r="BC9" s="120">
        <v>1</v>
      </c>
      <c r="BD9" s="120">
        <f t="shared" ref="BD9:BD17" si="10">BB9/BC9*100</f>
        <v>0</v>
      </c>
      <c r="BE9" s="121">
        <v>0</v>
      </c>
      <c r="BF9" s="122">
        <f>BB9/BC17</f>
        <v>0</v>
      </c>
      <c r="BG9" s="119">
        <v>0</v>
      </c>
      <c r="BH9" s="120">
        <v>1</v>
      </c>
      <c r="BI9" s="120">
        <f t="shared" ref="BI9:BI17" si="11">BG9/BH9*100</f>
        <v>0</v>
      </c>
      <c r="BJ9" s="121">
        <v>0</v>
      </c>
      <c r="BK9" s="122">
        <f>BG9/BH17</f>
        <v>0</v>
      </c>
    </row>
    <row r="10" spans="2:63" ht="16.5" x14ac:dyDescent="0.3">
      <c r="B10" s="97">
        <v>5</v>
      </c>
      <c r="C10" s="98" t="s">
        <v>9</v>
      </c>
      <c r="D10" s="3">
        <v>100</v>
      </c>
      <c r="E10" s="2">
        <v>100</v>
      </c>
      <c r="F10" s="2">
        <f t="shared" si="0"/>
        <v>100</v>
      </c>
      <c r="G10" s="24">
        <v>1</v>
      </c>
      <c r="H10" s="23">
        <f>D10/E17</f>
        <v>1</v>
      </c>
      <c r="I10" s="3">
        <v>100</v>
      </c>
      <c r="J10" s="2">
        <v>100</v>
      </c>
      <c r="K10" s="2">
        <f t="shared" si="1"/>
        <v>100</v>
      </c>
      <c r="L10" s="24">
        <v>1</v>
      </c>
      <c r="M10" s="55">
        <f>I10/J17</f>
        <v>1</v>
      </c>
      <c r="N10" s="201">
        <v>0</v>
      </c>
      <c r="O10" s="202">
        <v>10</v>
      </c>
      <c r="P10" s="202">
        <f t="shared" si="2"/>
        <v>0</v>
      </c>
      <c r="Q10" s="203">
        <v>0</v>
      </c>
      <c r="R10" s="204">
        <f>N10/O17</f>
        <v>0</v>
      </c>
      <c r="S10" s="119">
        <v>0</v>
      </c>
      <c r="T10" s="120">
        <v>25</v>
      </c>
      <c r="U10" s="120">
        <f t="shared" si="3"/>
        <v>0</v>
      </c>
      <c r="V10" s="121">
        <v>0</v>
      </c>
      <c r="W10" s="122">
        <f>S10/T17</f>
        <v>0</v>
      </c>
      <c r="X10" s="119">
        <v>0</v>
      </c>
      <c r="Y10" s="120">
        <v>25</v>
      </c>
      <c r="Z10" s="120">
        <f t="shared" si="4"/>
        <v>0</v>
      </c>
      <c r="AA10" s="121">
        <v>0</v>
      </c>
      <c r="AB10" s="122">
        <f>X10/Y17</f>
        <v>0</v>
      </c>
      <c r="AC10" s="119">
        <v>0</v>
      </c>
      <c r="AD10" s="120">
        <v>25</v>
      </c>
      <c r="AE10" s="120">
        <f t="shared" si="5"/>
        <v>0</v>
      </c>
      <c r="AF10" s="121">
        <v>0</v>
      </c>
      <c r="AG10" s="122">
        <f>AC10/AD17</f>
        <v>0</v>
      </c>
      <c r="AH10" s="3">
        <v>94</v>
      </c>
      <c r="AI10" s="2">
        <v>121</v>
      </c>
      <c r="AJ10" s="2">
        <f t="shared" si="6"/>
        <v>77.685950413223139</v>
      </c>
      <c r="AK10" s="24">
        <v>0.78</v>
      </c>
      <c r="AL10" s="23">
        <f>AH10/AI17</f>
        <v>0.71755725190839692</v>
      </c>
      <c r="AM10" s="183">
        <v>0</v>
      </c>
      <c r="AN10" s="120">
        <v>1</v>
      </c>
      <c r="AO10" s="120">
        <f t="shared" si="7"/>
        <v>0</v>
      </c>
      <c r="AP10" s="121">
        <v>0</v>
      </c>
      <c r="AQ10" s="122">
        <f>AM10/AN17</f>
        <v>0</v>
      </c>
      <c r="AR10" s="3">
        <v>0</v>
      </c>
      <c r="AS10" s="2">
        <v>2</v>
      </c>
      <c r="AT10" s="2">
        <f t="shared" si="8"/>
        <v>0</v>
      </c>
      <c r="AU10" s="24">
        <v>0</v>
      </c>
      <c r="AV10" s="23">
        <f>AR10/AS17</f>
        <v>0</v>
      </c>
      <c r="AW10" s="119">
        <v>0</v>
      </c>
      <c r="AX10" s="120">
        <v>1</v>
      </c>
      <c r="AY10" s="120">
        <f t="shared" si="9"/>
        <v>0</v>
      </c>
      <c r="AZ10" s="121">
        <v>0</v>
      </c>
      <c r="BA10" s="122">
        <f>AW10/AX17</f>
        <v>0</v>
      </c>
      <c r="BB10" s="119">
        <v>0</v>
      </c>
      <c r="BC10" s="120">
        <v>1</v>
      </c>
      <c r="BD10" s="120">
        <f t="shared" si="10"/>
        <v>0</v>
      </c>
      <c r="BE10" s="121">
        <v>0</v>
      </c>
      <c r="BF10" s="122">
        <f>BB10/BC17</f>
        <v>0</v>
      </c>
      <c r="BG10" s="119">
        <v>0</v>
      </c>
      <c r="BH10" s="120">
        <v>1</v>
      </c>
      <c r="BI10" s="120">
        <f t="shared" si="11"/>
        <v>0</v>
      </c>
      <c r="BJ10" s="121">
        <v>0</v>
      </c>
      <c r="BK10" s="122">
        <f>BG10/BH17</f>
        <v>0</v>
      </c>
    </row>
    <row r="11" spans="2:63" ht="16.5" x14ac:dyDescent="0.3">
      <c r="B11" s="199">
        <v>6</v>
      </c>
      <c r="C11" s="200" t="s">
        <v>10</v>
      </c>
      <c r="D11" s="3">
        <v>100</v>
      </c>
      <c r="E11" s="2">
        <v>100</v>
      </c>
      <c r="F11" s="2">
        <f t="shared" si="0"/>
        <v>100</v>
      </c>
      <c r="G11" s="175">
        <v>1</v>
      </c>
      <c r="H11" s="23">
        <f>D11/E17</f>
        <v>1</v>
      </c>
      <c r="I11" s="3">
        <v>100</v>
      </c>
      <c r="J11" s="2">
        <v>100</v>
      </c>
      <c r="K11" s="2">
        <f t="shared" si="1"/>
        <v>100</v>
      </c>
      <c r="L11" s="175">
        <v>1</v>
      </c>
      <c r="M11" s="55">
        <f>I11/J17</f>
        <v>1</v>
      </c>
      <c r="N11" s="3">
        <v>4</v>
      </c>
      <c r="O11" s="2">
        <v>3</v>
      </c>
      <c r="P11" s="2">
        <f t="shared" si="2"/>
        <v>133.33333333333331</v>
      </c>
      <c r="Q11" s="93">
        <v>1.33</v>
      </c>
      <c r="R11" s="23">
        <f>N11/O17</f>
        <v>5.128205128205128E-2</v>
      </c>
      <c r="S11" s="119">
        <v>0</v>
      </c>
      <c r="T11" s="120">
        <v>25</v>
      </c>
      <c r="U11" s="120">
        <f t="shared" si="3"/>
        <v>0</v>
      </c>
      <c r="V11" s="121">
        <v>0</v>
      </c>
      <c r="W11" s="122">
        <f>S11/T17</f>
        <v>0</v>
      </c>
      <c r="X11" s="119">
        <v>0</v>
      </c>
      <c r="Y11" s="120">
        <v>25</v>
      </c>
      <c r="Z11" s="120">
        <f t="shared" si="4"/>
        <v>0</v>
      </c>
      <c r="AA11" s="121">
        <v>0</v>
      </c>
      <c r="AB11" s="122">
        <f>X11/Y17</f>
        <v>0</v>
      </c>
      <c r="AC11" s="119">
        <v>0</v>
      </c>
      <c r="AD11" s="120">
        <v>25</v>
      </c>
      <c r="AE11" s="120">
        <f t="shared" si="5"/>
        <v>0</v>
      </c>
      <c r="AF11" s="121">
        <v>0</v>
      </c>
      <c r="AG11" s="122">
        <f>AC11/AD17</f>
        <v>0</v>
      </c>
      <c r="AH11" s="3">
        <v>131</v>
      </c>
      <c r="AI11" s="2">
        <v>131</v>
      </c>
      <c r="AJ11" s="2">
        <f t="shared" si="6"/>
        <v>100</v>
      </c>
      <c r="AK11" s="175">
        <v>1</v>
      </c>
      <c r="AL11" s="23">
        <f>AH11/AI17</f>
        <v>1</v>
      </c>
      <c r="AM11" s="180">
        <v>0</v>
      </c>
      <c r="AN11" s="2">
        <v>3</v>
      </c>
      <c r="AO11" s="2">
        <f t="shared" si="7"/>
        <v>0</v>
      </c>
      <c r="AP11" s="185">
        <v>0</v>
      </c>
      <c r="AQ11" s="23">
        <f>AM11/AN17</f>
        <v>0</v>
      </c>
      <c r="AR11" s="3">
        <v>7</v>
      </c>
      <c r="AS11" s="2">
        <v>10</v>
      </c>
      <c r="AT11" s="2">
        <f t="shared" si="8"/>
        <v>70</v>
      </c>
      <c r="AU11" s="179">
        <v>0.7</v>
      </c>
      <c r="AV11" s="23">
        <f>AR11/AS17</f>
        <v>5.46875E-2</v>
      </c>
      <c r="AW11" s="3">
        <v>0</v>
      </c>
      <c r="AX11" s="2">
        <v>2</v>
      </c>
      <c r="AY11" s="2">
        <f t="shared" si="9"/>
        <v>0</v>
      </c>
      <c r="AZ11" s="185">
        <v>0</v>
      </c>
      <c r="BA11" s="23">
        <f>AW11/AX17</f>
        <v>0</v>
      </c>
      <c r="BB11" s="119">
        <v>0</v>
      </c>
      <c r="BC11" s="120">
        <v>1</v>
      </c>
      <c r="BD11" s="120">
        <f t="shared" si="10"/>
        <v>0</v>
      </c>
      <c r="BE11" s="121">
        <v>0</v>
      </c>
      <c r="BF11" s="122">
        <f>BB11/BC17</f>
        <v>0</v>
      </c>
      <c r="BG11" s="119">
        <v>0</v>
      </c>
      <c r="BH11" s="120">
        <v>1</v>
      </c>
      <c r="BI11" s="120">
        <f t="shared" si="11"/>
        <v>0</v>
      </c>
      <c r="BJ11" s="121">
        <v>0</v>
      </c>
      <c r="BK11" s="122">
        <f>BG11/BH17</f>
        <v>0</v>
      </c>
    </row>
    <row r="12" spans="2:63" ht="16.5" x14ac:dyDescent="0.3">
      <c r="B12" s="97">
        <v>7</v>
      </c>
      <c r="C12" s="98" t="s">
        <v>11</v>
      </c>
      <c r="D12" s="3">
        <v>100</v>
      </c>
      <c r="E12" s="2">
        <v>100</v>
      </c>
      <c r="F12" s="2">
        <f t="shared" si="0"/>
        <v>100</v>
      </c>
      <c r="G12" s="24">
        <v>1</v>
      </c>
      <c r="H12" s="23">
        <f>D12/E17</f>
        <v>1</v>
      </c>
      <c r="I12" s="3">
        <v>100</v>
      </c>
      <c r="J12" s="2">
        <v>100</v>
      </c>
      <c r="K12" s="2">
        <f t="shared" si="1"/>
        <v>100</v>
      </c>
      <c r="L12" s="24">
        <v>1</v>
      </c>
      <c r="M12" s="55">
        <f>I12/J17</f>
        <v>1</v>
      </c>
      <c r="N12" s="3">
        <v>5</v>
      </c>
      <c r="O12" s="2">
        <v>8</v>
      </c>
      <c r="P12" s="2">
        <f t="shared" si="2"/>
        <v>62.5</v>
      </c>
      <c r="Q12" s="24">
        <v>0.63</v>
      </c>
      <c r="R12" s="23">
        <f>N12/O17</f>
        <v>6.4102564102564097E-2</v>
      </c>
      <c r="S12" s="3">
        <v>25</v>
      </c>
      <c r="T12" s="2">
        <v>50</v>
      </c>
      <c r="U12" s="2">
        <f t="shared" si="3"/>
        <v>50</v>
      </c>
      <c r="V12" s="185">
        <v>0.5</v>
      </c>
      <c r="W12" s="23">
        <f>S12/T17</f>
        <v>0.25</v>
      </c>
      <c r="X12" s="3">
        <v>50</v>
      </c>
      <c r="Y12" s="2">
        <v>50</v>
      </c>
      <c r="Z12" s="2">
        <f t="shared" si="4"/>
        <v>100</v>
      </c>
      <c r="AA12" s="175">
        <v>1</v>
      </c>
      <c r="AB12" s="23">
        <f>X12/Y17</f>
        <v>0.5</v>
      </c>
      <c r="AC12" s="208">
        <v>0</v>
      </c>
      <c r="AD12" s="209">
        <v>50</v>
      </c>
      <c r="AE12" s="209">
        <f t="shared" si="5"/>
        <v>0</v>
      </c>
      <c r="AF12" s="210">
        <v>0</v>
      </c>
      <c r="AG12" s="211">
        <f>AC12/AD17</f>
        <v>0</v>
      </c>
      <c r="AH12" s="119">
        <v>0</v>
      </c>
      <c r="AI12" s="120">
        <v>191</v>
      </c>
      <c r="AJ12" s="120">
        <f t="shared" si="6"/>
        <v>0</v>
      </c>
      <c r="AK12" s="121">
        <v>0</v>
      </c>
      <c r="AL12" s="122">
        <f>AH12/AI17</f>
        <v>0</v>
      </c>
      <c r="AM12" s="180">
        <v>0</v>
      </c>
      <c r="AN12" s="2">
        <v>12</v>
      </c>
      <c r="AO12" s="2">
        <f t="shared" si="7"/>
        <v>0</v>
      </c>
      <c r="AP12" s="24">
        <v>0</v>
      </c>
      <c r="AQ12" s="23">
        <f>AM12/AN17</f>
        <v>0</v>
      </c>
      <c r="AR12" s="3">
        <v>11</v>
      </c>
      <c r="AS12" s="2">
        <v>18</v>
      </c>
      <c r="AT12" s="2">
        <f t="shared" si="8"/>
        <v>61.111111111111114</v>
      </c>
      <c r="AU12" s="24">
        <v>0.61</v>
      </c>
      <c r="AV12" s="23">
        <f>AR12/AS17</f>
        <v>8.59375E-2</v>
      </c>
      <c r="AW12" s="3">
        <v>0</v>
      </c>
      <c r="AX12" s="2">
        <v>3</v>
      </c>
      <c r="AY12" s="2">
        <f t="shared" si="9"/>
        <v>0</v>
      </c>
      <c r="AZ12" s="185">
        <v>0</v>
      </c>
      <c r="BA12" s="23">
        <f>AW12/AX17</f>
        <v>0</v>
      </c>
      <c r="BB12" s="119">
        <v>0</v>
      </c>
      <c r="BC12" s="120">
        <v>1</v>
      </c>
      <c r="BD12" s="120">
        <f t="shared" si="10"/>
        <v>0</v>
      </c>
      <c r="BE12" s="121">
        <v>0</v>
      </c>
      <c r="BF12" s="122">
        <f>BB12/BC17</f>
        <v>0</v>
      </c>
      <c r="BG12" s="119">
        <v>0</v>
      </c>
      <c r="BH12" s="120">
        <v>1</v>
      </c>
      <c r="BI12" s="120">
        <f t="shared" si="11"/>
        <v>0</v>
      </c>
      <c r="BJ12" s="121">
        <v>0</v>
      </c>
      <c r="BK12" s="122">
        <f>BG12/BH17</f>
        <v>0</v>
      </c>
    </row>
    <row r="13" spans="2:63" ht="16.5" x14ac:dyDescent="0.3">
      <c r="B13" s="97">
        <v>8</v>
      </c>
      <c r="C13" s="98" t="s">
        <v>12</v>
      </c>
      <c r="D13" s="3">
        <v>100</v>
      </c>
      <c r="E13" s="2">
        <v>100</v>
      </c>
      <c r="F13" s="2">
        <f t="shared" si="0"/>
        <v>100</v>
      </c>
      <c r="G13" s="24">
        <v>1</v>
      </c>
      <c r="H13" s="23">
        <f>D13/E17</f>
        <v>1</v>
      </c>
      <c r="I13" s="3">
        <v>100</v>
      </c>
      <c r="J13" s="2">
        <v>100</v>
      </c>
      <c r="K13" s="2">
        <f t="shared" si="1"/>
        <v>100</v>
      </c>
      <c r="L13" s="24">
        <v>1</v>
      </c>
      <c r="M13" s="55">
        <f>I13/J17</f>
        <v>1</v>
      </c>
      <c r="N13" s="3">
        <v>11</v>
      </c>
      <c r="O13" s="2">
        <v>16</v>
      </c>
      <c r="P13" s="2">
        <f t="shared" si="2"/>
        <v>68.75</v>
      </c>
      <c r="Q13" s="24">
        <v>0.69</v>
      </c>
      <c r="R13" s="23">
        <f>N13/O17</f>
        <v>0.14102564102564102</v>
      </c>
      <c r="S13" s="119">
        <v>0</v>
      </c>
      <c r="T13" s="120">
        <v>50</v>
      </c>
      <c r="U13" s="120">
        <f t="shared" si="3"/>
        <v>0</v>
      </c>
      <c r="V13" s="121">
        <v>0</v>
      </c>
      <c r="W13" s="122">
        <f>S13/T17</f>
        <v>0</v>
      </c>
      <c r="X13" s="119">
        <v>0</v>
      </c>
      <c r="Y13" s="120">
        <v>50</v>
      </c>
      <c r="Z13" s="120">
        <f t="shared" si="4"/>
        <v>0</v>
      </c>
      <c r="AA13" s="121">
        <v>0</v>
      </c>
      <c r="AB13" s="122">
        <f>X13/Y17</f>
        <v>0</v>
      </c>
      <c r="AC13" s="119">
        <v>0</v>
      </c>
      <c r="AD13" s="120">
        <v>50</v>
      </c>
      <c r="AE13" s="120">
        <f t="shared" si="5"/>
        <v>0</v>
      </c>
      <c r="AF13" s="121">
        <v>0</v>
      </c>
      <c r="AG13" s="122">
        <f>AC13/AD17</f>
        <v>0</v>
      </c>
      <c r="AH13" s="119">
        <v>0</v>
      </c>
      <c r="AI13" s="120">
        <v>191</v>
      </c>
      <c r="AJ13" s="120">
        <f t="shared" si="6"/>
        <v>0</v>
      </c>
      <c r="AK13" s="121">
        <v>0</v>
      </c>
      <c r="AL13" s="122">
        <f>AH13/AI17</f>
        <v>0</v>
      </c>
      <c r="AM13" s="180">
        <v>0</v>
      </c>
      <c r="AN13" s="2">
        <v>18</v>
      </c>
      <c r="AO13" s="2">
        <f t="shared" si="7"/>
        <v>0</v>
      </c>
      <c r="AP13" s="185">
        <v>0</v>
      </c>
      <c r="AQ13" s="23">
        <f>AM13/AN17</f>
        <v>0</v>
      </c>
      <c r="AR13" s="3">
        <v>21</v>
      </c>
      <c r="AS13" s="2">
        <v>26</v>
      </c>
      <c r="AT13" s="2">
        <f t="shared" si="8"/>
        <v>80.769230769230774</v>
      </c>
      <c r="AU13" s="24">
        <v>0.81</v>
      </c>
      <c r="AV13" s="23">
        <f>AR13/AS17</f>
        <v>0.1640625</v>
      </c>
      <c r="AW13" s="3">
        <v>0</v>
      </c>
      <c r="AX13" s="2">
        <v>5</v>
      </c>
      <c r="AY13" s="2">
        <f t="shared" si="9"/>
        <v>0</v>
      </c>
      <c r="AZ13" s="24">
        <v>0</v>
      </c>
      <c r="BA13" s="23">
        <f>AW13/AX17</f>
        <v>0</v>
      </c>
      <c r="BB13" s="119">
        <v>0</v>
      </c>
      <c r="BC13" s="120">
        <v>1</v>
      </c>
      <c r="BD13" s="120">
        <f t="shared" si="10"/>
        <v>0</v>
      </c>
      <c r="BE13" s="121">
        <v>0</v>
      </c>
      <c r="BF13" s="122">
        <f>BB13/BC17</f>
        <v>0</v>
      </c>
      <c r="BG13" s="3">
        <v>0</v>
      </c>
      <c r="BH13" s="2">
        <v>3</v>
      </c>
      <c r="BI13" s="2">
        <f t="shared" si="11"/>
        <v>0</v>
      </c>
      <c r="BJ13" s="24">
        <v>0</v>
      </c>
      <c r="BK13" s="23">
        <f>BG13/BH17</f>
        <v>0</v>
      </c>
    </row>
    <row r="14" spans="2:63" ht="16.5" x14ac:dyDescent="0.3">
      <c r="B14" s="199">
        <v>9</v>
      </c>
      <c r="C14" s="200" t="s">
        <v>13</v>
      </c>
      <c r="D14" s="3">
        <v>100</v>
      </c>
      <c r="E14" s="2">
        <v>100</v>
      </c>
      <c r="F14" s="2">
        <f t="shared" si="0"/>
        <v>100</v>
      </c>
      <c r="G14" s="175">
        <v>1</v>
      </c>
      <c r="H14" s="23">
        <f>D14/E17</f>
        <v>1</v>
      </c>
      <c r="I14" s="3">
        <v>100</v>
      </c>
      <c r="J14" s="2">
        <v>100</v>
      </c>
      <c r="K14" s="2">
        <f t="shared" si="1"/>
        <v>100</v>
      </c>
      <c r="L14" s="175">
        <v>1</v>
      </c>
      <c r="M14" s="55">
        <f>I14/J17</f>
        <v>1</v>
      </c>
      <c r="N14" s="3">
        <v>14</v>
      </c>
      <c r="O14" s="2">
        <v>24</v>
      </c>
      <c r="P14" s="2">
        <f t="shared" si="2"/>
        <v>58.333333333333336</v>
      </c>
      <c r="Q14" s="185">
        <v>0.57999999999999996</v>
      </c>
      <c r="R14" s="23">
        <f>N14/O17</f>
        <v>0.17948717948717949</v>
      </c>
      <c r="S14" s="119">
        <v>0</v>
      </c>
      <c r="T14" s="120">
        <v>50</v>
      </c>
      <c r="U14" s="120">
        <f t="shared" si="3"/>
        <v>0</v>
      </c>
      <c r="V14" s="121">
        <v>0</v>
      </c>
      <c r="W14" s="122">
        <f>S14/T17</f>
        <v>0</v>
      </c>
      <c r="X14" s="119">
        <v>0</v>
      </c>
      <c r="Y14" s="120">
        <v>50</v>
      </c>
      <c r="Z14" s="120">
        <f t="shared" si="4"/>
        <v>0</v>
      </c>
      <c r="AA14" s="121">
        <v>0</v>
      </c>
      <c r="AB14" s="122">
        <f>X14/Y17</f>
        <v>0</v>
      </c>
      <c r="AC14" s="119">
        <v>0</v>
      </c>
      <c r="AD14" s="120">
        <v>50</v>
      </c>
      <c r="AE14" s="120">
        <f t="shared" si="5"/>
        <v>0</v>
      </c>
      <c r="AF14" s="121">
        <v>0</v>
      </c>
      <c r="AG14" s="122">
        <f>AC14/AD17</f>
        <v>0</v>
      </c>
      <c r="AH14" s="119">
        <v>0</v>
      </c>
      <c r="AI14" s="120">
        <v>191</v>
      </c>
      <c r="AJ14" s="120">
        <f t="shared" si="6"/>
        <v>0</v>
      </c>
      <c r="AK14" s="121">
        <v>0</v>
      </c>
      <c r="AL14" s="122">
        <f>AH14/AI17</f>
        <v>0</v>
      </c>
      <c r="AM14" s="180">
        <v>0</v>
      </c>
      <c r="AN14" s="2">
        <v>24</v>
      </c>
      <c r="AO14" s="2">
        <f t="shared" si="7"/>
        <v>0</v>
      </c>
      <c r="AP14" s="24">
        <v>0</v>
      </c>
      <c r="AQ14" s="23">
        <f>AM14/AN17</f>
        <v>0</v>
      </c>
      <c r="AR14" s="3">
        <v>34</v>
      </c>
      <c r="AS14" s="2">
        <v>34</v>
      </c>
      <c r="AT14" s="2">
        <f t="shared" si="8"/>
        <v>100</v>
      </c>
      <c r="AU14" s="175">
        <v>1</v>
      </c>
      <c r="AV14" s="23">
        <f>AR14/AS17</f>
        <v>0.265625</v>
      </c>
      <c r="AW14" s="3">
        <v>0</v>
      </c>
      <c r="AX14" s="2">
        <v>5</v>
      </c>
      <c r="AY14" s="2">
        <f t="shared" si="9"/>
        <v>0</v>
      </c>
      <c r="AZ14" s="24">
        <v>0</v>
      </c>
      <c r="BA14" s="23">
        <f>AW14/AX17</f>
        <v>0</v>
      </c>
      <c r="BB14" s="3">
        <v>1</v>
      </c>
      <c r="BC14" s="2">
        <v>1</v>
      </c>
      <c r="BD14" s="2">
        <f t="shared" si="10"/>
        <v>100</v>
      </c>
      <c r="BE14" s="175">
        <v>1</v>
      </c>
      <c r="BF14" s="23">
        <f>BB14/BC17</f>
        <v>8.3333333333333329E-2</v>
      </c>
      <c r="BG14" s="3">
        <v>0</v>
      </c>
      <c r="BH14" s="2">
        <v>5</v>
      </c>
      <c r="BI14" s="2">
        <f t="shared" si="11"/>
        <v>0</v>
      </c>
      <c r="BJ14" s="185">
        <v>0</v>
      </c>
      <c r="BK14" s="23">
        <f>BG14/BH17</f>
        <v>0</v>
      </c>
    </row>
    <row r="15" spans="2:63" ht="16.5" x14ac:dyDescent="0.3">
      <c r="B15" s="97">
        <v>10</v>
      </c>
      <c r="C15" s="98" t="s">
        <v>14</v>
      </c>
      <c r="D15" s="3">
        <v>0</v>
      </c>
      <c r="E15" s="2">
        <v>100</v>
      </c>
      <c r="F15" s="2">
        <f t="shared" si="0"/>
        <v>0</v>
      </c>
      <c r="G15" s="24">
        <v>0</v>
      </c>
      <c r="H15" s="23">
        <f>D15/E17</f>
        <v>0</v>
      </c>
      <c r="I15" s="3">
        <v>0</v>
      </c>
      <c r="J15" s="2">
        <v>100</v>
      </c>
      <c r="K15" s="2">
        <f t="shared" si="1"/>
        <v>0</v>
      </c>
      <c r="L15" s="24">
        <v>0</v>
      </c>
      <c r="M15" s="55">
        <f>I15/J17</f>
        <v>0</v>
      </c>
      <c r="N15" s="3">
        <v>0</v>
      </c>
      <c r="O15" s="2">
        <v>63</v>
      </c>
      <c r="P15" s="2">
        <f t="shared" si="2"/>
        <v>0</v>
      </c>
      <c r="Q15" s="24">
        <v>0</v>
      </c>
      <c r="R15" s="23">
        <f>N15/O17</f>
        <v>0</v>
      </c>
      <c r="S15" s="3">
        <v>0</v>
      </c>
      <c r="T15" s="2">
        <v>75</v>
      </c>
      <c r="U15" s="2">
        <f t="shared" si="3"/>
        <v>0</v>
      </c>
      <c r="V15" s="24">
        <v>0</v>
      </c>
      <c r="W15" s="23">
        <f>S15/T17</f>
        <v>0</v>
      </c>
      <c r="X15" s="3">
        <v>0</v>
      </c>
      <c r="Y15" s="2">
        <v>75</v>
      </c>
      <c r="Z15" s="2">
        <f t="shared" si="4"/>
        <v>0</v>
      </c>
      <c r="AA15" s="24">
        <v>0</v>
      </c>
      <c r="AB15" s="23">
        <f>X15/Y17</f>
        <v>0</v>
      </c>
      <c r="AC15" s="3">
        <v>0</v>
      </c>
      <c r="AD15" s="2">
        <v>75</v>
      </c>
      <c r="AE15" s="2">
        <f t="shared" si="5"/>
        <v>0</v>
      </c>
      <c r="AF15" s="24">
        <v>0</v>
      </c>
      <c r="AG15" s="23">
        <f>AC15/AD17</f>
        <v>0</v>
      </c>
      <c r="AH15" s="119">
        <v>0</v>
      </c>
      <c r="AI15" s="120">
        <v>191</v>
      </c>
      <c r="AJ15" s="120">
        <f t="shared" si="6"/>
        <v>0</v>
      </c>
      <c r="AK15" s="121">
        <v>0</v>
      </c>
      <c r="AL15" s="122">
        <f>AH15/AI17</f>
        <v>0</v>
      </c>
      <c r="AM15" s="180">
        <v>0</v>
      </c>
      <c r="AN15" s="2">
        <v>30</v>
      </c>
      <c r="AO15" s="2">
        <f t="shared" si="7"/>
        <v>0</v>
      </c>
      <c r="AP15" s="24">
        <v>0</v>
      </c>
      <c r="AQ15" s="23">
        <f>AM15/AN17</f>
        <v>0</v>
      </c>
      <c r="AR15" s="3">
        <v>0</v>
      </c>
      <c r="AS15" s="2">
        <v>108</v>
      </c>
      <c r="AT15" s="2">
        <f t="shared" si="8"/>
        <v>0</v>
      </c>
      <c r="AU15" s="24">
        <v>0</v>
      </c>
      <c r="AV15" s="23">
        <f>AR15/AS17</f>
        <v>0</v>
      </c>
      <c r="AW15" s="3">
        <v>0</v>
      </c>
      <c r="AX15" s="2">
        <v>5</v>
      </c>
      <c r="AY15" s="2">
        <f t="shared" si="9"/>
        <v>0</v>
      </c>
      <c r="AZ15" s="24">
        <v>0</v>
      </c>
      <c r="BA15" s="23">
        <f>AW15/AX17</f>
        <v>0</v>
      </c>
      <c r="BB15" s="3">
        <v>0</v>
      </c>
      <c r="BC15" s="2">
        <v>6</v>
      </c>
      <c r="BD15" s="2">
        <f t="shared" si="10"/>
        <v>0</v>
      </c>
      <c r="BE15" s="24">
        <v>0</v>
      </c>
      <c r="BF15" s="23">
        <f>BB15/BC17</f>
        <v>0</v>
      </c>
      <c r="BG15" s="3">
        <v>0</v>
      </c>
      <c r="BH15" s="2">
        <v>8</v>
      </c>
      <c r="BI15" s="2">
        <f t="shared" si="11"/>
        <v>0</v>
      </c>
      <c r="BJ15" s="24">
        <v>0</v>
      </c>
      <c r="BK15" s="23">
        <f>BG15/BH17</f>
        <v>0</v>
      </c>
    </row>
    <row r="16" spans="2:63" ht="16.5" x14ac:dyDescent="0.3">
      <c r="B16" s="97">
        <v>11</v>
      </c>
      <c r="C16" s="98" t="s">
        <v>26</v>
      </c>
      <c r="D16" s="3">
        <v>0</v>
      </c>
      <c r="E16" s="2">
        <v>100</v>
      </c>
      <c r="F16" s="2">
        <f t="shared" si="0"/>
        <v>0</v>
      </c>
      <c r="G16" s="24">
        <v>0</v>
      </c>
      <c r="H16" s="23">
        <f>D16/E17</f>
        <v>0</v>
      </c>
      <c r="I16" s="3">
        <v>0</v>
      </c>
      <c r="J16" s="2">
        <v>100</v>
      </c>
      <c r="K16" s="2">
        <f t="shared" si="1"/>
        <v>0</v>
      </c>
      <c r="L16" s="24">
        <v>0</v>
      </c>
      <c r="M16" s="55">
        <f>I16/J17</f>
        <v>0</v>
      </c>
      <c r="N16" s="3">
        <v>0</v>
      </c>
      <c r="O16" s="2">
        <v>73</v>
      </c>
      <c r="P16" s="2">
        <f t="shared" si="2"/>
        <v>0</v>
      </c>
      <c r="Q16" s="24">
        <v>0</v>
      </c>
      <c r="R16" s="23">
        <f>N16/O17</f>
        <v>0</v>
      </c>
      <c r="S16" s="119">
        <v>0</v>
      </c>
      <c r="T16" s="120">
        <v>75</v>
      </c>
      <c r="U16" s="120">
        <f t="shared" si="3"/>
        <v>0</v>
      </c>
      <c r="V16" s="121">
        <v>0</v>
      </c>
      <c r="W16" s="122">
        <f>S16/T17</f>
        <v>0</v>
      </c>
      <c r="X16" s="119">
        <v>0</v>
      </c>
      <c r="Y16" s="120">
        <v>75</v>
      </c>
      <c r="Z16" s="120">
        <f t="shared" si="4"/>
        <v>0</v>
      </c>
      <c r="AA16" s="121">
        <v>0</v>
      </c>
      <c r="AB16" s="122">
        <f>X16/Y17</f>
        <v>0</v>
      </c>
      <c r="AC16" s="119">
        <v>0</v>
      </c>
      <c r="AD16" s="120">
        <v>75</v>
      </c>
      <c r="AE16" s="120">
        <f t="shared" si="5"/>
        <v>0</v>
      </c>
      <c r="AF16" s="121">
        <v>0</v>
      </c>
      <c r="AG16" s="122">
        <f>AC16/AD17</f>
        <v>0</v>
      </c>
      <c r="AH16" s="119">
        <v>0</v>
      </c>
      <c r="AI16" s="120">
        <v>191</v>
      </c>
      <c r="AJ16" s="120">
        <f t="shared" si="6"/>
        <v>0</v>
      </c>
      <c r="AK16" s="121">
        <v>0</v>
      </c>
      <c r="AL16" s="122">
        <f>AH16/AI17</f>
        <v>0</v>
      </c>
      <c r="AM16" s="180">
        <v>0</v>
      </c>
      <c r="AN16" s="2">
        <v>36</v>
      </c>
      <c r="AO16" s="2">
        <f t="shared" si="7"/>
        <v>0</v>
      </c>
      <c r="AP16" s="24">
        <v>0</v>
      </c>
      <c r="AQ16" s="23">
        <f>AM16/AN17</f>
        <v>0</v>
      </c>
      <c r="AR16" s="3">
        <v>0</v>
      </c>
      <c r="AS16" s="2">
        <v>123</v>
      </c>
      <c r="AT16" s="2">
        <f t="shared" si="8"/>
        <v>0</v>
      </c>
      <c r="AU16" s="24">
        <v>0</v>
      </c>
      <c r="AV16" s="23">
        <f>AR16/AS17</f>
        <v>0</v>
      </c>
      <c r="AW16" s="3">
        <v>0</v>
      </c>
      <c r="AX16" s="2">
        <v>5</v>
      </c>
      <c r="AY16" s="2">
        <f t="shared" si="9"/>
        <v>0</v>
      </c>
      <c r="AZ16" s="24">
        <v>0</v>
      </c>
      <c r="BA16" s="23">
        <f>AW16/AX17</f>
        <v>0</v>
      </c>
      <c r="BB16" s="3">
        <v>0</v>
      </c>
      <c r="BC16" s="2">
        <v>9</v>
      </c>
      <c r="BD16" s="2">
        <f t="shared" si="10"/>
        <v>0</v>
      </c>
      <c r="BE16" s="24">
        <v>0</v>
      </c>
      <c r="BF16" s="23">
        <f>BB16/BC17</f>
        <v>0</v>
      </c>
      <c r="BG16" s="3">
        <v>0</v>
      </c>
      <c r="BH16" s="2">
        <v>10</v>
      </c>
      <c r="BI16" s="2">
        <f t="shared" si="11"/>
        <v>0</v>
      </c>
      <c r="BJ16" s="24">
        <v>0</v>
      </c>
      <c r="BK16" s="23">
        <f>BG16/BH17</f>
        <v>0</v>
      </c>
    </row>
    <row r="17" spans="2:63" ht="17.25" thickBot="1" x14ac:dyDescent="0.35">
      <c r="B17" s="99">
        <v>12</v>
      </c>
      <c r="C17" s="100" t="s">
        <v>15</v>
      </c>
      <c r="D17" s="32">
        <v>0</v>
      </c>
      <c r="E17" s="31">
        <v>100</v>
      </c>
      <c r="F17" s="31">
        <f t="shared" si="0"/>
        <v>0</v>
      </c>
      <c r="G17" s="25">
        <v>0</v>
      </c>
      <c r="H17" s="38">
        <f>D17/E17</f>
        <v>0</v>
      </c>
      <c r="I17" s="32">
        <v>0</v>
      </c>
      <c r="J17" s="31">
        <v>100</v>
      </c>
      <c r="K17" s="31">
        <f t="shared" si="1"/>
        <v>0</v>
      </c>
      <c r="L17" s="25">
        <v>0</v>
      </c>
      <c r="M17" s="61">
        <f>I17/J17</f>
        <v>0</v>
      </c>
      <c r="N17" s="32">
        <v>0</v>
      </c>
      <c r="O17" s="31">
        <v>78</v>
      </c>
      <c r="P17" s="31">
        <f t="shared" si="2"/>
        <v>0</v>
      </c>
      <c r="Q17" s="25">
        <v>0</v>
      </c>
      <c r="R17" s="38">
        <f>N17/O17</f>
        <v>0</v>
      </c>
      <c r="S17" s="32">
        <v>0</v>
      </c>
      <c r="T17" s="31">
        <v>100</v>
      </c>
      <c r="U17" s="31">
        <f t="shared" si="3"/>
        <v>0</v>
      </c>
      <c r="V17" s="25">
        <v>0</v>
      </c>
      <c r="W17" s="38">
        <f>S17/T17</f>
        <v>0</v>
      </c>
      <c r="X17" s="32">
        <v>0</v>
      </c>
      <c r="Y17" s="31">
        <v>100</v>
      </c>
      <c r="Z17" s="31">
        <f t="shared" si="4"/>
        <v>0</v>
      </c>
      <c r="AA17" s="25">
        <v>0</v>
      </c>
      <c r="AB17" s="38">
        <f>X17/Y17</f>
        <v>0</v>
      </c>
      <c r="AC17" s="32">
        <v>0</v>
      </c>
      <c r="AD17" s="31">
        <v>100</v>
      </c>
      <c r="AE17" s="31">
        <f t="shared" si="5"/>
        <v>0</v>
      </c>
      <c r="AF17" s="25">
        <v>0</v>
      </c>
      <c r="AG17" s="38">
        <f>AC17/AD17</f>
        <v>0</v>
      </c>
      <c r="AH17" s="191">
        <v>0</v>
      </c>
      <c r="AI17" s="192">
        <v>131</v>
      </c>
      <c r="AJ17" s="192">
        <f t="shared" si="6"/>
        <v>0</v>
      </c>
      <c r="AK17" s="193">
        <v>0</v>
      </c>
      <c r="AL17" s="195">
        <f>AH17/AI17</f>
        <v>0</v>
      </c>
      <c r="AM17" s="196">
        <v>0</v>
      </c>
      <c r="AN17" s="192">
        <v>36</v>
      </c>
      <c r="AO17" s="192">
        <f t="shared" si="7"/>
        <v>0</v>
      </c>
      <c r="AP17" s="193">
        <v>0</v>
      </c>
      <c r="AQ17" s="195">
        <f>AM17/AN17</f>
        <v>0</v>
      </c>
      <c r="AR17" s="32">
        <v>0</v>
      </c>
      <c r="AS17" s="31">
        <v>128</v>
      </c>
      <c r="AT17" s="31">
        <f t="shared" si="8"/>
        <v>0</v>
      </c>
      <c r="AU17" s="25">
        <v>0</v>
      </c>
      <c r="AV17" s="38">
        <f>AR17/AS17</f>
        <v>0</v>
      </c>
      <c r="AW17" s="191">
        <v>0</v>
      </c>
      <c r="AX17" s="192">
        <v>5</v>
      </c>
      <c r="AY17" s="192">
        <f t="shared" si="9"/>
        <v>0</v>
      </c>
      <c r="AZ17" s="193">
        <v>0</v>
      </c>
      <c r="BA17" s="195">
        <f>AW17/AX17</f>
        <v>0</v>
      </c>
      <c r="BB17" s="32">
        <v>0</v>
      </c>
      <c r="BC17" s="31">
        <v>12</v>
      </c>
      <c r="BD17" s="31">
        <f t="shared" si="10"/>
        <v>0</v>
      </c>
      <c r="BE17" s="25">
        <v>0</v>
      </c>
      <c r="BF17" s="38">
        <f>BB17/BC17</f>
        <v>0</v>
      </c>
      <c r="BG17" s="191">
        <v>0</v>
      </c>
      <c r="BH17" s="192">
        <v>10</v>
      </c>
      <c r="BI17" s="192">
        <f t="shared" si="11"/>
        <v>0</v>
      </c>
      <c r="BJ17" s="193">
        <v>0</v>
      </c>
      <c r="BK17" s="195">
        <f>BG17/BH17</f>
        <v>0</v>
      </c>
    </row>
    <row r="19" spans="2:63" x14ac:dyDescent="0.25">
      <c r="C19" s="116"/>
    </row>
    <row r="20" spans="2:63" ht="15.75" customHeight="1" thickBot="1" x14ac:dyDescent="0.3"/>
    <row r="21" spans="2:63" ht="16.5" customHeight="1" x14ac:dyDescent="0.3">
      <c r="B21" s="19"/>
      <c r="C21" s="20"/>
      <c r="D21" s="22"/>
      <c r="E21" s="22"/>
      <c r="F21" s="22"/>
      <c r="G21" s="22"/>
      <c r="H21" s="322" t="s">
        <v>346</v>
      </c>
      <c r="I21" s="323"/>
    </row>
    <row r="22" spans="2:63" ht="15.75" customHeight="1" thickBot="1" x14ac:dyDescent="0.3">
      <c r="H22" s="324"/>
      <c r="I22" s="325"/>
    </row>
    <row r="23" spans="2:63" x14ac:dyDescent="0.25">
      <c r="B23" s="12">
        <v>1</v>
      </c>
      <c r="C23" s="7" t="s">
        <v>27</v>
      </c>
      <c r="D23" s="8"/>
      <c r="E23" s="296" t="s">
        <v>28</v>
      </c>
      <c r="F23" s="296"/>
      <c r="G23" s="297"/>
      <c r="H23" s="12">
        <v>6</v>
      </c>
      <c r="I23" s="16">
        <f>H23/H26</f>
        <v>0.54545454545454541</v>
      </c>
    </row>
    <row r="24" spans="2:63" ht="15.75" customHeight="1" x14ac:dyDescent="0.25">
      <c r="B24" s="13">
        <v>2</v>
      </c>
      <c r="C24" s="9" t="s">
        <v>29</v>
      </c>
      <c r="D24" s="4"/>
      <c r="E24" s="298" t="s">
        <v>30</v>
      </c>
      <c r="F24" s="298"/>
      <c r="G24" s="299"/>
      <c r="H24" s="13">
        <v>0</v>
      </c>
      <c r="I24" s="17">
        <f>H24/H26</f>
        <v>0</v>
      </c>
    </row>
    <row r="25" spans="2:63" ht="15.75" customHeight="1" thickBot="1" x14ac:dyDescent="0.3">
      <c r="B25" s="14">
        <v>3</v>
      </c>
      <c r="C25" s="10" t="s">
        <v>31</v>
      </c>
      <c r="D25" s="11"/>
      <c r="E25" s="300" t="s">
        <v>32</v>
      </c>
      <c r="F25" s="300"/>
      <c r="G25" s="301"/>
      <c r="H25" s="14">
        <v>5</v>
      </c>
      <c r="I25" s="18">
        <f>H25/H26</f>
        <v>0.45454545454545453</v>
      </c>
    </row>
    <row r="26" spans="2:63" ht="15.75" thickBot="1" x14ac:dyDescent="0.3">
      <c r="B26" s="308" t="s">
        <v>170</v>
      </c>
      <c r="C26" s="309"/>
      <c r="D26" s="309"/>
      <c r="E26" s="309"/>
      <c r="F26" s="309"/>
      <c r="G26" s="310"/>
      <c r="H26" s="15">
        <f>SUM(H23:H25)</f>
        <v>11</v>
      </c>
      <c r="I26" s="21">
        <f>SUM(I23:I25)</f>
        <v>1</v>
      </c>
    </row>
    <row r="27" spans="2:63" ht="15.75" thickBot="1" x14ac:dyDescent="0.3"/>
    <row r="28" spans="2:63" ht="18.75" hidden="1" customHeight="1" thickBot="1" x14ac:dyDescent="0.4">
      <c r="B28" s="145">
        <v>4</v>
      </c>
      <c r="C28" s="92" t="s">
        <v>143</v>
      </c>
    </row>
    <row r="29" spans="2:63" ht="15.75" thickBot="1" x14ac:dyDescent="0.3">
      <c r="B29" s="246">
        <v>1</v>
      </c>
      <c r="C29" t="s">
        <v>326</v>
      </c>
    </row>
  </sheetData>
  <sheetProtection algorithmName="SHA-512" hashValue="hqtrM0Tzglajq2enqLPWswNbBXu+Vgb+Ei6nkgp9AwCwRqhYPtQaeOUASY9tAoHDbKbA8ffbIrneiweaaakNuA==" saltValue="FxBkMmBAYB9htLmDRe6JsA==" spinCount="100000" sheet="1" objects="1" scenarios="1"/>
  <mergeCells count="55">
    <mergeCell ref="E24:G24"/>
    <mergeCell ref="E25:G25"/>
    <mergeCell ref="B26:G26"/>
    <mergeCell ref="B2:C5"/>
    <mergeCell ref="D3:H3"/>
    <mergeCell ref="D4:F4"/>
    <mergeCell ref="G4:G5"/>
    <mergeCell ref="H4:H5"/>
    <mergeCell ref="D2:BK2"/>
    <mergeCell ref="BB3:BF3"/>
    <mergeCell ref="BG3:BK3"/>
    <mergeCell ref="BB4:BD4"/>
    <mergeCell ref="BE4:BE5"/>
    <mergeCell ref="BF4:BF5"/>
    <mergeCell ref="BG4:BI4"/>
    <mergeCell ref="BJ4:BJ5"/>
    <mergeCell ref="N3:R3"/>
    <mergeCell ref="N4:P4"/>
    <mergeCell ref="Q4:Q5"/>
    <mergeCell ref="H21:I22"/>
    <mergeCell ref="E23:G23"/>
    <mergeCell ref="I3:M3"/>
    <mergeCell ref="I4:K4"/>
    <mergeCell ref="L4:L5"/>
    <mergeCell ref="M4:M5"/>
    <mergeCell ref="R4:R5"/>
    <mergeCell ref="S3:W3"/>
    <mergeCell ref="X3:AB3"/>
    <mergeCell ref="AC3:AG3"/>
    <mergeCell ref="X4:Z4"/>
    <mergeCell ref="AA4:AA5"/>
    <mergeCell ref="AB4:AB5"/>
    <mergeCell ref="AC4:AE4"/>
    <mergeCell ref="AF4:AF5"/>
    <mergeCell ref="BA4:BA5"/>
    <mergeCell ref="S4:U4"/>
    <mergeCell ref="V4:V5"/>
    <mergeCell ref="W4:W5"/>
    <mergeCell ref="AG4:AG5"/>
    <mergeCell ref="BK4:BK5"/>
    <mergeCell ref="AH3:AL3"/>
    <mergeCell ref="AH4:AJ4"/>
    <mergeCell ref="AK4:AK5"/>
    <mergeCell ref="AL4:AL5"/>
    <mergeCell ref="AP4:AP5"/>
    <mergeCell ref="AM3:AQ3"/>
    <mergeCell ref="AM4:AO4"/>
    <mergeCell ref="AQ4:AQ5"/>
    <mergeCell ref="AR3:AV3"/>
    <mergeCell ref="AR4:AT4"/>
    <mergeCell ref="AU4:AU5"/>
    <mergeCell ref="AV4:AV5"/>
    <mergeCell ref="AW3:BA3"/>
    <mergeCell ref="AW4:AY4"/>
    <mergeCell ref="AZ4:AZ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B1:BF30"/>
  <sheetViews>
    <sheetView workbookViewId="0">
      <selection activeCell="AB13" sqref="AB13"/>
    </sheetView>
  </sheetViews>
  <sheetFormatPr baseColWidth="10" defaultRowHeight="15" x14ac:dyDescent="0.25"/>
  <cols>
    <col min="1" max="1" width="6" customWidth="1"/>
    <col min="2" max="2" width="4" customWidth="1"/>
    <col min="3" max="3" width="14.85546875" customWidth="1"/>
    <col min="4" max="4" width="6.85546875" customWidth="1"/>
    <col min="5" max="5" width="4.85546875" customWidth="1"/>
    <col min="6" max="6" width="5.85546875" customWidth="1"/>
    <col min="7" max="7" width="6.28515625" customWidth="1"/>
    <col min="8" max="8" width="11.85546875" customWidth="1"/>
    <col min="9" max="9" width="8.28515625" customWidth="1"/>
    <col min="10" max="10" width="5.5703125" customWidth="1"/>
    <col min="11" max="11" width="6.140625" customWidth="1"/>
    <col min="12" max="12" width="6.28515625" customWidth="1"/>
    <col min="13" max="13" width="10.5703125" customWidth="1"/>
    <col min="14" max="14" width="6.7109375" customWidth="1"/>
    <col min="15" max="15" width="6.28515625" customWidth="1"/>
    <col min="16" max="16" width="6.140625" customWidth="1"/>
    <col min="17" max="17" width="6.85546875" customWidth="1"/>
    <col min="18" max="18" width="9.7109375" customWidth="1"/>
    <col min="19" max="19" width="7" customWidth="1"/>
    <col min="20" max="20" width="5.5703125" customWidth="1"/>
    <col min="21" max="21" width="5.85546875" customWidth="1"/>
    <col min="22" max="22" width="6.85546875" customWidth="1"/>
    <col min="23" max="23" width="9.7109375" customWidth="1"/>
    <col min="24" max="24" width="6.7109375" customWidth="1"/>
    <col min="25" max="25" width="5.7109375" customWidth="1"/>
    <col min="26" max="26" width="6.28515625" customWidth="1"/>
    <col min="27" max="27" width="6.85546875" customWidth="1"/>
    <col min="28" max="28" width="9.7109375" customWidth="1"/>
    <col min="29" max="29" width="6.7109375" customWidth="1"/>
    <col min="30" max="30" width="5.140625" customWidth="1"/>
    <col min="31" max="31" width="6.7109375" customWidth="1"/>
    <col min="32" max="32" width="6.5703125" customWidth="1"/>
    <col min="33" max="33" width="10.140625" customWidth="1"/>
    <col min="34" max="34" width="6.5703125" customWidth="1"/>
    <col min="35" max="35" width="5.28515625" customWidth="1"/>
    <col min="36" max="36" width="6" customWidth="1"/>
    <col min="37" max="37" width="7" customWidth="1"/>
    <col min="38" max="38" width="10" customWidth="1"/>
    <col min="39" max="39" width="6.5703125" customWidth="1"/>
    <col min="40" max="40" width="5.5703125" customWidth="1"/>
    <col min="41" max="41" width="6.42578125" customWidth="1"/>
    <col min="42" max="42" width="6.5703125" customWidth="1"/>
    <col min="43" max="43" width="10.42578125" customWidth="1"/>
    <col min="44" max="44" width="7.7109375" customWidth="1"/>
    <col min="45" max="45" width="6.7109375" customWidth="1"/>
    <col min="46" max="47" width="7" customWidth="1"/>
    <col min="48" max="48" width="9.85546875" customWidth="1"/>
    <col min="49" max="49" width="6.28515625" customWidth="1"/>
    <col min="50" max="50" width="5.5703125" customWidth="1"/>
    <col min="51" max="51" width="6.5703125" customWidth="1"/>
    <col min="52" max="52" width="7.140625" customWidth="1"/>
    <col min="53" max="53" width="10.28515625" customWidth="1"/>
    <col min="54" max="55" width="7" customWidth="1"/>
    <col min="56" max="57" width="7.28515625" customWidth="1"/>
    <col min="58" max="58" width="10.28515625" customWidth="1"/>
  </cols>
  <sheetData>
    <row r="1" spans="2:58" ht="15.75" thickBot="1" x14ac:dyDescent="0.3"/>
    <row r="2" spans="2:58" ht="17.25" thickBot="1" x14ac:dyDescent="0.35">
      <c r="B2" s="326" t="s">
        <v>110</v>
      </c>
      <c r="C2" s="327"/>
      <c r="D2" s="338" t="s">
        <v>76</v>
      </c>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40"/>
    </row>
    <row r="3" spans="2:58" ht="92.25" customHeight="1" thickBot="1" x14ac:dyDescent="0.3">
      <c r="B3" s="328"/>
      <c r="C3" s="372"/>
      <c r="D3" s="330" t="s">
        <v>218</v>
      </c>
      <c r="E3" s="331"/>
      <c r="F3" s="332"/>
      <c r="G3" s="332"/>
      <c r="H3" s="333"/>
      <c r="I3" s="334" t="s">
        <v>248</v>
      </c>
      <c r="J3" s="335"/>
      <c r="K3" s="336"/>
      <c r="L3" s="336"/>
      <c r="M3" s="337"/>
      <c r="N3" s="370" t="s">
        <v>249</v>
      </c>
      <c r="O3" s="370"/>
      <c r="P3" s="370"/>
      <c r="Q3" s="370"/>
      <c r="R3" s="371"/>
      <c r="S3" s="375" t="s">
        <v>250</v>
      </c>
      <c r="T3" s="370"/>
      <c r="U3" s="370"/>
      <c r="V3" s="370"/>
      <c r="W3" s="371"/>
      <c r="X3" s="335" t="s">
        <v>328</v>
      </c>
      <c r="Y3" s="335"/>
      <c r="Z3" s="336"/>
      <c r="AA3" s="336"/>
      <c r="AB3" s="337"/>
      <c r="AC3" s="330" t="s">
        <v>323</v>
      </c>
      <c r="AD3" s="331"/>
      <c r="AE3" s="332"/>
      <c r="AF3" s="332"/>
      <c r="AG3" s="353"/>
      <c r="AH3" s="334" t="s">
        <v>251</v>
      </c>
      <c r="AI3" s="335"/>
      <c r="AJ3" s="336"/>
      <c r="AK3" s="336"/>
      <c r="AL3" s="337"/>
      <c r="AM3" s="401" t="s">
        <v>295</v>
      </c>
      <c r="AN3" s="401"/>
      <c r="AO3" s="402"/>
      <c r="AP3" s="402"/>
      <c r="AQ3" s="403"/>
      <c r="AR3" s="409" t="s">
        <v>252</v>
      </c>
      <c r="AS3" s="401"/>
      <c r="AT3" s="402"/>
      <c r="AU3" s="402"/>
      <c r="AV3" s="403"/>
      <c r="AW3" s="388" t="s">
        <v>253</v>
      </c>
      <c r="AX3" s="389"/>
      <c r="AY3" s="389"/>
      <c r="AZ3" s="389"/>
      <c r="BA3" s="390"/>
      <c r="BB3" s="330" t="s">
        <v>254</v>
      </c>
      <c r="BC3" s="331"/>
      <c r="BD3" s="332"/>
      <c r="BE3" s="332"/>
      <c r="BF3" s="353"/>
    </row>
    <row r="4" spans="2:58" ht="24.75" customHeight="1" thickBot="1" x14ac:dyDescent="0.3">
      <c r="B4" s="328"/>
      <c r="C4" s="372"/>
      <c r="D4" s="319" t="s">
        <v>0</v>
      </c>
      <c r="E4" s="345"/>
      <c r="F4" s="346"/>
      <c r="G4" s="347" t="s">
        <v>1</v>
      </c>
      <c r="H4" s="317" t="s">
        <v>202</v>
      </c>
      <c r="I4" s="319" t="s">
        <v>0</v>
      </c>
      <c r="J4" s="320"/>
      <c r="K4" s="321"/>
      <c r="L4" s="317" t="s">
        <v>1</v>
      </c>
      <c r="M4" s="317" t="s">
        <v>202</v>
      </c>
      <c r="N4" s="345" t="s">
        <v>0</v>
      </c>
      <c r="O4" s="320"/>
      <c r="P4" s="321"/>
      <c r="Q4" s="317" t="s">
        <v>1</v>
      </c>
      <c r="R4" s="317" t="s">
        <v>202</v>
      </c>
      <c r="S4" s="319" t="s">
        <v>0</v>
      </c>
      <c r="T4" s="320"/>
      <c r="U4" s="321"/>
      <c r="V4" s="317" t="s">
        <v>1</v>
      </c>
      <c r="W4" s="317" t="s">
        <v>202</v>
      </c>
      <c r="X4" s="345" t="s">
        <v>0</v>
      </c>
      <c r="Y4" s="320"/>
      <c r="Z4" s="321"/>
      <c r="AA4" s="317" t="s">
        <v>1</v>
      </c>
      <c r="AB4" s="317" t="s">
        <v>202</v>
      </c>
      <c r="AC4" s="319" t="s">
        <v>0</v>
      </c>
      <c r="AD4" s="320"/>
      <c r="AE4" s="321"/>
      <c r="AF4" s="317" t="s">
        <v>1</v>
      </c>
      <c r="AG4" s="317" t="s">
        <v>202</v>
      </c>
      <c r="AH4" s="319" t="s">
        <v>0</v>
      </c>
      <c r="AI4" s="320"/>
      <c r="AJ4" s="321"/>
      <c r="AK4" s="317" t="s">
        <v>1</v>
      </c>
      <c r="AL4" s="317" t="s">
        <v>202</v>
      </c>
      <c r="AM4" s="392" t="s">
        <v>0</v>
      </c>
      <c r="AN4" s="392"/>
      <c r="AO4" s="392"/>
      <c r="AP4" s="394" t="s">
        <v>1</v>
      </c>
      <c r="AQ4" s="404" t="s">
        <v>202</v>
      </c>
      <c r="AR4" s="391" t="s">
        <v>0</v>
      </c>
      <c r="AS4" s="392"/>
      <c r="AT4" s="392"/>
      <c r="AU4" s="394" t="s">
        <v>1</v>
      </c>
      <c r="AV4" s="404" t="s">
        <v>202</v>
      </c>
      <c r="AW4" s="406" t="s">
        <v>0</v>
      </c>
      <c r="AX4" s="407"/>
      <c r="AY4" s="408"/>
      <c r="AZ4" s="404" t="s">
        <v>1</v>
      </c>
      <c r="BA4" s="404" t="s">
        <v>202</v>
      </c>
      <c r="BB4" s="319" t="s">
        <v>0</v>
      </c>
      <c r="BC4" s="320"/>
      <c r="BD4" s="321"/>
      <c r="BE4" s="317" t="s">
        <v>1</v>
      </c>
      <c r="BF4" s="317" t="s">
        <v>202</v>
      </c>
    </row>
    <row r="5" spans="2:58" ht="18" customHeight="1" thickBot="1" x14ac:dyDescent="0.3">
      <c r="B5" s="373"/>
      <c r="C5" s="374"/>
      <c r="D5" s="102" t="s">
        <v>33</v>
      </c>
      <c r="E5" s="103" t="s">
        <v>2</v>
      </c>
      <c r="F5" s="104" t="s">
        <v>3</v>
      </c>
      <c r="G5" s="376"/>
      <c r="H5" s="318"/>
      <c r="I5" s="102" t="s">
        <v>33</v>
      </c>
      <c r="J5" s="103" t="s">
        <v>2</v>
      </c>
      <c r="K5" s="109" t="s">
        <v>3</v>
      </c>
      <c r="L5" s="318"/>
      <c r="M5" s="318"/>
      <c r="N5" s="111" t="s">
        <v>33</v>
      </c>
      <c r="O5" s="103" t="s">
        <v>4</v>
      </c>
      <c r="P5" s="109" t="s">
        <v>3</v>
      </c>
      <c r="Q5" s="318"/>
      <c r="R5" s="318"/>
      <c r="S5" s="102" t="s">
        <v>33</v>
      </c>
      <c r="T5" s="103" t="s">
        <v>4</v>
      </c>
      <c r="U5" s="109" t="s">
        <v>3</v>
      </c>
      <c r="V5" s="318"/>
      <c r="W5" s="318"/>
      <c r="X5" s="111" t="s">
        <v>33</v>
      </c>
      <c r="Y5" s="103" t="s">
        <v>4</v>
      </c>
      <c r="Z5" s="109" t="s">
        <v>3</v>
      </c>
      <c r="AA5" s="318"/>
      <c r="AB5" s="318"/>
      <c r="AC5" s="102" t="s">
        <v>33</v>
      </c>
      <c r="AD5" s="103" t="s">
        <v>4</v>
      </c>
      <c r="AE5" s="109" t="s">
        <v>3</v>
      </c>
      <c r="AF5" s="318"/>
      <c r="AG5" s="318"/>
      <c r="AH5" s="102" t="s">
        <v>33</v>
      </c>
      <c r="AI5" s="103" t="s">
        <v>4</v>
      </c>
      <c r="AJ5" s="109" t="s">
        <v>3</v>
      </c>
      <c r="AK5" s="318"/>
      <c r="AL5" s="318"/>
      <c r="AM5" s="247" t="s">
        <v>33</v>
      </c>
      <c r="AN5" s="229" t="s">
        <v>4</v>
      </c>
      <c r="AO5" s="230" t="s">
        <v>3</v>
      </c>
      <c r="AP5" s="395"/>
      <c r="AQ5" s="405"/>
      <c r="AR5" s="239" t="s">
        <v>33</v>
      </c>
      <c r="AS5" s="229" t="s">
        <v>4</v>
      </c>
      <c r="AT5" s="230" t="s">
        <v>3</v>
      </c>
      <c r="AU5" s="395"/>
      <c r="AV5" s="405"/>
      <c r="AW5" s="228" t="s">
        <v>33</v>
      </c>
      <c r="AX5" s="229" t="s">
        <v>4</v>
      </c>
      <c r="AY5" s="230" t="s">
        <v>3</v>
      </c>
      <c r="AZ5" s="405"/>
      <c r="BA5" s="405"/>
      <c r="BB5" s="102" t="s">
        <v>33</v>
      </c>
      <c r="BC5" s="103" t="s">
        <v>4</v>
      </c>
      <c r="BD5" s="109" t="s">
        <v>3</v>
      </c>
      <c r="BE5" s="318"/>
      <c r="BF5" s="318"/>
    </row>
    <row r="6" spans="2:58" ht="17.25" customHeight="1" x14ac:dyDescent="0.25">
      <c r="B6" s="95">
        <v>1</v>
      </c>
      <c r="C6" s="96" t="s">
        <v>5</v>
      </c>
      <c r="D6" s="169">
        <v>0</v>
      </c>
      <c r="E6" s="170">
        <v>1</v>
      </c>
      <c r="F6" s="170">
        <f>D6/E6*100</f>
        <v>0</v>
      </c>
      <c r="G6" s="171">
        <v>0</v>
      </c>
      <c r="H6" s="172">
        <f>D6/E17</f>
        <v>0</v>
      </c>
      <c r="I6" s="169">
        <v>0</v>
      </c>
      <c r="J6" s="170">
        <v>1</v>
      </c>
      <c r="K6" s="170">
        <f>I6/J6*100</f>
        <v>0</v>
      </c>
      <c r="L6" s="171">
        <v>0</v>
      </c>
      <c r="M6" s="172">
        <f>I6/J17</f>
        <v>0</v>
      </c>
      <c r="N6" s="169">
        <v>0</v>
      </c>
      <c r="O6" s="170">
        <v>1</v>
      </c>
      <c r="P6" s="170">
        <f>N6/O6*100</f>
        <v>0</v>
      </c>
      <c r="Q6" s="171">
        <v>0</v>
      </c>
      <c r="R6" s="172">
        <f>N6/O17</f>
        <v>0</v>
      </c>
      <c r="S6" s="169">
        <v>0</v>
      </c>
      <c r="T6" s="170">
        <v>1</v>
      </c>
      <c r="U6" s="170">
        <f>S6/T6*100</f>
        <v>0</v>
      </c>
      <c r="V6" s="171">
        <v>0</v>
      </c>
      <c r="W6" s="172">
        <f>S6/T17</f>
        <v>0</v>
      </c>
      <c r="X6" s="169">
        <v>0</v>
      </c>
      <c r="Y6" s="170">
        <v>1</v>
      </c>
      <c r="Z6" s="170">
        <f>X6/Y6*100</f>
        <v>0</v>
      </c>
      <c r="AA6" s="171">
        <v>0</v>
      </c>
      <c r="AB6" s="172">
        <f>X6/Y17</f>
        <v>0</v>
      </c>
      <c r="AC6" s="169">
        <v>0</v>
      </c>
      <c r="AD6" s="170">
        <v>1</v>
      </c>
      <c r="AE6" s="170">
        <f>AC6/AD6*100</f>
        <v>0</v>
      </c>
      <c r="AF6" s="171">
        <v>0</v>
      </c>
      <c r="AG6" s="172">
        <f>AC6/AD17</f>
        <v>0</v>
      </c>
      <c r="AH6" s="169">
        <v>0</v>
      </c>
      <c r="AI6" s="170">
        <v>1</v>
      </c>
      <c r="AJ6" s="170">
        <f>AH6/AI6*100</f>
        <v>0</v>
      </c>
      <c r="AK6" s="171">
        <v>0</v>
      </c>
      <c r="AL6" s="172">
        <f>AH6/AI17</f>
        <v>0</v>
      </c>
      <c r="AM6" s="213">
        <v>0</v>
      </c>
      <c r="AN6" s="214">
        <v>1</v>
      </c>
      <c r="AO6" s="214">
        <f>AM6/AN6*100</f>
        <v>0</v>
      </c>
      <c r="AP6" s="215">
        <v>0</v>
      </c>
      <c r="AQ6" s="216">
        <f>AM6/AN17</f>
        <v>0</v>
      </c>
      <c r="AR6" s="213">
        <v>0</v>
      </c>
      <c r="AS6" s="214">
        <v>1</v>
      </c>
      <c r="AT6" s="214">
        <f>AR6/AS6*100</f>
        <v>0</v>
      </c>
      <c r="AU6" s="215">
        <v>0</v>
      </c>
      <c r="AV6" s="216">
        <f>AR6/AS17</f>
        <v>0</v>
      </c>
      <c r="AW6" s="213">
        <v>0</v>
      </c>
      <c r="AX6" s="214">
        <v>1</v>
      </c>
      <c r="AY6" s="214">
        <f>AW6/AX6*100</f>
        <v>0</v>
      </c>
      <c r="AZ6" s="215">
        <v>0</v>
      </c>
      <c r="BA6" s="216">
        <f>AW6/AX17</f>
        <v>0</v>
      </c>
      <c r="BB6" s="169">
        <v>0</v>
      </c>
      <c r="BC6" s="170">
        <v>1</v>
      </c>
      <c r="BD6" s="170">
        <f>BB6/BC6*100</f>
        <v>0</v>
      </c>
      <c r="BE6" s="171">
        <v>0</v>
      </c>
      <c r="BF6" s="172">
        <f>BB6/BC17</f>
        <v>0</v>
      </c>
    </row>
    <row r="7" spans="2:58" ht="16.5" x14ac:dyDescent="0.3">
      <c r="B7" s="97">
        <v>2</v>
      </c>
      <c r="C7" s="98" t="s">
        <v>6</v>
      </c>
      <c r="D7" s="119">
        <v>0</v>
      </c>
      <c r="E7" s="120">
        <v>1</v>
      </c>
      <c r="F7" s="120">
        <f>D7/E7*100</f>
        <v>0</v>
      </c>
      <c r="G7" s="121">
        <v>0</v>
      </c>
      <c r="H7" s="122">
        <f>D7/E17</f>
        <v>0</v>
      </c>
      <c r="I7" s="119">
        <v>0</v>
      </c>
      <c r="J7" s="120">
        <v>1</v>
      </c>
      <c r="K7" s="120">
        <f>I7/J7*100</f>
        <v>0</v>
      </c>
      <c r="L7" s="121">
        <v>0</v>
      </c>
      <c r="M7" s="122">
        <f>I7/J17</f>
        <v>0</v>
      </c>
      <c r="N7" s="119">
        <v>0</v>
      </c>
      <c r="O7" s="120">
        <v>1</v>
      </c>
      <c r="P7" s="120">
        <f>N7/O7*100</f>
        <v>0</v>
      </c>
      <c r="Q7" s="121">
        <v>0</v>
      </c>
      <c r="R7" s="122">
        <f>N7/O17</f>
        <v>0</v>
      </c>
      <c r="S7" s="119">
        <v>0</v>
      </c>
      <c r="T7" s="120">
        <v>1</v>
      </c>
      <c r="U7" s="120">
        <f>S7/T7*100</f>
        <v>0</v>
      </c>
      <c r="V7" s="121">
        <v>0</v>
      </c>
      <c r="W7" s="122">
        <f>S7/T17</f>
        <v>0</v>
      </c>
      <c r="X7" s="119">
        <v>0</v>
      </c>
      <c r="Y7" s="120">
        <v>1</v>
      </c>
      <c r="Z7" s="120">
        <f>X7/Y7*100</f>
        <v>0</v>
      </c>
      <c r="AA7" s="121">
        <v>0</v>
      </c>
      <c r="AB7" s="122">
        <f>X7/Y17</f>
        <v>0</v>
      </c>
      <c r="AC7" s="119">
        <v>0</v>
      </c>
      <c r="AD7" s="120">
        <v>1</v>
      </c>
      <c r="AE7" s="120">
        <f>AC7/AD7*100</f>
        <v>0</v>
      </c>
      <c r="AF7" s="121">
        <v>0</v>
      </c>
      <c r="AG7" s="122">
        <f>AC7/AD17</f>
        <v>0</v>
      </c>
      <c r="AH7" s="119">
        <v>0</v>
      </c>
      <c r="AI7" s="120">
        <v>1</v>
      </c>
      <c r="AJ7" s="120">
        <f>AH7/AI7*100</f>
        <v>0</v>
      </c>
      <c r="AK7" s="121">
        <v>0</v>
      </c>
      <c r="AL7" s="122">
        <f>AH7/AI17</f>
        <v>0</v>
      </c>
      <c r="AM7" s="217">
        <v>0</v>
      </c>
      <c r="AN7" s="218">
        <v>1</v>
      </c>
      <c r="AO7" s="218">
        <f>AM7/AN7*100</f>
        <v>0</v>
      </c>
      <c r="AP7" s="219">
        <v>0</v>
      </c>
      <c r="AQ7" s="220">
        <f>AM7/AN17</f>
        <v>0</v>
      </c>
      <c r="AR7" s="217">
        <v>0</v>
      </c>
      <c r="AS7" s="218">
        <v>1</v>
      </c>
      <c r="AT7" s="218">
        <f>AR7/AS7*100</f>
        <v>0</v>
      </c>
      <c r="AU7" s="219">
        <v>0</v>
      </c>
      <c r="AV7" s="220">
        <f>AR7/AS17</f>
        <v>0</v>
      </c>
      <c r="AW7" s="217">
        <v>0</v>
      </c>
      <c r="AX7" s="218">
        <v>1</v>
      </c>
      <c r="AY7" s="218">
        <f>AW7/AX7*100</f>
        <v>0</v>
      </c>
      <c r="AZ7" s="219">
        <v>0</v>
      </c>
      <c r="BA7" s="220">
        <f>AW7/AX17</f>
        <v>0</v>
      </c>
      <c r="BB7" s="119">
        <v>0</v>
      </c>
      <c r="BC7" s="120">
        <v>1</v>
      </c>
      <c r="BD7" s="120">
        <f>BB7/BC7*100</f>
        <v>0</v>
      </c>
      <c r="BE7" s="121">
        <v>0</v>
      </c>
      <c r="BF7" s="122">
        <f>BB7/BC17</f>
        <v>0</v>
      </c>
    </row>
    <row r="8" spans="2:58" ht="15.75" x14ac:dyDescent="0.25">
      <c r="B8" s="176">
        <v>3</v>
      </c>
      <c r="C8" s="177" t="s">
        <v>7</v>
      </c>
      <c r="D8" s="3">
        <v>80</v>
      </c>
      <c r="E8" s="2">
        <v>80</v>
      </c>
      <c r="F8" s="2">
        <f>D8/E8*100</f>
        <v>100</v>
      </c>
      <c r="G8" s="175">
        <v>1</v>
      </c>
      <c r="H8" s="23">
        <f>D8/E17</f>
        <v>1</v>
      </c>
      <c r="I8" s="119">
        <v>0</v>
      </c>
      <c r="J8" s="120">
        <v>1</v>
      </c>
      <c r="K8" s="120">
        <f>I8/J8*100</f>
        <v>0</v>
      </c>
      <c r="L8" s="121">
        <v>0</v>
      </c>
      <c r="M8" s="122">
        <f>I8/J17</f>
        <v>0</v>
      </c>
      <c r="N8" s="119">
        <v>0</v>
      </c>
      <c r="O8" s="120">
        <v>1</v>
      </c>
      <c r="P8" s="120">
        <f>N8/O8*100</f>
        <v>0</v>
      </c>
      <c r="Q8" s="121">
        <v>0</v>
      </c>
      <c r="R8" s="122">
        <f>N8/O17</f>
        <v>0</v>
      </c>
      <c r="S8" s="119">
        <v>0</v>
      </c>
      <c r="T8" s="120">
        <v>1</v>
      </c>
      <c r="U8" s="120">
        <f>S8/T8*100</f>
        <v>0</v>
      </c>
      <c r="V8" s="121">
        <v>0</v>
      </c>
      <c r="W8" s="122">
        <f>S8/T17</f>
        <v>0</v>
      </c>
      <c r="X8" s="119">
        <v>0</v>
      </c>
      <c r="Y8" s="120">
        <v>1</v>
      </c>
      <c r="Z8" s="120">
        <f>X8/Y8*100</f>
        <v>0</v>
      </c>
      <c r="AA8" s="121">
        <v>0</v>
      </c>
      <c r="AB8" s="122">
        <f>X8/Y17</f>
        <v>0</v>
      </c>
      <c r="AC8" s="119">
        <v>0</v>
      </c>
      <c r="AD8" s="120">
        <v>1</v>
      </c>
      <c r="AE8" s="120">
        <f>AC8/AD8*100</f>
        <v>0</v>
      </c>
      <c r="AF8" s="121">
        <v>0</v>
      </c>
      <c r="AG8" s="122">
        <f>AC8/AD17</f>
        <v>0</v>
      </c>
      <c r="AH8" s="119">
        <v>0</v>
      </c>
      <c r="AI8" s="120">
        <v>1</v>
      </c>
      <c r="AJ8" s="120">
        <f>AH8/AI8*100</f>
        <v>0</v>
      </c>
      <c r="AK8" s="121">
        <v>0</v>
      </c>
      <c r="AL8" s="122">
        <f>AH8/AI17</f>
        <v>0</v>
      </c>
      <c r="AM8" s="217">
        <v>0</v>
      </c>
      <c r="AN8" s="218">
        <v>1</v>
      </c>
      <c r="AO8" s="218">
        <f>AM8/AN8*100</f>
        <v>0</v>
      </c>
      <c r="AP8" s="219">
        <v>0</v>
      </c>
      <c r="AQ8" s="220">
        <f>AM8/AN17</f>
        <v>0</v>
      </c>
      <c r="AR8" s="217">
        <v>0</v>
      </c>
      <c r="AS8" s="218">
        <v>1</v>
      </c>
      <c r="AT8" s="218">
        <f>AR8/AS8*100</f>
        <v>0</v>
      </c>
      <c r="AU8" s="219">
        <v>0</v>
      </c>
      <c r="AV8" s="220">
        <f>AR8/AS17</f>
        <v>0</v>
      </c>
      <c r="AW8" s="217">
        <v>0</v>
      </c>
      <c r="AX8" s="218">
        <v>35</v>
      </c>
      <c r="AY8" s="218">
        <f>AW8/AX8*100</f>
        <v>0</v>
      </c>
      <c r="AZ8" s="219">
        <v>0</v>
      </c>
      <c r="BA8" s="220">
        <f>AW8/AX17</f>
        <v>0</v>
      </c>
      <c r="BB8" s="119">
        <v>0</v>
      </c>
      <c r="BC8" s="120">
        <v>1</v>
      </c>
      <c r="BD8" s="120">
        <f>BB8/BC8*100</f>
        <v>0</v>
      </c>
      <c r="BE8" s="121">
        <v>0</v>
      </c>
      <c r="BF8" s="122">
        <f>BB8/BC17</f>
        <v>0</v>
      </c>
    </row>
    <row r="9" spans="2:58" ht="16.5" x14ac:dyDescent="0.3">
      <c r="B9" s="97">
        <v>4</v>
      </c>
      <c r="C9" s="98" t="s">
        <v>8</v>
      </c>
      <c r="D9" s="119">
        <v>0</v>
      </c>
      <c r="E9" s="120">
        <v>80</v>
      </c>
      <c r="F9" s="120">
        <f t="shared" ref="F9:F17" si="0">D9/E9*100</f>
        <v>0</v>
      </c>
      <c r="G9" s="121">
        <v>0</v>
      </c>
      <c r="H9" s="122">
        <f>D9/E17</f>
        <v>0</v>
      </c>
      <c r="I9" s="119">
        <v>0</v>
      </c>
      <c r="J9" s="120">
        <v>1</v>
      </c>
      <c r="K9" s="120">
        <f t="shared" ref="K9:K17" si="1">I9/J9*100</f>
        <v>0</v>
      </c>
      <c r="L9" s="121">
        <v>0</v>
      </c>
      <c r="M9" s="122">
        <f>I9/J17</f>
        <v>0</v>
      </c>
      <c r="N9" s="119">
        <v>0</v>
      </c>
      <c r="O9" s="120">
        <v>1</v>
      </c>
      <c r="P9" s="120">
        <f t="shared" ref="P9:P17" si="2">N9/O9*100</f>
        <v>0</v>
      </c>
      <c r="Q9" s="121">
        <v>0</v>
      </c>
      <c r="R9" s="122">
        <f>N9/O17</f>
        <v>0</v>
      </c>
      <c r="S9" s="119">
        <v>0</v>
      </c>
      <c r="T9" s="120">
        <v>1</v>
      </c>
      <c r="U9" s="120">
        <f t="shared" ref="U9:U17" si="3">S9/T9*100</f>
        <v>0</v>
      </c>
      <c r="V9" s="121">
        <v>0</v>
      </c>
      <c r="W9" s="122">
        <f>S9/T17</f>
        <v>0</v>
      </c>
      <c r="X9" s="119">
        <v>0</v>
      </c>
      <c r="Y9" s="120">
        <v>1</v>
      </c>
      <c r="Z9" s="120">
        <f t="shared" ref="Z9:Z17" si="4">X9/Y9*100</f>
        <v>0</v>
      </c>
      <c r="AA9" s="121">
        <v>0</v>
      </c>
      <c r="AB9" s="122">
        <f>X9/Y17</f>
        <v>0</v>
      </c>
      <c r="AC9" s="119">
        <v>0</v>
      </c>
      <c r="AD9" s="120">
        <v>1</v>
      </c>
      <c r="AE9" s="120">
        <f t="shared" ref="AE9:AE17" si="5">AC9/AD9*100</f>
        <v>0</v>
      </c>
      <c r="AF9" s="121">
        <v>0</v>
      </c>
      <c r="AG9" s="122">
        <f>AC9/AD17</f>
        <v>0</v>
      </c>
      <c r="AH9" s="119">
        <v>0</v>
      </c>
      <c r="AI9" s="120">
        <v>1</v>
      </c>
      <c r="AJ9" s="120">
        <f t="shared" ref="AJ9:AJ17" si="6">AH9/AI9*100</f>
        <v>0</v>
      </c>
      <c r="AK9" s="121">
        <v>0</v>
      </c>
      <c r="AL9" s="122">
        <f>AH9/AI17</f>
        <v>0</v>
      </c>
      <c r="AM9" s="217">
        <v>0</v>
      </c>
      <c r="AN9" s="218">
        <v>20</v>
      </c>
      <c r="AO9" s="218">
        <f t="shared" ref="AO9:AO17" si="7">AM9/AN9*100</f>
        <v>0</v>
      </c>
      <c r="AP9" s="219">
        <v>0</v>
      </c>
      <c r="AQ9" s="220">
        <f>AM9/AN17</f>
        <v>0</v>
      </c>
      <c r="AR9" s="217">
        <v>0</v>
      </c>
      <c r="AS9" s="218">
        <v>20</v>
      </c>
      <c r="AT9" s="218">
        <f t="shared" ref="AT9:AT17" si="8">AR9/AS9*100</f>
        <v>0</v>
      </c>
      <c r="AU9" s="219">
        <v>0</v>
      </c>
      <c r="AV9" s="220">
        <f>AR9/AS17</f>
        <v>0</v>
      </c>
      <c r="AW9" s="217">
        <v>0</v>
      </c>
      <c r="AX9" s="218">
        <v>35</v>
      </c>
      <c r="AY9" s="218">
        <f t="shared" ref="AY9:AY17" si="9">AW9/AX9*100</f>
        <v>0</v>
      </c>
      <c r="AZ9" s="219">
        <v>0</v>
      </c>
      <c r="BA9" s="220">
        <f>AW9/AX17</f>
        <v>0</v>
      </c>
      <c r="BB9" s="119">
        <v>0</v>
      </c>
      <c r="BC9" s="120">
        <v>1</v>
      </c>
      <c r="BD9" s="120">
        <f t="shared" ref="BD9:BD17" si="10">BB9/BC9*100</f>
        <v>0</v>
      </c>
      <c r="BE9" s="121">
        <v>0</v>
      </c>
      <c r="BF9" s="122">
        <f>BB9/BC17</f>
        <v>0</v>
      </c>
    </row>
    <row r="10" spans="2:58" ht="16.5" x14ac:dyDescent="0.3">
      <c r="B10" s="97">
        <v>5</v>
      </c>
      <c r="C10" s="98" t="s">
        <v>9</v>
      </c>
      <c r="D10" s="119">
        <v>0</v>
      </c>
      <c r="E10" s="120">
        <v>80</v>
      </c>
      <c r="F10" s="120">
        <f t="shared" si="0"/>
        <v>0</v>
      </c>
      <c r="G10" s="121">
        <v>0</v>
      </c>
      <c r="H10" s="122">
        <f>D10/E17</f>
        <v>0</v>
      </c>
      <c r="I10" s="119">
        <v>0</v>
      </c>
      <c r="J10" s="120">
        <v>1</v>
      </c>
      <c r="K10" s="120">
        <f t="shared" si="1"/>
        <v>0</v>
      </c>
      <c r="L10" s="121">
        <v>0</v>
      </c>
      <c r="M10" s="122">
        <f>I10/J17</f>
        <v>0</v>
      </c>
      <c r="N10" s="119">
        <v>0</v>
      </c>
      <c r="O10" s="120">
        <v>1</v>
      </c>
      <c r="P10" s="120">
        <f t="shared" si="2"/>
        <v>0</v>
      </c>
      <c r="Q10" s="121">
        <v>0</v>
      </c>
      <c r="R10" s="122">
        <f>N10/O17</f>
        <v>0</v>
      </c>
      <c r="S10" s="119">
        <v>0</v>
      </c>
      <c r="T10" s="120">
        <v>1</v>
      </c>
      <c r="U10" s="120">
        <f t="shared" si="3"/>
        <v>0</v>
      </c>
      <c r="V10" s="121">
        <v>0</v>
      </c>
      <c r="W10" s="122">
        <f>S10/T17</f>
        <v>0</v>
      </c>
      <c r="X10" s="85">
        <v>0</v>
      </c>
      <c r="Y10" s="87">
        <v>80</v>
      </c>
      <c r="Z10" s="87">
        <f t="shared" si="4"/>
        <v>0</v>
      </c>
      <c r="AA10" s="88">
        <v>0</v>
      </c>
      <c r="AB10" s="212">
        <f>X10/Y17</f>
        <v>0</v>
      </c>
      <c r="AC10" s="3">
        <v>80</v>
      </c>
      <c r="AD10" s="2">
        <v>80</v>
      </c>
      <c r="AE10" s="2">
        <f t="shared" si="5"/>
        <v>100</v>
      </c>
      <c r="AF10" s="175">
        <v>1</v>
      </c>
      <c r="AG10" s="222">
        <f>AC10/AD17</f>
        <v>1</v>
      </c>
      <c r="AH10" s="119">
        <v>0</v>
      </c>
      <c r="AI10" s="120">
        <v>1</v>
      </c>
      <c r="AJ10" s="120">
        <f t="shared" si="6"/>
        <v>0</v>
      </c>
      <c r="AK10" s="121">
        <v>0</v>
      </c>
      <c r="AL10" s="122">
        <f>AH10/AI17</f>
        <v>0</v>
      </c>
      <c r="AM10" s="217">
        <v>0</v>
      </c>
      <c r="AN10" s="218">
        <v>20</v>
      </c>
      <c r="AO10" s="218">
        <f t="shared" si="7"/>
        <v>0</v>
      </c>
      <c r="AP10" s="219">
        <v>0</v>
      </c>
      <c r="AQ10" s="220">
        <f>AM10/AN17</f>
        <v>0</v>
      </c>
      <c r="AR10" s="217">
        <v>0</v>
      </c>
      <c r="AS10" s="218">
        <v>20</v>
      </c>
      <c r="AT10" s="218">
        <f t="shared" si="8"/>
        <v>0</v>
      </c>
      <c r="AU10" s="219">
        <v>0</v>
      </c>
      <c r="AV10" s="220">
        <f>AR10/AS17</f>
        <v>0</v>
      </c>
      <c r="AW10" s="217">
        <v>0</v>
      </c>
      <c r="AX10" s="218">
        <v>35</v>
      </c>
      <c r="AY10" s="218">
        <f t="shared" si="9"/>
        <v>0</v>
      </c>
      <c r="AZ10" s="219">
        <v>0</v>
      </c>
      <c r="BA10" s="220">
        <f>AW10/AX17</f>
        <v>0</v>
      </c>
      <c r="BB10" s="119">
        <v>0</v>
      </c>
      <c r="BC10" s="120">
        <v>1</v>
      </c>
      <c r="BD10" s="120">
        <f t="shared" si="10"/>
        <v>0</v>
      </c>
      <c r="BE10" s="121">
        <v>0</v>
      </c>
      <c r="BF10" s="122">
        <f>BB10/BC17</f>
        <v>0</v>
      </c>
    </row>
    <row r="11" spans="2:58" ht="16.5" x14ac:dyDescent="0.3">
      <c r="B11" s="199">
        <v>6</v>
      </c>
      <c r="C11" s="200" t="s">
        <v>10</v>
      </c>
      <c r="D11" s="119">
        <v>0</v>
      </c>
      <c r="E11" s="120">
        <v>80</v>
      </c>
      <c r="F11" s="120">
        <f t="shared" si="0"/>
        <v>0</v>
      </c>
      <c r="G11" s="121">
        <v>0</v>
      </c>
      <c r="H11" s="122">
        <f>D11/E17</f>
        <v>0</v>
      </c>
      <c r="I11" s="119">
        <v>0</v>
      </c>
      <c r="J11" s="120">
        <v>1</v>
      </c>
      <c r="K11" s="120">
        <f t="shared" si="1"/>
        <v>0</v>
      </c>
      <c r="L11" s="121">
        <v>0</v>
      </c>
      <c r="M11" s="122">
        <f>I11/J17</f>
        <v>0</v>
      </c>
      <c r="N11" s="119">
        <v>0</v>
      </c>
      <c r="O11" s="120">
        <v>1</v>
      </c>
      <c r="P11" s="120">
        <f t="shared" si="2"/>
        <v>0</v>
      </c>
      <c r="Q11" s="121">
        <v>0</v>
      </c>
      <c r="R11" s="122">
        <f>N11/O17</f>
        <v>0</v>
      </c>
      <c r="S11" s="119">
        <v>0</v>
      </c>
      <c r="T11" s="120">
        <v>1</v>
      </c>
      <c r="U11" s="120">
        <f t="shared" si="3"/>
        <v>0</v>
      </c>
      <c r="V11" s="121">
        <v>0</v>
      </c>
      <c r="W11" s="122">
        <f>S11/T17</f>
        <v>0</v>
      </c>
      <c r="X11" s="119">
        <v>0</v>
      </c>
      <c r="Y11" s="120">
        <v>1</v>
      </c>
      <c r="Z11" s="120">
        <f t="shared" si="4"/>
        <v>0</v>
      </c>
      <c r="AA11" s="121">
        <v>0</v>
      </c>
      <c r="AB11" s="122">
        <f>X11/Y17</f>
        <v>0</v>
      </c>
      <c r="AC11" s="119">
        <v>0</v>
      </c>
      <c r="AD11" s="120">
        <v>80</v>
      </c>
      <c r="AE11" s="120">
        <f t="shared" si="5"/>
        <v>0</v>
      </c>
      <c r="AF11" s="121">
        <v>0</v>
      </c>
      <c r="AG11" s="122">
        <f>AC11/AD17</f>
        <v>0</v>
      </c>
      <c r="AH11" s="119">
        <v>0</v>
      </c>
      <c r="AI11" s="120">
        <v>1</v>
      </c>
      <c r="AJ11" s="120">
        <f t="shared" si="6"/>
        <v>0</v>
      </c>
      <c r="AK11" s="121">
        <v>0</v>
      </c>
      <c r="AL11" s="122">
        <f>AH11/AI17</f>
        <v>0</v>
      </c>
      <c r="AM11" s="217">
        <v>0</v>
      </c>
      <c r="AN11" s="218">
        <v>20</v>
      </c>
      <c r="AO11" s="218">
        <f t="shared" si="7"/>
        <v>0</v>
      </c>
      <c r="AP11" s="219">
        <v>0</v>
      </c>
      <c r="AQ11" s="220">
        <f>AM11/AN17</f>
        <v>0</v>
      </c>
      <c r="AR11" s="217">
        <v>0</v>
      </c>
      <c r="AS11" s="218">
        <v>20</v>
      </c>
      <c r="AT11" s="218">
        <f t="shared" si="8"/>
        <v>0</v>
      </c>
      <c r="AU11" s="219">
        <v>0</v>
      </c>
      <c r="AV11" s="220">
        <f>AR11/AS17</f>
        <v>0</v>
      </c>
      <c r="AW11" s="217">
        <v>0</v>
      </c>
      <c r="AX11" s="218">
        <v>70</v>
      </c>
      <c r="AY11" s="218">
        <f t="shared" si="9"/>
        <v>0</v>
      </c>
      <c r="AZ11" s="219">
        <v>0</v>
      </c>
      <c r="BA11" s="220">
        <f>AW11/AX17</f>
        <v>0</v>
      </c>
      <c r="BB11" s="119">
        <v>0</v>
      </c>
      <c r="BC11" s="120">
        <v>1</v>
      </c>
      <c r="BD11" s="120">
        <f t="shared" si="10"/>
        <v>0</v>
      </c>
      <c r="BE11" s="121">
        <v>0</v>
      </c>
      <c r="BF11" s="122">
        <f>BB11/BC17</f>
        <v>0</v>
      </c>
    </row>
    <row r="12" spans="2:58" ht="16.5" x14ac:dyDescent="0.3">
      <c r="B12" s="97">
        <v>7</v>
      </c>
      <c r="C12" s="98" t="s">
        <v>11</v>
      </c>
      <c r="D12" s="119">
        <v>0</v>
      </c>
      <c r="E12" s="120">
        <v>80</v>
      </c>
      <c r="F12" s="120">
        <f t="shared" si="0"/>
        <v>0</v>
      </c>
      <c r="G12" s="121">
        <v>0</v>
      </c>
      <c r="H12" s="122">
        <f>D12/E17</f>
        <v>0</v>
      </c>
      <c r="I12" s="119">
        <v>0</v>
      </c>
      <c r="J12" s="120">
        <v>1</v>
      </c>
      <c r="K12" s="120">
        <f t="shared" si="1"/>
        <v>0</v>
      </c>
      <c r="L12" s="121">
        <v>0</v>
      </c>
      <c r="M12" s="122">
        <f>I12/J17</f>
        <v>0</v>
      </c>
      <c r="N12" s="119">
        <v>0</v>
      </c>
      <c r="O12" s="120">
        <v>1</v>
      </c>
      <c r="P12" s="120">
        <f t="shared" si="2"/>
        <v>0</v>
      </c>
      <c r="Q12" s="121">
        <v>0</v>
      </c>
      <c r="R12" s="122">
        <f>N12/O17</f>
        <v>0</v>
      </c>
      <c r="S12" s="119">
        <v>0</v>
      </c>
      <c r="T12" s="120">
        <v>1</v>
      </c>
      <c r="U12" s="120">
        <f t="shared" si="3"/>
        <v>0</v>
      </c>
      <c r="V12" s="121">
        <v>0</v>
      </c>
      <c r="W12" s="122">
        <f>S12/T17</f>
        <v>0</v>
      </c>
      <c r="X12" s="119">
        <v>0</v>
      </c>
      <c r="Y12" s="120">
        <v>1</v>
      </c>
      <c r="Z12" s="120">
        <f t="shared" si="4"/>
        <v>0</v>
      </c>
      <c r="AA12" s="121">
        <v>0</v>
      </c>
      <c r="AB12" s="122">
        <f>X12/Y17</f>
        <v>0</v>
      </c>
      <c r="AC12" s="119">
        <v>0</v>
      </c>
      <c r="AD12" s="120">
        <v>80</v>
      </c>
      <c r="AE12" s="120">
        <f t="shared" si="5"/>
        <v>0</v>
      </c>
      <c r="AF12" s="121">
        <v>0</v>
      </c>
      <c r="AG12" s="122">
        <f>AC12/AD17</f>
        <v>0</v>
      </c>
      <c r="AH12" s="119">
        <v>0</v>
      </c>
      <c r="AI12" s="120">
        <v>1</v>
      </c>
      <c r="AJ12" s="120">
        <f t="shared" si="6"/>
        <v>0</v>
      </c>
      <c r="AK12" s="121">
        <v>0</v>
      </c>
      <c r="AL12" s="122">
        <f>AH12/AI17</f>
        <v>0</v>
      </c>
      <c r="AM12" s="217">
        <v>0</v>
      </c>
      <c r="AN12" s="218">
        <v>20</v>
      </c>
      <c r="AO12" s="218">
        <f t="shared" si="7"/>
        <v>0</v>
      </c>
      <c r="AP12" s="219">
        <v>0</v>
      </c>
      <c r="AQ12" s="220">
        <f>AM12/AN17</f>
        <v>0</v>
      </c>
      <c r="AR12" s="217">
        <v>0</v>
      </c>
      <c r="AS12" s="218">
        <v>20</v>
      </c>
      <c r="AT12" s="218">
        <f t="shared" si="8"/>
        <v>0</v>
      </c>
      <c r="AU12" s="219">
        <v>0</v>
      </c>
      <c r="AV12" s="220">
        <f>AR12/AS17</f>
        <v>0</v>
      </c>
      <c r="AW12" s="217">
        <v>0</v>
      </c>
      <c r="AX12" s="218">
        <v>70</v>
      </c>
      <c r="AY12" s="218">
        <f t="shared" si="9"/>
        <v>0</v>
      </c>
      <c r="AZ12" s="219">
        <v>0</v>
      </c>
      <c r="BA12" s="220">
        <f>AW12/AX17</f>
        <v>0</v>
      </c>
      <c r="BB12" s="119">
        <v>0</v>
      </c>
      <c r="BC12" s="120">
        <v>1</v>
      </c>
      <c r="BD12" s="120">
        <f t="shared" si="10"/>
        <v>0</v>
      </c>
      <c r="BE12" s="121">
        <v>0</v>
      </c>
      <c r="BF12" s="122">
        <f>BB12/BC17</f>
        <v>0</v>
      </c>
    </row>
    <row r="13" spans="2:58" ht="16.5" x14ac:dyDescent="0.3">
      <c r="B13" s="97">
        <v>8</v>
      </c>
      <c r="C13" s="98" t="s">
        <v>12</v>
      </c>
      <c r="D13" s="119">
        <v>0</v>
      </c>
      <c r="E13" s="120">
        <v>80</v>
      </c>
      <c r="F13" s="120">
        <f t="shared" si="0"/>
        <v>0</v>
      </c>
      <c r="G13" s="121">
        <v>0</v>
      </c>
      <c r="H13" s="122">
        <f>D13/E17</f>
        <v>0</v>
      </c>
      <c r="I13" s="119">
        <v>0</v>
      </c>
      <c r="J13" s="120">
        <v>1</v>
      </c>
      <c r="K13" s="120">
        <f t="shared" si="1"/>
        <v>0</v>
      </c>
      <c r="L13" s="121">
        <v>0</v>
      </c>
      <c r="M13" s="122">
        <f>I13/J17</f>
        <v>0</v>
      </c>
      <c r="N13" s="119">
        <v>0</v>
      </c>
      <c r="O13" s="120">
        <v>1</v>
      </c>
      <c r="P13" s="120">
        <f t="shared" si="2"/>
        <v>0</v>
      </c>
      <c r="Q13" s="121">
        <v>0</v>
      </c>
      <c r="R13" s="122">
        <f>N13/O17</f>
        <v>0</v>
      </c>
      <c r="S13" s="119">
        <v>0</v>
      </c>
      <c r="T13" s="120">
        <v>1</v>
      </c>
      <c r="U13" s="120">
        <f t="shared" si="3"/>
        <v>0</v>
      </c>
      <c r="V13" s="121">
        <v>0</v>
      </c>
      <c r="W13" s="122">
        <f>S13/T17</f>
        <v>0</v>
      </c>
      <c r="X13" s="3">
        <v>82</v>
      </c>
      <c r="Y13" s="2">
        <v>82</v>
      </c>
      <c r="Z13" s="2">
        <f t="shared" si="4"/>
        <v>100</v>
      </c>
      <c r="AA13" s="175">
        <v>1</v>
      </c>
      <c r="AB13" s="222">
        <f>X13/Y17</f>
        <v>1</v>
      </c>
      <c r="AC13" s="119">
        <v>0</v>
      </c>
      <c r="AD13" s="120">
        <v>80</v>
      </c>
      <c r="AE13" s="120">
        <f t="shared" si="5"/>
        <v>0</v>
      </c>
      <c r="AF13" s="121">
        <v>0</v>
      </c>
      <c r="AG13" s="122">
        <f>AC13/AD17</f>
        <v>0</v>
      </c>
      <c r="AH13" s="119">
        <v>0</v>
      </c>
      <c r="AI13" s="120">
        <v>1</v>
      </c>
      <c r="AJ13" s="120">
        <f t="shared" si="6"/>
        <v>0</v>
      </c>
      <c r="AK13" s="121">
        <v>0</v>
      </c>
      <c r="AL13" s="122">
        <f>AH13/AI17</f>
        <v>0</v>
      </c>
      <c r="AM13" s="217">
        <v>0</v>
      </c>
      <c r="AN13" s="218">
        <v>40</v>
      </c>
      <c r="AO13" s="218">
        <f t="shared" si="7"/>
        <v>0</v>
      </c>
      <c r="AP13" s="219">
        <v>0</v>
      </c>
      <c r="AQ13" s="220">
        <f>AM13/AN17</f>
        <v>0</v>
      </c>
      <c r="AR13" s="217">
        <v>0</v>
      </c>
      <c r="AS13" s="218">
        <v>20</v>
      </c>
      <c r="AT13" s="218">
        <f t="shared" si="8"/>
        <v>0</v>
      </c>
      <c r="AU13" s="219">
        <v>0</v>
      </c>
      <c r="AV13" s="220">
        <f>AR13/AS17</f>
        <v>0</v>
      </c>
      <c r="AW13" s="217">
        <v>0</v>
      </c>
      <c r="AX13" s="218">
        <v>70</v>
      </c>
      <c r="AY13" s="218">
        <f t="shared" si="9"/>
        <v>0</v>
      </c>
      <c r="AZ13" s="219">
        <v>0</v>
      </c>
      <c r="BA13" s="220">
        <f>AW13/AX17</f>
        <v>0</v>
      </c>
      <c r="BB13" s="119">
        <v>0</v>
      </c>
      <c r="BC13" s="120">
        <v>1</v>
      </c>
      <c r="BD13" s="120">
        <f t="shared" si="10"/>
        <v>0</v>
      </c>
      <c r="BE13" s="121">
        <v>0</v>
      </c>
      <c r="BF13" s="122">
        <f>BB13/BC17</f>
        <v>0</v>
      </c>
    </row>
    <row r="14" spans="2:58" ht="16.5" x14ac:dyDescent="0.3">
      <c r="B14" s="199">
        <v>9</v>
      </c>
      <c r="C14" s="200" t="s">
        <v>13</v>
      </c>
      <c r="D14" s="119">
        <v>0</v>
      </c>
      <c r="E14" s="120">
        <v>80</v>
      </c>
      <c r="F14" s="120">
        <f t="shared" si="0"/>
        <v>0</v>
      </c>
      <c r="G14" s="121">
        <v>0</v>
      </c>
      <c r="H14" s="122">
        <f>D14/E17</f>
        <v>0</v>
      </c>
      <c r="I14" s="119">
        <v>0</v>
      </c>
      <c r="J14" s="120">
        <v>1</v>
      </c>
      <c r="K14" s="120">
        <f t="shared" si="1"/>
        <v>0</v>
      </c>
      <c r="L14" s="121">
        <v>0</v>
      </c>
      <c r="M14" s="122">
        <f>I14/J17</f>
        <v>0</v>
      </c>
      <c r="N14" s="119">
        <v>0</v>
      </c>
      <c r="O14" s="120">
        <v>1</v>
      </c>
      <c r="P14" s="120">
        <f t="shared" si="2"/>
        <v>0</v>
      </c>
      <c r="Q14" s="121">
        <v>0</v>
      </c>
      <c r="R14" s="122">
        <f>N14/O17</f>
        <v>0</v>
      </c>
      <c r="S14" s="119">
        <v>0</v>
      </c>
      <c r="T14" s="120">
        <v>1</v>
      </c>
      <c r="U14" s="120">
        <f t="shared" si="3"/>
        <v>0</v>
      </c>
      <c r="V14" s="121">
        <v>0</v>
      </c>
      <c r="W14" s="122">
        <f>S14/T17</f>
        <v>0</v>
      </c>
      <c r="X14" s="119">
        <v>0</v>
      </c>
      <c r="Y14" s="120">
        <v>85</v>
      </c>
      <c r="Z14" s="120">
        <f t="shared" si="4"/>
        <v>0</v>
      </c>
      <c r="AA14" s="121">
        <v>0</v>
      </c>
      <c r="AB14" s="122">
        <f>X14/Y17</f>
        <v>0</v>
      </c>
      <c r="AC14" s="119">
        <v>0</v>
      </c>
      <c r="AD14" s="120">
        <v>80</v>
      </c>
      <c r="AE14" s="120">
        <f t="shared" si="5"/>
        <v>0</v>
      </c>
      <c r="AF14" s="121">
        <v>0</v>
      </c>
      <c r="AG14" s="122">
        <f>AC14/AD17</f>
        <v>0</v>
      </c>
      <c r="AH14" s="119">
        <v>0</v>
      </c>
      <c r="AI14" s="120">
        <v>1</v>
      </c>
      <c r="AJ14" s="120">
        <f t="shared" si="6"/>
        <v>0</v>
      </c>
      <c r="AK14" s="121">
        <v>0</v>
      </c>
      <c r="AL14" s="122">
        <f>AH14/AI17</f>
        <v>0</v>
      </c>
      <c r="AM14" s="217">
        <v>0</v>
      </c>
      <c r="AN14" s="218">
        <v>40</v>
      </c>
      <c r="AO14" s="218">
        <f t="shared" si="7"/>
        <v>0</v>
      </c>
      <c r="AP14" s="219">
        <v>0</v>
      </c>
      <c r="AQ14" s="220">
        <f>AM14/AN17</f>
        <v>0</v>
      </c>
      <c r="AR14" s="217">
        <v>0</v>
      </c>
      <c r="AS14" s="218">
        <v>20</v>
      </c>
      <c r="AT14" s="218">
        <f t="shared" si="8"/>
        <v>0</v>
      </c>
      <c r="AU14" s="219">
        <v>0</v>
      </c>
      <c r="AV14" s="220">
        <f>AR14/AS17</f>
        <v>0</v>
      </c>
      <c r="AW14" s="217">
        <v>0</v>
      </c>
      <c r="AX14" s="218">
        <v>105</v>
      </c>
      <c r="AY14" s="218">
        <f t="shared" si="9"/>
        <v>0</v>
      </c>
      <c r="AZ14" s="219">
        <v>0</v>
      </c>
      <c r="BA14" s="220">
        <f>AW14/AX17</f>
        <v>0</v>
      </c>
      <c r="BB14" s="119">
        <v>0</v>
      </c>
      <c r="BC14" s="120">
        <v>1</v>
      </c>
      <c r="BD14" s="120">
        <f t="shared" si="10"/>
        <v>0</v>
      </c>
      <c r="BE14" s="121">
        <v>0</v>
      </c>
      <c r="BF14" s="122">
        <f>BB14/BC17</f>
        <v>0</v>
      </c>
    </row>
    <row r="15" spans="2:58" ht="16.5" x14ac:dyDescent="0.3">
      <c r="B15" s="97">
        <v>10</v>
      </c>
      <c r="C15" s="98" t="s">
        <v>14</v>
      </c>
      <c r="D15" s="119">
        <v>0</v>
      </c>
      <c r="E15" s="120">
        <v>80</v>
      </c>
      <c r="F15" s="120">
        <f t="shared" si="0"/>
        <v>0</v>
      </c>
      <c r="G15" s="121">
        <v>0</v>
      </c>
      <c r="H15" s="122">
        <f>D15/E17</f>
        <v>0</v>
      </c>
      <c r="I15" s="119">
        <v>0</v>
      </c>
      <c r="J15" s="120">
        <v>1</v>
      </c>
      <c r="K15" s="120">
        <f t="shared" si="1"/>
        <v>0</v>
      </c>
      <c r="L15" s="121">
        <v>0</v>
      </c>
      <c r="M15" s="122">
        <f>I15/J17</f>
        <v>0</v>
      </c>
      <c r="N15" s="119">
        <v>0</v>
      </c>
      <c r="O15" s="120">
        <v>1</v>
      </c>
      <c r="P15" s="120">
        <f t="shared" si="2"/>
        <v>0</v>
      </c>
      <c r="Q15" s="121">
        <v>0</v>
      </c>
      <c r="R15" s="122">
        <f>N15/O17</f>
        <v>0</v>
      </c>
      <c r="S15" s="119">
        <v>0</v>
      </c>
      <c r="T15" s="120">
        <v>1</v>
      </c>
      <c r="U15" s="120">
        <f t="shared" si="3"/>
        <v>0</v>
      </c>
      <c r="V15" s="121">
        <v>0</v>
      </c>
      <c r="W15" s="122">
        <f>S15/T17</f>
        <v>0</v>
      </c>
      <c r="X15" s="119">
        <v>0</v>
      </c>
      <c r="Y15" s="120">
        <v>85</v>
      </c>
      <c r="Z15" s="120">
        <f t="shared" si="4"/>
        <v>0</v>
      </c>
      <c r="AA15" s="121">
        <v>0</v>
      </c>
      <c r="AB15" s="122">
        <f>X15/Y17</f>
        <v>0</v>
      </c>
      <c r="AC15" s="119">
        <v>0</v>
      </c>
      <c r="AD15" s="120">
        <v>80</v>
      </c>
      <c r="AE15" s="120">
        <f t="shared" si="5"/>
        <v>0</v>
      </c>
      <c r="AF15" s="121">
        <v>0</v>
      </c>
      <c r="AG15" s="122">
        <f>AC15/AD17</f>
        <v>0</v>
      </c>
      <c r="AH15" s="119">
        <v>0</v>
      </c>
      <c r="AI15" s="120">
        <v>1</v>
      </c>
      <c r="AJ15" s="120">
        <f t="shared" si="6"/>
        <v>0</v>
      </c>
      <c r="AK15" s="121">
        <v>0</v>
      </c>
      <c r="AL15" s="122">
        <f>AH15/AI17</f>
        <v>0</v>
      </c>
      <c r="AM15" s="217">
        <v>0</v>
      </c>
      <c r="AN15" s="218">
        <v>40</v>
      </c>
      <c r="AO15" s="218">
        <f t="shared" si="7"/>
        <v>0</v>
      </c>
      <c r="AP15" s="219">
        <v>0</v>
      </c>
      <c r="AQ15" s="220">
        <f>AM15/AN17</f>
        <v>0</v>
      </c>
      <c r="AR15" s="217">
        <v>0</v>
      </c>
      <c r="AS15" s="218">
        <v>20</v>
      </c>
      <c r="AT15" s="218">
        <f t="shared" si="8"/>
        <v>0</v>
      </c>
      <c r="AU15" s="219">
        <v>0</v>
      </c>
      <c r="AV15" s="220">
        <f>AR15/AS17</f>
        <v>0</v>
      </c>
      <c r="AW15" s="217">
        <v>0</v>
      </c>
      <c r="AX15" s="218">
        <v>105</v>
      </c>
      <c r="AY15" s="218">
        <f t="shared" si="9"/>
        <v>0</v>
      </c>
      <c r="AZ15" s="219">
        <v>0</v>
      </c>
      <c r="BA15" s="220">
        <f>AW15/AX17</f>
        <v>0</v>
      </c>
      <c r="BB15" s="119">
        <v>0</v>
      </c>
      <c r="BC15" s="120">
        <v>1</v>
      </c>
      <c r="BD15" s="120">
        <f t="shared" si="10"/>
        <v>0</v>
      </c>
      <c r="BE15" s="121">
        <v>0</v>
      </c>
      <c r="BF15" s="122">
        <f>BB15/BC17</f>
        <v>0</v>
      </c>
    </row>
    <row r="16" spans="2:58" ht="16.5" x14ac:dyDescent="0.3">
      <c r="B16" s="97">
        <v>11</v>
      </c>
      <c r="C16" s="98" t="s">
        <v>26</v>
      </c>
      <c r="D16" s="119">
        <v>0</v>
      </c>
      <c r="E16" s="120">
        <v>80</v>
      </c>
      <c r="F16" s="120">
        <f t="shared" si="0"/>
        <v>0</v>
      </c>
      <c r="G16" s="121">
        <v>0</v>
      </c>
      <c r="H16" s="122">
        <f>D16/E17</f>
        <v>0</v>
      </c>
      <c r="I16" s="119">
        <v>0</v>
      </c>
      <c r="J16" s="120">
        <v>1</v>
      </c>
      <c r="K16" s="120">
        <f t="shared" si="1"/>
        <v>0</v>
      </c>
      <c r="L16" s="121">
        <v>0</v>
      </c>
      <c r="M16" s="122">
        <f>I16/J17</f>
        <v>0</v>
      </c>
      <c r="N16" s="119">
        <v>0</v>
      </c>
      <c r="O16" s="120">
        <v>1</v>
      </c>
      <c r="P16" s="120">
        <f t="shared" si="2"/>
        <v>0</v>
      </c>
      <c r="Q16" s="121">
        <v>0</v>
      </c>
      <c r="R16" s="122">
        <f>N16/O17</f>
        <v>0</v>
      </c>
      <c r="S16" s="119">
        <v>0</v>
      </c>
      <c r="T16" s="120">
        <v>1</v>
      </c>
      <c r="U16" s="120">
        <f t="shared" si="3"/>
        <v>0</v>
      </c>
      <c r="V16" s="121">
        <v>0</v>
      </c>
      <c r="W16" s="122">
        <f>S16/T17</f>
        <v>0</v>
      </c>
      <c r="X16" s="119">
        <v>0</v>
      </c>
      <c r="Y16" s="120">
        <v>85</v>
      </c>
      <c r="Z16" s="120">
        <f t="shared" si="4"/>
        <v>0</v>
      </c>
      <c r="AA16" s="121">
        <v>0</v>
      </c>
      <c r="AB16" s="122">
        <f>X16/Y17</f>
        <v>0</v>
      </c>
      <c r="AC16" s="119">
        <v>0</v>
      </c>
      <c r="AD16" s="120">
        <v>80</v>
      </c>
      <c r="AE16" s="120">
        <f t="shared" si="5"/>
        <v>0</v>
      </c>
      <c r="AF16" s="121">
        <v>0</v>
      </c>
      <c r="AG16" s="122">
        <f>AC16/AD17</f>
        <v>0</v>
      </c>
      <c r="AH16" s="119">
        <v>0</v>
      </c>
      <c r="AI16" s="120">
        <v>1</v>
      </c>
      <c r="AJ16" s="120">
        <f t="shared" si="6"/>
        <v>0</v>
      </c>
      <c r="AK16" s="121">
        <v>0</v>
      </c>
      <c r="AL16" s="122">
        <f>AH16/AI17</f>
        <v>0</v>
      </c>
      <c r="AM16" s="217">
        <v>0</v>
      </c>
      <c r="AN16" s="218">
        <v>40</v>
      </c>
      <c r="AO16" s="218">
        <f t="shared" si="7"/>
        <v>0</v>
      </c>
      <c r="AP16" s="219">
        <v>0</v>
      </c>
      <c r="AQ16" s="220">
        <f>AM16/AN17</f>
        <v>0</v>
      </c>
      <c r="AR16" s="217">
        <v>0</v>
      </c>
      <c r="AS16" s="218">
        <v>20</v>
      </c>
      <c r="AT16" s="218">
        <f t="shared" si="8"/>
        <v>0</v>
      </c>
      <c r="AU16" s="219">
        <v>0</v>
      </c>
      <c r="AV16" s="220">
        <f>AR16/AS17</f>
        <v>0</v>
      </c>
      <c r="AW16" s="217">
        <v>0</v>
      </c>
      <c r="AX16" s="218">
        <v>105</v>
      </c>
      <c r="AY16" s="218">
        <f t="shared" si="9"/>
        <v>0</v>
      </c>
      <c r="AZ16" s="219">
        <v>0</v>
      </c>
      <c r="BA16" s="220">
        <f>AW16/AX17</f>
        <v>0</v>
      </c>
      <c r="BB16" s="119">
        <v>0</v>
      </c>
      <c r="BC16" s="120">
        <v>1</v>
      </c>
      <c r="BD16" s="120">
        <f t="shared" si="10"/>
        <v>0</v>
      </c>
      <c r="BE16" s="121">
        <v>0</v>
      </c>
      <c r="BF16" s="122">
        <f>BB16/BC17</f>
        <v>0</v>
      </c>
    </row>
    <row r="17" spans="2:58" ht="17.25" thickBot="1" x14ac:dyDescent="0.35">
      <c r="B17" s="99">
        <v>12</v>
      </c>
      <c r="C17" s="100" t="s">
        <v>15</v>
      </c>
      <c r="D17" s="32">
        <v>0</v>
      </c>
      <c r="E17" s="31">
        <v>80</v>
      </c>
      <c r="F17" s="31">
        <f t="shared" si="0"/>
        <v>0</v>
      </c>
      <c r="G17" s="25">
        <v>0</v>
      </c>
      <c r="H17" s="38">
        <f>D17/E17</f>
        <v>0</v>
      </c>
      <c r="I17" s="32">
        <v>0</v>
      </c>
      <c r="J17" s="31">
        <v>70</v>
      </c>
      <c r="K17" s="31">
        <f t="shared" si="1"/>
        <v>0</v>
      </c>
      <c r="L17" s="25">
        <v>0</v>
      </c>
      <c r="M17" s="38">
        <f>I17/J17</f>
        <v>0</v>
      </c>
      <c r="N17" s="32">
        <v>0</v>
      </c>
      <c r="O17" s="31">
        <v>900</v>
      </c>
      <c r="P17" s="31">
        <f t="shared" si="2"/>
        <v>0</v>
      </c>
      <c r="Q17" s="25">
        <v>0</v>
      </c>
      <c r="R17" s="38">
        <f>N17/O17</f>
        <v>0</v>
      </c>
      <c r="S17" s="32">
        <v>0</v>
      </c>
      <c r="T17" s="31">
        <v>50</v>
      </c>
      <c r="U17" s="31">
        <f t="shared" si="3"/>
        <v>0</v>
      </c>
      <c r="V17" s="25">
        <v>0</v>
      </c>
      <c r="W17" s="38">
        <f>S17/T17</f>
        <v>0</v>
      </c>
      <c r="X17" s="191">
        <v>0</v>
      </c>
      <c r="Y17" s="192">
        <v>82</v>
      </c>
      <c r="Z17" s="192">
        <f t="shared" si="4"/>
        <v>0</v>
      </c>
      <c r="AA17" s="193">
        <v>0</v>
      </c>
      <c r="AB17" s="195">
        <f>X17/Y17</f>
        <v>0</v>
      </c>
      <c r="AC17" s="191">
        <v>0</v>
      </c>
      <c r="AD17" s="192">
        <v>80</v>
      </c>
      <c r="AE17" s="192">
        <f t="shared" si="5"/>
        <v>0</v>
      </c>
      <c r="AF17" s="193">
        <v>0</v>
      </c>
      <c r="AG17" s="195">
        <f>AC17/AD17</f>
        <v>0</v>
      </c>
      <c r="AH17" s="32">
        <v>0</v>
      </c>
      <c r="AI17" s="31">
        <v>1113</v>
      </c>
      <c r="AJ17" s="31">
        <f t="shared" si="6"/>
        <v>0</v>
      </c>
      <c r="AK17" s="25">
        <v>0</v>
      </c>
      <c r="AL17" s="38">
        <f>AH17/AI17</f>
        <v>0</v>
      </c>
      <c r="AM17" s="231">
        <v>0</v>
      </c>
      <c r="AN17" s="232">
        <v>60</v>
      </c>
      <c r="AO17" s="232">
        <f t="shared" si="7"/>
        <v>0</v>
      </c>
      <c r="AP17" s="233">
        <v>0</v>
      </c>
      <c r="AQ17" s="234">
        <f>AM17/AN17</f>
        <v>0</v>
      </c>
      <c r="AR17" s="231">
        <v>0</v>
      </c>
      <c r="AS17" s="232">
        <v>20</v>
      </c>
      <c r="AT17" s="232">
        <f t="shared" si="8"/>
        <v>0</v>
      </c>
      <c r="AU17" s="233">
        <v>0</v>
      </c>
      <c r="AV17" s="234">
        <f>AR17/AS17</f>
        <v>0</v>
      </c>
      <c r="AW17" s="231">
        <v>0</v>
      </c>
      <c r="AX17" s="232">
        <v>140</v>
      </c>
      <c r="AY17" s="232">
        <f t="shared" si="9"/>
        <v>0</v>
      </c>
      <c r="AZ17" s="233">
        <v>0</v>
      </c>
      <c r="BA17" s="234">
        <f>AW17/AX17</f>
        <v>0</v>
      </c>
      <c r="BB17" s="32">
        <v>0</v>
      </c>
      <c r="BC17" s="31">
        <v>73</v>
      </c>
      <c r="BD17" s="31">
        <f t="shared" si="10"/>
        <v>0</v>
      </c>
      <c r="BE17" s="25">
        <v>0</v>
      </c>
      <c r="BF17" s="38">
        <f>BB17/BC17</f>
        <v>0</v>
      </c>
    </row>
    <row r="19" spans="2:58" x14ac:dyDescent="0.25">
      <c r="C19" s="116"/>
      <c r="AV19" s="147"/>
    </row>
    <row r="20" spans="2:58" ht="15.75" thickBot="1" x14ac:dyDescent="0.3"/>
    <row r="21" spans="2:58" ht="13.5" customHeight="1" x14ac:dyDescent="0.3">
      <c r="B21" s="19"/>
      <c r="C21" s="20"/>
      <c r="D21" s="22"/>
      <c r="E21" s="22"/>
      <c r="F21" s="22"/>
      <c r="G21" s="22"/>
      <c r="H21" s="322" t="s">
        <v>346</v>
      </c>
      <c r="I21" s="323"/>
    </row>
    <row r="22" spans="2:58" ht="12" customHeight="1" thickBot="1" x14ac:dyDescent="0.3">
      <c r="H22" s="324"/>
      <c r="I22" s="325"/>
    </row>
    <row r="23" spans="2:58" x14ac:dyDescent="0.25">
      <c r="B23" s="12">
        <v>1</v>
      </c>
      <c r="C23" s="7" t="s">
        <v>27</v>
      </c>
      <c r="D23" s="8"/>
      <c r="E23" s="296" t="s">
        <v>28</v>
      </c>
      <c r="F23" s="296"/>
      <c r="G23" s="297"/>
      <c r="H23" s="12">
        <v>3</v>
      </c>
      <c r="I23" s="16">
        <f>H23/H26</f>
        <v>1</v>
      </c>
    </row>
    <row r="24" spans="2:58" x14ac:dyDescent="0.25">
      <c r="B24" s="13">
        <v>2</v>
      </c>
      <c r="C24" s="9" t="s">
        <v>29</v>
      </c>
      <c r="D24" s="4"/>
      <c r="E24" s="298" t="s">
        <v>30</v>
      </c>
      <c r="F24" s="298"/>
      <c r="G24" s="299"/>
      <c r="H24" s="13">
        <v>0</v>
      </c>
      <c r="I24" s="17">
        <f>H24/H26</f>
        <v>0</v>
      </c>
    </row>
    <row r="25" spans="2:58" ht="15.75" thickBot="1" x14ac:dyDescent="0.3">
      <c r="B25" s="14">
        <v>3</v>
      </c>
      <c r="C25" s="10" t="s">
        <v>31</v>
      </c>
      <c r="D25" s="11"/>
      <c r="E25" s="300" t="s">
        <v>32</v>
      </c>
      <c r="F25" s="300"/>
      <c r="G25" s="301"/>
      <c r="H25" s="14">
        <v>0</v>
      </c>
      <c r="I25" s="18">
        <f>H25/H26</f>
        <v>0</v>
      </c>
    </row>
    <row r="26" spans="2:58" ht="15.75" thickBot="1" x14ac:dyDescent="0.3">
      <c r="B26" s="308" t="s">
        <v>171</v>
      </c>
      <c r="C26" s="309"/>
      <c r="D26" s="309"/>
      <c r="E26" s="309"/>
      <c r="F26" s="309"/>
      <c r="G26" s="310"/>
      <c r="H26" s="15">
        <f>SUM(H23:H25)</f>
        <v>3</v>
      </c>
      <c r="I26" s="21">
        <f>SUM(I23:I25)</f>
        <v>1</v>
      </c>
    </row>
    <row r="27" spans="2:58" ht="15.75" thickBot="1" x14ac:dyDescent="0.3"/>
    <row r="28" spans="2:58" ht="18.75" hidden="1" thickBot="1" x14ac:dyDescent="0.4">
      <c r="B28" s="123">
        <v>5</v>
      </c>
      <c r="C28" s="92" t="s">
        <v>98</v>
      </c>
    </row>
    <row r="29" spans="2:58" ht="18.75" hidden="1" thickBot="1" x14ac:dyDescent="0.4">
      <c r="B29" s="145">
        <v>1</v>
      </c>
      <c r="C29" t="s">
        <v>144</v>
      </c>
    </row>
    <row r="30" spans="2:58" ht="16.5" thickBot="1" x14ac:dyDescent="0.3">
      <c r="B30" s="221">
        <v>3</v>
      </c>
      <c r="C30" s="410" t="s">
        <v>322</v>
      </c>
      <c r="D30" s="410"/>
      <c r="E30" s="410"/>
      <c r="F30" s="410"/>
      <c r="G30" s="410"/>
    </row>
  </sheetData>
  <sheetProtection algorithmName="SHA-512" hashValue="nRjmrxIXYYFOZjqmwB+uJz8Fm6AF7ep2wsi0gtPuPJkMl3NUg3Y4FEhCpmyTiXyb8RQ1Hw7lALRFb/5JKqGXVw==" saltValue="SuoUmk5FFkuJaZ4gGLvygw==" spinCount="100000" sheet="1" objects="1" scenarios="1"/>
  <mergeCells count="52">
    <mergeCell ref="C30:G30"/>
    <mergeCell ref="B26:G26"/>
    <mergeCell ref="E25:G25"/>
    <mergeCell ref="M4:M5"/>
    <mergeCell ref="N4:P4"/>
    <mergeCell ref="E23:G23"/>
    <mergeCell ref="E24:G24"/>
    <mergeCell ref="Q4:Q5"/>
    <mergeCell ref="H21:I22"/>
    <mergeCell ref="B2:C5"/>
    <mergeCell ref="D3:H3"/>
    <mergeCell ref="D4:F4"/>
    <mergeCell ref="G4:G5"/>
    <mergeCell ref="H4:H5"/>
    <mergeCell ref="I3:M3"/>
    <mergeCell ref="I4:K4"/>
    <mergeCell ref="L4:L5"/>
    <mergeCell ref="N3:R3"/>
    <mergeCell ref="D2:BF2"/>
    <mergeCell ref="AC3:AG3"/>
    <mergeCell ref="V4:V5"/>
    <mergeCell ref="W4:W5"/>
    <mergeCell ref="R4:R5"/>
    <mergeCell ref="X3:AB3"/>
    <mergeCell ref="X4:Z4"/>
    <mergeCell ref="AA4:AA5"/>
    <mergeCell ref="AB4:AB5"/>
    <mergeCell ref="S3:W3"/>
    <mergeCell ref="S4:U4"/>
    <mergeCell ref="AC4:AE4"/>
    <mergeCell ref="AF4:AF5"/>
    <mergeCell ref="AG4:AG5"/>
    <mergeCell ref="AW3:BA3"/>
    <mergeCell ref="BB3:BF3"/>
    <mergeCell ref="AW4:AY4"/>
    <mergeCell ref="AZ4:AZ5"/>
    <mergeCell ref="BA4:BA5"/>
    <mergeCell ref="BB4:BD4"/>
    <mergeCell ref="BE4:BE5"/>
    <mergeCell ref="BF4:BF5"/>
    <mergeCell ref="AR3:AV3"/>
    <mergeCell ref="AR4:AT4"/>
    <mergeCell ref="AU4:AU5"/>
    <mergeCell ref="AV4:AV5"/>
    <mergeCell ref="AH3:AL3"/>
    <mergeCell ref="AM3:AQ3"/>
    <mergeCell ref="AH4:AJ4"/>
    <mergeCell ref="AK4:AK5"/>
    <mergeCell ref="AL4:AL5"/>
    <mergeCell ref="AM4:AO4"/>
    <mergeCell ref="AP4:AP5"/>
    <mergeCell ref="AQ4:AQ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B1:H27"/>
  <sheetViews>
    <sheetView workbookViewId="0">
      <selection activeCell="G22" sqref="G22:H23"/>
    </sheetView>
  </sheetViews>
  <sheetFormatPr baseColWidth="10" defaultRowHeight="15" x14ac:dyDescent="0.25"/>
  <cols>
    <col min="1" max="1" width="6" customWidth="1"/>
    <col min="2" max="2" width="4" customWidth="1"/>
    <col min="3" max="3" width="14.5703125" customWidth="1"/>
    <col min="4" max="4" width="7.42578125" customWidth="1"/>
    <col min="5" max="5" width="7.85546875" customWidth="1"/>
    <col min="6" max="6" width="7" customWidth="1"/>
    <col min="7" max="7" width="8.28515625" customWidth="1"/>
    <col min="8" max="8" width="10.28515625" customWidth="1"/>
  </cols>
  <sheetData>
    <row r="1" spans="2:8" ht="15.75" thickBot="1" x14ac:dyDescent="0.3"/>
    <row r="2" spans="2:8" ht="15.75" thickBot="1" x14ac:dyDescent="0.3">
      <c r="B2" s="326" t="s">
        <v>111</v>
      </c>
      <c r="C2" s="327"/>
      <c r="D2" s="411" t="s">
        <v>77</v>
      </c>
      <c r="E2" s="412"/>
      <c r="F2" s="412"/>
      <c r="G2" s="412"/>
      <c r="H2" s="413"/>
    </row>
    <row r="3" spans="2:8" ht="69" customHeight="1" thickBot="1" x14ac:dyDescent="0.3">
      <c r="B3" s="328"/>
      <c r="C3" s="372"/>
      <c r="D3" s="330" t="s">
        <v>296</v>
      </c>
      <c r="E3" s="331"/>
      <c r="F3" s="332"/>
      <c r="G3" s="332"/>
      <c r="H3" s="353"/>
    </row>
    <row r="4" spans="2:8" ht="26.25" customHeight="1" thickBot="1" x14ac:dyDescent="0.3">
      <c r="B4" s="328"/>
      <c r="C4" s="372"/>
      <c r="D4" s="319" t="s">
        <v>0</v>
      </c>
      <c r="E4" s="345"/>
      <c r="F4" s="346"/>
      <c r="G4" s="347" t="s">
        <v>1</v>
      </c>
      <c r="H4" s="317" t="s">
        <v>202</v>
      </c>
    </row>
    <row r="5" spans="2:8" ht="21" customHeight="1" thickBot="1" x14ac:dyDescent="0.3">
      <c r="B5" s="373"/>
      <c r="C5" s="374"/>
      <c r="D5" s="102" t="s">
        <v>33</v>
      </c>
      <c r="E5" s="103" t="s">
        <v>2</v>
      </c>
      <c r="F5" s="104" t="s">
        <v>3</v>
      </c>
      <c r="G5" s="376"/>
      <c r="H5" s="318"/>
    </row>
    <row r="6" spans="2:8" ht="17.25" customHeight="1" x14ac:dyDescent="0.25">
      <c r="B6" s="95">
        <v>1</v>
      </c>
      <c r="C6" s="96" t="s">
        <v>5</v>
      </c>
      <c r="D6" s="169">
        <v>0</v>
      </c>
      <c r="E6" s="170">
        <v>1</v>
      </c>
      <c r="F6" s="170">
        <f>D6/E6*100</f>
        <v>0</v>
      </c>
      <c r="G6" s="171">
        <v>0</v>
      </c>
      <c r="H6" s="172">
        <f>D6/E17</f>
        <v>0</v>
      </c>
    </row>
    <row r="7" spans="2:8" ht="16.5" x14ac:dyDescent="0.3">
      <c r="B7" s="97">
        <v>2</v>
      </c>
      <c r="C7" s="98" t="s">
        <v>6</v>
      </c>
      <c r="D7" s="119">
        <v>0</v>
      </c>
      <c r="E7" s="120">
        <v>1</v>
      </c>
      <c r="F7" s="120">
        <f>D7/E7*100</f>
        <v>0</v>
      </c>
      <c r="G7" s="121">
        <v>0</v>
      </c>
      <c r="H7" s="122">
        <f>D7/E17</f>
        <v>0</v>
      </c>
    </row>
    <row r="8" spans="2:8" ht="15.75" x14ac:dyDescent="0.25">
      <c r="B8" s="176">
        <v>3</v>
      </c>
      <c r="C8" s="177" t="s">
        <v>7</v>
      </c>
      <c r="D8" s="119">
        <v>0</v>
      </c>
      <c r="E8" s="120">
        <v>1</v>
      </c>
      <c r="F8" s="120">
        <f>D8/E8*100</f>
        <v>0</v>
      </c>
      <c r="G8" s="121">
        <v>0</v>
      </c>
      <c r="H8" s="122">
        <f>D8/E17</f>
        <v>0</v>
      </c>
    </row>
    <row r="9" spans="2:8" ht="16.5" x14ac:dyDescent="0.3">
      <c r="B9" s="97">
        <v>4</v>
      </c>
      <c r="C9" s="98" t="s">
        <v>8</v>
      </c>
      <c r="D9" s="3">
        <v>12.9</v>
      </c>
      <c r="E9" s="2">
        <v>10</v>
      </c>
      <c r="F9" s="2">
        <f t="shared" ref="F9:F17" si="0">D9/E9*100</f>
        <v>129</v>
      </c>
      <c r="G9" s="93">
        <v>1.29</v>
      </c>
      <c r="H9" s="23">
        <f>D9/E17</f>
        <v>0.129</v>
      </c>
    </row>
    <row r="10" spans="2:8" ht="16.5" x14ac:dyDescent="0.3">
      <c r="B10" s="97">
        <v>5</v>
      </c>
      <c r="C10" s="98" t="s">
        <v>9</v>
      </c>
      <c r="D10" s="119">
        <v>0</v>
      </c>
      <c r="E10" s="120">
        <v>10</v>
      </c>
      <c r="F10" s="120">
        <f t="shared" si="0"/>
        <v>0</v>
      </c>
      <c r="G10" s="121">
        <v>0</v>
      </c>
      <c r="H10" s="122">
        <f>D10/E17</f>
        <v>0</v>
      </c>
    </row>
    <row r="11" spans="2:8" ht="16.5" x14ac:dyDescent="0.3">
      <c r="B11" s="199">
        <v>6</v>
      </c>
      <c r="C11" s="200" t="s">
        <v>10</v>
      </c>
      <c r="D11" s="119">
        <v>0</v>
      </c>
      <c r="E11" s="120">
        <v>10</v>
      </c>
      <c r="F11" s="120">
        <f t="shared" si="0"/>
        <v>0</v>
      </c>
      <c r="G11" s="121">
        <v>0</v>
      </c>
      <c r="H11" s="122">
        <f>D11/E17</f>
        <v>0</v>
      </c>
    </row>
    <row r="12" spans="2:8" ht="16.5" x14ac:dyDescent="0.3">
      <c r="B12" s="97">
        <v>7</v>
      </c>
      <c r="C12" s="98" t="s">
        <v>11</v>
      </c>
      <c r="D12" s="119">
        <v>0</v>
      </c>
      <c r="E12" s="120">
        <v>10</v>
      </c>
      <c r="F12" s="120">
        <f t="shared" si="0"/>
        <v>0</v>
      </c>
      <c r="G12" s="121">
        <v>0</v>
      </c>
      <c r="H12" s="122">
        <f>D12/E17</f>
        <v>0</v>
      </c>
    </row>
    <row r="13" spans="2:8" ht="16.5" x14ac:dyDescent="0.3">
      <c r="B13" s="199">
        <v>8</v>
      </c>
      <c r="C13" s="200" t="s">
        <v>12</v>
      </c>
      <c r="D13" s="3">
        <v>51.61</v>
      </c>
      <c r="E13" s="2">
        <v>60</v>
      </c>
      <c r="F13" s="2">
        <f t="shared" si="0"/>
        <v>86.016666666666666</v>
      </c>
      <c r="G13" s="179">
        <v>0.86</v>
      </c>
      <c r="H13" s="23">
        <f>D13/E17</f>
        <v>0.5161</v>
      </c>
    </row>
    <row r="14" spans="2:8" ht="16.5" x14ac:dyDescent="0.3">
      <c r="B14" s="97">
        <v>9</v>
      </c>
      <c r="C14" s="98" t="s">
        <v>13</v>
      </c>
      <c r="D14" s="119">
        <v>0</v>
      </c>
      <c r="E14" s="120">
        <v>60</v>
      </c>
      <c r="F14" s="120">
        <f t="shared" si="0"/>
        <v>0</v>
      </c>
      <c r="G14" s="121">
        <v>0</v>
      </c>
      <c r="H14" s="122">
        <f>D14/E17</f>
        <v>0</v>
      </c>
    </row>
    <row r="15" spans="2:8" ht="16.5" x14ac:dyDescent="0.3">
      <c r="B15" s="97">
        <v>10</v>
      </c>
      <c r="C15" s="98" t="s">
        <v>14</v>
      </c>
      <c r="D15" s="119">
        <v>0</v>
      </c>
      <c r="E15" s="120">
        <v>60</v>
      </c>
      <c r="F15" s="120">
        <f t="shared" si="0"/>
        <v>0</v>
      </c>
      <c r="G15" s="121">
        <v>0</v>
      </c>
      <c r="H15" s="122">
        <f>D15/E17</f>
        <v>0</v>
      </c>
    </row>
    <row r="16" spans="2:8" ht="16.5" x14ac:dyDescent="0.3">
      <c r="B16" s="97">
        <v>11</v>
      </c>
      <c r="C16" s="98" t="s">
        <v>26</v>
      </c>
      <c r="D16" s="119">
        <v>0</v>
      </c>
      <c r="E16" s="120">
        <v>60</v>
      </c>
      <c r="F16" s="120">
        <f t="shared" si="0"/>
        <v>0</v>
      </c>
      <c r="G16" s="121">
        <v>0</v>
      </c>
      <c r="H16" s="122">
        <f>D16/E17</f>
        <v>0</v>
      </c>
    </row>
    <row r="17" spans="2:8" ht="17.25" thickBot="1" x14ac:dyDescent="0.35">
      <c r="B17" s="99">
        <v>12</v>
      </c>
      <c r="C17" s="100" t="s">
        <v>15</v>
      </c>
      <c r="D17" s="32">
        <v>0</v>
      </c>
      <c r="E17" s="31">
        <v>100</v>
      </c>
      <c r="F17" s="31">
        <f t="shared" si="0"/>
        <v>0</v>
      </c>
      <c r="G17" s="25">
        <v>0</v>
      </c>
      <c r="H17" s="38">
        <f>D17/E17</f>
        <v>0</v>
      </c>
    </row>
    <row r="18" spans="2:8" x14ac:dyDescent="0.25">
      <c r="B18" s="30"/>
      <c r="C18" s="30"/>
    </row>
    <row r="19" spans="2:8" x14ac:dyDescent="0.25">
      <c r="B19" s="30"/>
      <c r="C19" s="116"/>
    </row>
    <row r="20" spans="2:8" x14ac:dyDescent="0.25">
      <c r="B20" s="30"/>
      <c r="C20" s="30"/>
    </row>
    <row r="21" spans="2:8" ht="15.75" thickBot="1" x14ac:dyDescent="0.3"/>
    <row r="22" spans="2:8" ht="15.75" customHeight="1" x14ac:dyDescent="0.3">
      <c r="B22" s="19"/>
      <c r="C22" s="20"/>
      <c r="D22" s="22"/>
      <c r="E22" s="22"/>
      <c r="F22" s="22"/>
      <c r="G22" s="322" t="s">
        <v>346</v>
      </c>
      <c r="H22" s="323"/>
    </row>
    <row r="23" spans="2:8" ht="11.25" customHeight="1" thickBot="1" x14ac:dyDescent="0.3">
      <c r="G23" s="324"/>
      <c r="H23" s="325"/>
    </row>
    <row r="24" spans="2:8" x14ac:dyDescent="0.25">
      <c r="B24" s="12">
        <v>1</v>
      </c>
      <c r="C24" s="7" t="s">
        <v>27</v>
      </c>
      <c r="D24" s="8"/>
      <c r="E24" s="296" t="s">
        <v>28</v>
      </c>
      <c r="F24" s="296"/>
      <c r="G24" s="297"/>
      <c r="H24" s="12">
        <v>0</v>
      </c>
    </row>
    <row r="25" spans="2:8" x14ac:dyDescent="0.25">
      <c r="B25" s="13">
        <v>2</v>
      </c>
      <c r="C25" s="9" t="s">
        <v>29</v>
      </c>
      <c r="D25" s="4"/>
      <c r="E25" s="298" t="s">
        <v>30</v>
      </c>
      <c r="F25" s="298"/>
      <c r="G25" s="299"/>
      <c r="H25" s="13">
        <v>1</v>
      </c>
    </row>
    <row r="26" spans="2:8" ht="15.75" thickBot="1" x14ac:dyDescent="0.3">
      <c r="B26" s="14">
        <v>3</v>
      </c>
      <c r="C26" s="10" t="s">
        <v>31</v>
      </c>
      <c r="D26" s="11"/>
      <c r="E26" s="300" t="s">
        <v>32</v>
      </c>
      <c r="F26" s="300"/>
      <c r="G26" s="301"/>
      <c r="H26" s="14">
        <v>0</v>
      </c>
    </row>
    <row r="27" spans="2:8" ht="15.75" thickBot="1" x14ac:dyDescent="0.3">
      <c r="B27" s="308" t="s">
        <v>172</v>
      </c>
      <c r="C27" s="309"/>
      <c r="D27" s="309"/>
      <c r="E27" s="309"/>
      <c r="F27" s="309"/>
      <c r="G27" s="310"/>
      <c r="H27" s="15">
        <f>SUM(H24:H26)</f>
        <v>1</v>
      </c>
    </row>
  </sheetData>
  <sheetProtection algorithmName="SHA-512" hashValue="kzKzr8UsUNfkqUrgkOmPp4VEa3pBlIWxfYxNUOqJcvO4Xgq5hwGq28bV9LCElaEjIlw3fcJH50vwvln8xqgXnQ==" saltValue="qmRuFz0yvRguvVwkcd/HKw==" spinCount="100000" sheet="1" objects="1" scenarios="1"/>
  <mergeCells count="11">
    <mergeCell ref="H4:H5"/>
    <mergeCell ref="B27:G27"/>
    <mergeCell ref="E24:G24"/>
    <mergeCell ref="E25:G25"/>
    <mergeCell ref="E26:G26"/>
    <mergeCell ref="B2:C5"/>
    <mergeCell ref="D3:H3"/>
    <mergeCell ref="D4:F4"/>
    <mergeCell ref="G4:G5"/>
    <mergeCell ref="D2:H2"/>
    <mergeCell ref="G22:H2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B1:H27"/>
  <sheetViews>
    <sheetView workbookViewId="0">
      <selection activeCell="K20" sqref="K20"/>
    </sheetView>
  </sheetViews>
  <sheetFormatPr baseColWidth="10" defaultRowHeight="15" x14ac:dyDescent="0.25"/>
  <cols>
    <col min="1" max="1" width="6" customWidth="1"/>
    <col min="2" max="2" width="4" customWidth="1"/>
    <col min="3" max="3" width="15" customWidth="1"/>
    <col min="4" max="4" width="7" customWidth="1"/>
    <col min="5" max="5" width="5.42578125" customWidth="1"/>
    <col min="6" max="6" width="6.42578125" customWidth="1"/>
    <col min="7" max="7" width="6.85546875" customWidth="1"/>
    <col min="8" max="8" width="10.42578125" customWidth="1"/>
  </cols>
  <sheetData>
    <row r="1" spans="2:8" ht="15.75" thickBot="1" x14ac:dyDescent="0.3"/>
    <row r="2" spans="2:8" ht="15.75" thickBot="1" x14ac:dyDescent="0.3">
      <c r="B2" s="326" t="s">
        <v>112</v>
      </c>
      <c r="C2" s="327"/>
      <c r="D2" s="414" t="s">
        <v>78</v>
      </c>
      <c r="E2" s="415"/>
      <c r="F2" s="415"/>
      <c r="G2" s="415"/>
      <c r="H2" s="416"/>
    </row>
    <row r="3" spans="2:8" ht="79.5" customHeight="1" thickBot="1" x14ac:dyDescent="0.3">
      <c r="B3" s="328"/>
      <c r="C3" s="329"/>
      <c r="D3" s="330" t="s">
        <v>219</v>
      </c>
      <c r="E3" s="331"/>
      <c r="F3" s="332"/>
      <c r="G3" s="332"/>
      <c r="H3" s="353"/>
    </row>
    <row r="4" spans="2:8" ht="24.75" customHeight="1" thickBot="1" x14ac:dyDescent="0.3">
      <c r="B4" s="328"/>
      <c r="C4" s="329"/>
      <c r="D4" s="319" t="s">
        <v>0</v>
      </c>
      <c r="E4" s="345"/>
      <c r="F4" s="346"/>
      <c r="G4" s="347" t="s">
        <v>1</v>
      </c>
      <c r="H4" s="317" t="s">
        <v>202</v>
      </c>
    </row>
    <row r="5" spans="2:8" ht="18" customHeight="1" thickBot="1" x14ac:dyDescent="0.3">
      <c r="B5" s="373"/>
      <c r="C5" s="382"/>
      <c r="D5" s="102" t="s">
        <v>33</v>
      </c>
      <c r="E5" s="103" t="s">
        <v>2</v>
      </c>
      <c r="F5" s="104" t="s">
        <v>3</v>
      </c>
      <c r="G5" s="376"/>
      <c r="H5" s="318"/>
    </row>
    <row r="6" spans="2:8" ht="17.25" customHeight="1" x14ac:dyDescent="0.25">
      <c r="B6" s="166">
        <v>1</v>
      </c>
      <c r="C6" s="163" t="s">
        <v>5</v>
      </c>
      <c r="D6" s="169">
        <v>0</v>
      </c>
      <c r="E6" s="170">
        <v>100</v>
      </c>
      <c r="F6" s="170">
        <f>D6/E6*100</f>
        <v>0</v>
      </c>
      <c r="G6" s="171">
        <v>0</v>
      </c>
      <c r="H6" s="172">
        <f>D6/E17</f>
        <v>0</v>
      </c>
    </row>
    <row r="7" spans="2:8" ht="16.5" x14ac:dyDescent="0.3">
      <c r="B7" s="167">
        <v>2</v>
      </c>
      <c r="C7" s="164" t="s">
        <v>6</v>
      </c>
      <c r="D7" s="119">
        <v>0</v>
      </c>
      <c r="E7" s="120">
        <v>100</v>
      </c>
      <c r="F7" s="120">
        <f>D7/E7*100</f>
        <v>0</v>
      </c>
      <c r="G7" s="121">
        <v>0</v>
      </c>
      <c r="H7" s="122">
        <f>D7/E17</f>
        <v>0</v>
      </c>
    </row>
    <row r="8" spans="2:8" ht="15.75" x14ac:dyDescent="0.25">
      <c r="B8" s="187">
        <v>3</v>
      </c>
      <c r="C8" s="188" t="s">
        <v>7</v>
      </c>
      <c r="D8" s="3">
        <v>91.21</v>
      </c>
      <c r="E8" s="2">
        <v>100</v>
      </c>
      <c r="F8" s="2">
        <f>D8/E8*100</f>
        <v>91.21</v>
      </c>
      <c r="G8" s="205">
        <v>0.91</v>
      </c>
      <c r="H8" s="23">
        <f>D8/E17</f>
        <v>0.91209999999999991</v>
      </c>
    </row>
    <row r="9" spans="2:8" ht="16.5" x14ac:dyDescent="0.3">
      <c r="B9" s="167">
        <v>4</v>
      </c>
      <c r="C9" s="164" t="s">
        <v>8</v>
      </c>
      <c r="D9" s="119">
        <v>0</v>
      </c>
      <c r="E9" s="120">
        <v>100</v>
      </c>
      <c r="F9" s="120">
        <f t="shared" ref="F9:F17" si="0">D9/E9*100</f>
        <v>0</v>
      </c>
      <c r="G9" s="121">
        <v>0</v>
      </c>
      <c r="H9" s="122">
        <f>D9/E17</f>
        <v>0</v>
      </c>
    </row>
    <row r="10" spans="2:8" ht="16.5" x14ac:dyDescent="0.3">
      <c r="B10" s="167">
        <v>5</v>
      </c>
      <c r="C10" s="164" t="s">
        <v>9</v>
      </c>
      <c r="D10" s="119">
        <v>0</v>
      </c>
      <c r="E10" s="120">
        <v>100</v>
      </c>
      <c r="F10" s="120">
        <f t="shared" si="0"/>
        <v>0</v>
      </c>
      <c r="G10" s="121">
        <v>0</v>
      </c>
      <c r="H10" s="122">
        <f>D10/E17</f>
        <v>0</v>
      </c>
    </row>
    <row r="11" spans="2:8" ht="16.5" x14ac:dyDescent="0.3">
      <c r="B11" s="206">
        <v>6</v>
      </c>
      <c r="C11" s="207" t="s">
        <v>10</v>
      </c>
      <c r="D11" s="3">
        <v>94.27</v>
      </c>
      <c r="E11" s="2">
        <v>100</v>
      </c>
      <c r="F11" s="2">
        <f t="shared" si="0"/>
        <v>94.27</v>
      </c>
      <c r="G11" s="205">
        <v>0.94</v>
      </c>
      <c r="H11" s="23">
        <f>D11/E17</f>
        <v>0.94269999999999998</v>
      </c>
    </row>
    <row r="12" spans="2:8" ht="16.5" x14ac:dyDescent="0.3">
      <c r="B12" s="167">
        <v>7</v>
      </c>
      <c r="C12" s="164" t="s">
        <v>11</v>
      </c>
      <c r="D12" s="119">
        <v>0</v>
      </c>
      <c r="E12" s="120">
        <v>100</v>
      </c>
      <c r="F12" s="120">
        <f t="shared" si="0"/>
        <v>0</v>
      </c>
      <c r="G12" s="121">
        <v>0</v>
      </c>
      <c r="H12" s="122">
        <f>D12/E17</f>
        <v>0</v>
      </c>
    </row>
    <row r="13" spans="2:8" ht="16.5" x14ac:dyDescent="0.3">
      <c r="B13" s="167">
        <v>8</v>
      </c>
      <c r="C13" s="164" t="s">
        <v>12</v>
      </c>
      <c r="D13" s="119">
        <v>0</v>
      </c>
      <c r="E13" s="120">
        <v>100</v>
      </c>
      <c r="F13" s="120">
        <f t="shared" si="0"/>
        <v>0</v>
      </c>
      <c r="G13" s="121">
        <v>0</v>
      </c>
      <c r="H13" s="122">
        <f>D13/E17</f>
        <v>0</v>
      </c>
    </row>
    <row r="14" spans="2:8" ht="16.5" x14ac:dyDescent="0.3">
      <c r="B14" s="206">
        <v>9</v>
      </c>
      <c r="C14" s="207" t="s">
        <v>13</v>
      </c>
      <c r="D14" s="3">
        <v>96.71</v>
      </c>
      <c r="E14" s="2">
        <v>100</v>
      </c>
      <c r="F14" s="2">
        <f t="shared" si="0"/>
        <v>96.71</v>
      </c>
      <c r="G14" s="205">
        <v>0.97</v>
      </c>
      <c r="H14" s="23">
        <f>D14/E17</f>
        <v>0.96709999999999996</v>
      </c>
    </row>
    <row r="15" spans="2:8" ht="16.5" x14ac:dyDescent="0.3">
      <c r="B15" s="167">
        <v>10</v>
      </c>
      <c r="C15" s="164" t="s">
        <v>14</v>
      </c>
      <c r="D15" s="3">
        <v>0</v>
      </c>
      <c r="E15" s="2">
        <v>100</v>
      </c>
      <c r="F15" s="2">
        <f t="shared" si="0"/>
        <v>0</v>
      </c>
      <c r="G15" s="24">
        <v>0</v>
      </c>
      <c r="H15" s="23">
        <f>D15/E17</f>
        <v>0</v>
      </c>
    </row>
    <row r="16" spans="2:8" ht="16.5" x14ac:dyDescent="0.3">
      <c r="B16" s="167">
        <v>11</v>
      </c>
      <c r="C16" s="164" t="s">
        <v>26</v>
      </c>
      <c r="D16" s="3">
        <v>0</v>
      </c>
      <c r="E16" s="2">
        <v>100</v>
      </c>
      <c r="F16" s="2">
        <f t="shared" si="0"/>
        <v>0</v>
      </c>
      <c r="G16" s="24">
        <v>0</v>
      </c>
      <c r="H16" s="23">
        <f>D16/E17</f>
        <v>0</v>
      </c>
    </row>
    <row r="17" spans="2:8" ht="17.25" thickBot="1" x14ac:dyDescent="0.35">
      <c r="B17" s="168">
        <v>12</v>
      </c>
      <c r="C17" s="165" t="s">
        <v>15</v>
      </c>
      <c r="D17" s="32">
        <v>0</v>
      </c>
      <c r="E17" s="31">
        <v>100</v>
      </c>
      <c r="F17" s="31">
        <f t="shared" si="0"/>
        <v>0</v>
      </c>
      <c r="G17" s="25">
        <v>0</v>
      </c>
      <c r="H17" s="38">
        <f>D17/E17</f>
        <v>0</v>
      </c>
    </row>
    <row r="19" spans="2:8" x14ac:dyDescent="0.25">
      <c r="C19" s="116"/>
    </row>
    <row r="21" spans="2:8" ht="15.75" thickBot="1" x14ac:dyDescent="0.3"/>
    <row r="22" spans="2:8" ht="15.75" customHeight="1" x14ac:dyDescent="0.3">
      <c r="B22" s="19"/>
      <c r="C22" s="20"/>
      <c r="D22" s="22"/>
      <c r="E22" s="22"/>
      <c r="F22" s="22"/>
      <c r="G22" s="322" t="s">
        <v>346</v>
      </c>
      <c r="H22" s="323"/>
    </row>
    <row r="23" spans="2:8" ht="12" customHeight="1" thickBot="1" x14ac:dyDescent="0.3">
      <c r="G23" s="324"/>
      <c r="H23" s="325"/>
    </row>
    <row r="24" spans="2:8" ht="15" customHeight="1" x14ac:dyDescent="0.25">
      <c r="B24" s="12">
        <v>1</v>
      </c>
      <c r="C24" s="7" t="s">
        <v>27</v>
      </c>
      <c r="D24" s="8"/>
      <c r="E24" s="296" t="s">
        <v>28</v>
      </c>
      <c r="F24" s="296"/>
      <c r="G24" s="297"/>
      <c r="H24" s="12">
        <v>1</v>
      </c>
    </row>
    <row r="25" spans="2:8" ht="15" customHeight="1" x14ac:dyDescent="0.25">
      <c r="B25" s="13">
        <v>2</v>
      </c>
      <c r="C25" s="9" t="s">
        <v>29</v>
      </c>
      <c r="D25" s="4"/>
      <c r="E25" s="298" t="s">
        <v>30</v>
      </c>
      <c r="F25" s="298"/>
      <c r="G25" s="299"/>
      <c r="H25" s="13">
        <v>0</v>
      </c>
    </row>
    <row r="26" spans="2:8" ht="15.75" customHeight="1" thickBot="1" x14ac:dyDescent="0.3">
      <c r="B26" s="14">
        <v>3</v>
      </c>
      <c r="C26" s="10" t="s">
        <v>31</v>
      </c>
      <c r="D26" s="11"/>
      <c r="E26" s="300" t="s">
        <v>32</v>
      </c>
      <c r="F26" s="300"/>
      <c r="G26" s="301"/>
      <c r="H26" s="14">
        <v>0</v>
      </c>
    </row>
    <row r="27" spans="2:8" ht="15.75" thickBot="1" x14ac:dyDescent="0.3">
      <c r="B27" s="308" t="s">
        <v>201</v>
      </c>
      <c r="C27" s="309"/>
      <c r="D27" s="309"/>
      <c r="E27" s="309"/>
      <c r="F27" s="309"/>
      <c r="G27" s="310"/>
      <c r="H27" s="15">
        <f>SUM(H24:H26)</f>
        <v>1</v>
      </c>
    </row>
  </sheetData>
  <sheetProtection algorithmName="SHA-512" hashValue="UjslPbZosCfL/1tJBJbRHm+oIUjVTDoi1MnccyH/3tC8wEu02Z2IZc92jr8Ea0azV+KtzBBZ8dVdteg4xjovvw==" saltValue="jyy1Yss7Ul4RpsxmBLjg3g==" spinCount="100000" sheet="1" objects="1" scenarios="1"/>
  <mergeCells count="11">
    <mergeCell ref="B2:C5"/>
    <mergeCell ref="D3:H3"/>
    <mergeCell ref="D4:F4"/>
    <mergeCell ref="G4:G5"/>
    <mergeCell ref="H4:H5"/>
    <mergeCell ref="D2:H2"/>
    <mergeCell ref="E26:G26"/>
    <mergeCell ref="B27:G27"/>
    <mergeCell ref="E24:G24"/>
    <mergeCell ref="E25:G25"/>
    <mergeCell ref="G22:H23"/>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sheetPr>
  <dimension ref="B1:BU30"/>
  <sheetViews>
    <sheetView workbookViewId="0">
      <selection activeCell="B2" sqref="B2:C5"/>
    </sheetView>
  </sheetViews>
  <sheetFormatPr baseColWidth="10" defaultRowHeight="15" x14ac:dyDescent="0.25"/>
  <cols>
    <col min="1" max="1" width="6" customWidth="1"/>
    <col min="2" max="2" width="4" customWidth="1"/>
    <col min="3" max="3" width="14.140625" customWidth="1"/>
    <col min="4" max="4" width="6.85546875" customWidth="1"/>
    <col min="5" max="5" width="4.85546875" customWidth="1"/>
    <col min="6" max="6" width="5.85546875" customWidth="1"/>
    <col min="7" max="7" width="6.85546875" customWidth="1"/>
    <col min="8" max="8" width="9.7109375" customWidth="1"/>
    <col min="9" max="9" width="8" customWidth="1"/>
    <col min="10" max="10" width="5.140625" customWidth="1"/>
    <col min="11" max="11" width="6.42578125" customWidth="1"/>
    <col min="12" max="12" width="7" customWidth="1"/>
    <col min="13" max="13" width="9.85546875" customWidth="1"/>
    <col min="14" max="14" width="6.85546875" hidden="1" customWidth="1"/>
    <col min="15" max="15" width="5.28515625" hidden="1" customWidth="1"/>
    <col min="16" max="16" width="5.85546875" hidden="1" customWidth="1"/>
    <col min="17" max="17" width="6.7109375" hidden="1" customWidth="1"/>
    <col min="18" max="18" width="9.7109375" hidden="1" customWidth="1"/>
    <col min="19" max="19" width="6.42578125" customWidth="1"/>
    <col min="20" max="20" width="5.7109375" customWidth="1"/>
    <col min="21" max="22" width="6.85546875" customWidth="1"/>
    <col min="23" max="23" width="9.7109375" customWidth="1"/>
    <col min="24" max="24" width="6.28515625" customWidth="1"/>
    <col min="25" max="25" width="4.7109375" customWidth="1"/>
    <col min="26" max="26" width="5.85546875" customWidth="1"/>
    <col min="27" max="27" width="6.85546875" customWidth="1"/>
    <col min="28" max="28" width="9.7109375" customWidth="1"/>
    <col min="29" max="29" width="6.42578125" customWidth="1"/>
    <col min="30" max="30" width="5.42578125" customWidth="1"/>
    <col min="31" max="31" width="6.140625" customWidth="1"/>
    <col min="32" max="32" width="7.42578125" customWidth="1"/>
    <col min="33" max="33" width="10.140625" customWidth="1"/>
    <col min="34" max="34" width="6.28515625" customWidth="1"/>
    <col min="35" max="35" width="5.7109375" customWidth="1"/>
    <col min="36" max="36" width="6.5703125" customWidth="1"/>
    <col min="37" max="37" width="6.7109375" customWidth="1"/>
    <col min="38" max="38" width="10.140625" customWidth="1"/>
    <col min="39" max="39" width="6.28515625" customWidth="1"/>
    <col min="40" max="40" width="5" customWidth="1"/>
    <col min="41" max="41" width="6.42578125" customWidth="1"/>
    <col min="42" max="42" width="7" customWidth="1"/>
    <col min="43" max="43" width="9.5703125" customWidth="1"/>
    <col min="44" max="44" width="6.5703125" customWidth="1"/>
    <col min="45" max="45" width="5" customWidth="1"/>
    <col min="46" max="46" width="6.42578125" customWidth="1"/>
    <col min="47" max="47" width="6.85546875" customWidth="1"/>
    <col min="48" max="48" width="10.42578125" customWidth="1"/>
    <col min="49" max="49" width="7.140625" customWidth="1"/>
    <col min="50" max="50" width="4.7109375" customWidth="1"/>
    <col min="51" max="51" width="6.28515625" customWidth="1"/>
    <col min="52" max="52" width="6.5703125" customWidth="1"/>
    <col min="53" max="53" width="9.5703125" customWidth="1"/>
    <col min="54" max="54" width="6.5703125" customWidth="1"/>
    <col min="55" max="55" width="5" customWidth="1"/>
    <col min="56" max="56" width="6.140625" customWidth="1"/>
    <col min="57" max="57" width="6.42578125" customWidth="1"/>
    <col min="58" max="58" width="10.42578125" customWidth="1"/>
    <col min="59" max="59" width="6.42578125" customWidth="1"/>
    <col min="60" max="60" width="5.7109375" customWidth="1"/>
    <col min="61" max="61" width="6.42578125" customWidth="1"/>
    <col min="62" max="62" width="6.28515625" customWidth="1"/>
    <col min="63" max="63" width="10" customWidth="1"/>
    <col min="64" max="64" width="6.42578125" customWidth="1"/>
    <col min="65" max="65" width="6" customWidth="1"/>
    <col min="66" max="66" width="6.140625" customWidth="1"/>
    <col min="67" max="67" width="7" customWidth="1"/>
    <col min="68" max="68" width="9.85546875" customWidth="1"/>
    <col min="69" max="69" width="6.7109375" customWidth="1"/>
    <col min="70" max="70" width="5.140625" customWidth="1"/>
    <col min="71" max="71" width="6.140625" customWidth="1"/>
    <col min="72" max="72" width="6.7109375" customWidth="1"/>
  </cols>
  <sheetData>
    <row r="1" spans="2:73" ht="15.75" thickBot="1" x14ac:dyDescent="0.3"/>
    <row r="2" spans="2:73" ht="17.25" thickBot="1" x14ac:dyDescent="0.35">
      <c r="B2" s="326" t="s">
        <v>113</v>
      </c>
      <c r="C2" s="327"/>
      <c r="D2" s="338" t="s">
        <v>79</v>
      </c>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40"/>
    </row>
    <row r="3" spans="2:73" ht="69" customHeight="1" thickBot="1" x14ac:dyDescent="0.3">
      <c r="B3" s="328"/>
      <c r="C3" s="372"/>
      <c r="D3" s="330" t="s">
        <v>299</v>
      </c>
      <c r="E3" s="331"/>
      <c r="F3" s="332"/>
      <c r="G3" s="332"/>
      <c r="H3" s="353"/>
      <c r="I3" s="334" t="s">
        <v>331</v>
      </c>
      <c r="J3" s="335"/>
      <c r="K3" s="336"/>
      <c r="L3" s="336"/>
      <c r="M3" s="337"/>
      <c r="N3" s="425" t="s">
        <v>145</v>
      </c>
      <c r="O3" s="426"/>
      <c r="P3" s="426"/>
      <c r="Q3" s="426"/>
      <c r="R3" s="427"/>
      <c r="S3" s="375" t="s">
        <v>329</v>
      </c>
      <c r="T3" s="370"/>
      <c r="U3" s="370"/>
      <c r="V3" s="370"/>
      <c r="W3" s="371"/>
      <c r="X3" s="331" t="s">
        <v>255</v>
      </c>
      <c r="Y3" s="331"/>
      <c r="Z3" s="332"/>
      <c r="AA3" s="332"/>
      <c r="AB3" s="353"/>
      <c r="AC3" s="409" t="s">
        <v>256</v>
      </c>
      <c r="AD3" s="401"/>
      <c r="AE3" s="402"/>
      <c r="AF3" s="402"/>
      <c r="AG3" s="403"/>
      <c r="AH3" s="334" t="s">
        <v>297</v>
      </c>
      <c r="AI3" s="335"/>
      <c r="AJ3" s="336"/>
      <c r="AK3" s="336"/>
      <c r="AL3" s="337"/>
      <c r="AM3" s="335" t="s">
        <v>333</v>
      </c>
      <c r="AN3" s="335"/>
      <c r="AO3" s="336"/>
      <c r="AP3" s="336"/>
      <c r="AQ3" s="337"/>
      <c r="AR3" s="334" t="s">
        <v>298</v>
      </c>
      <c r="AS3" s="335"/>
      <c r="AT3" s="336"/>
      <c r="AU3" s="336"/>
      <c r="AV3" s="337"/>
      <c r="AW3" s="409" t="s">
        <v>257</v>
      </c>
      <c r="AX3" s="401"/>
      <c r="AY3" s="402"/>
      <c r="AZ3" s="402"/>
      <c r="BA3" s="403"/>
      <c r="BB3" s="401" t="s">
        <v>258</v>
      </c>
      <c r="BC3" s="401"/>
      <c r="BD3" s="402"/>
      <c r="BE3" s="402"/>
      <c r="BF3" s="403"/>
      <c r="BG3" s="334" t="s">
        <v>300</v>
      </c>
      <c r="BH3" s="335"/>
      <c r="BI3" s="336"/>
      <c r="BJ3" s="336"/>
      <c r="BK3" s="337"/>
      <c r="BL3" s="334" t="s">
        <v>330</v>
      </c>
      <c r="BM3" s="335"/>
      <c r="BN3" s="336"/>
      <c r="BO3" s="336"/>
      <c r="BP3" s="337"/>
      <c r="BQ3" s="334" t="s">
        <v>332</v>
      </c>
      <c r="BR3" s="335"/>
      <c r="BS3" s="336"/>
      <c r="BT3" s="336"/>
      <c r="BU3" s="337"/>
    </row>
    <row r="4" spans="2:73" ht="24.75" customHeight="1" thickBot="1" x14ac:dyDescent="0.3">
      <c r="B4" s="328"/>
      <c r="C4" s="372"/>
      <c r="D4" s="319" t="s">
        <v>0</v>
      </c>
      <c r="E4" s="345"/>
      <c r="F4" s="346"/>
      <c r="G4" s="347" t="s">
        <v>1</v>
      </c>
      <c r="H4" s="317" t="s">
        <v>202</v>
      </c>
      <c r="I4" s="319" t="s">
        <v>0</v>
      </c>
      <c r="J4" s="320"/>
      <c r="K4" s="321"/>
      <c r="L4" s="317" t="s">
        <v>1</v>
      </c>
      <c r="M4" s="317" t="s">
        <v>202</v>
      </c>
      <c r="N4" s="419" t="s">
        <v>0</v>
      </c>
      <c r="O4" s="420"/>
      <c r="P4" s="421"/>
      <c r="Q4" s="422" t="s">
        <v>1</v>
      </c>
      <c r="R4" s="422" t="s">
        <v>66</v>
      </c>
      <c r="S4" s="319" t="s">
        <v>0</v>
      </c>
      <c r="T4" s="320"/>
      <c r="U4" s="321"/>
      <c r="V4" s="317" t="s">
        <v>1</v>
      </c>
      <c r="W4" s="317" t="s">
        <v>202</v>
      </c>
      <c r="X4" s="345" t="s">
        <v>0</v>
      </c>
      <c r="Y4" s="320"/>
      <c r="Z4" s="321"/>
      <c r="AA4" s="317" t="s">
        <v>1</v>
      </c>
      <c r="AB4" s="317" t="s">
        <v>202</v>
      </c>
      <c r="AC4" s="406" t="s">
        <v>0</v>
      </c>
      <c r="AD4" s="407"/>
      <c r="AE4" s="408"/>
      <c r="AF4" s="404" t="s">
        <v>1</v>
      </c>
      <c r="AG4" s="404" t="s">
        <v>202</v>
      </c>
      <c r="AH4" s="319" t="s">
        <v>0</v>
      </c>
      <c r="AI4" s="320"/>
      <c r="AJ4" s="321"/>
      <c r="AK4" s="317" t="s">
        <v>1</v>
      </c>
      <c r="AL4" s="317" t="s">
        <v>202</v>
      </c>
      <c r="AM4" s="380" t="s">
        <v>0</v>
      </c>
      <c r="AN4" s="380"/>
      <c r="AO4" s="380"/>
      <c r="AP4" s="377" t="s">
        <v>1</v>
      </c>
      <c r="AQ4" s="317" t="s">
        <v>202</v>
      </c>
      <c r="AR4" s="379" t="s">
        <v>0</v>
      </c>
      <c r="AS4" s="380"/>
      <c r="AT4" s="380"/>
      <c r="AU4" s="377" t="s">
        <v>1</v>
      </c>
      <c r="AV4" s="317" t="s">
        <v>202</v>
      </c>
      <c r="AW4" s="391" t="s">
        <v>0</v>
      </c>
      <c r="AX4" s="392"/>
      <c r="AY4" s="392"/>
      <c r="AZ4" s="394" t="s">
        <v>1</v>
      </c>
      <c r="BA4" s="404" t="s">
        <v>202</v>
      </c>
      <c r="BB4" s="392" t="s">
        <v>0</v>
      </c>
      <c r="BC4" s="392"/>
      <c r="BD4" s="392"/>
      <c r="BE4" s="394" t="s">
        <v>1</v>
      </c>
      <c r="BF4" s="404" t="s">
        <v>202</v>
      </c>
      <c r="BG4" s="379" t="s">
        <v>0</v>
      </c>
      <c r="BH4" s="380"/>
      <c r="BI4" s="380"/>
      <c r="BJ4" s="377" t="s">
        <v>1</v>
      </c>
      <c r="BK4" s="317" t="s">
        <v>202</v>
      </c>
      <c r="BL4" s="379" t="s">
        <v>0</v>
      </c>
      <c r="BM4" s="380"/>
      <c r="BN4" s="380"/>
      <c r="BO4" s="377" t="s">
        <v>1</v>
      </c>
      <c r="BP4" s="317" t="s">
        <v>202</v>
      </c>
      <c r="BQ4" s="380" t="s">
        <v>0</v>
      </c>
      <c r="BR4" s="380"/>
      <c r="BS4" s="380"/>
      <c r="BT4" s="377" t="s">
        <v>1</v>
      </c>
      <c r="BU4" s="317" t="s">
        <v>202</v>
      </c>
    </row>
    <row r="5" spans="2:73" ht="18" customHeight="1" thickBot="1" x14ac:dyDescent="0.3">
      <c r="B5" s="373"/>
      <c r="C5" s="374"/>
      <c r="D5" s="102" t="s">
        <v>33</v>
      </c>
      <c r="E5" s="103" t="s">
        <v>2</v>
      </c>
      <c r="F5" s="104" t="s">
        <v>3</v>
      </c>
      <c r="G5" s="376"/>
      <c r="H5" s="318"/>
      <c r="I5" s="102" t="s">
        <v>33</v>
      </c>
      <c r="J5" s="103" t="s">
        <v>2</v>
      </c>
      <c r="K5" s="109" t="s">
        <v>3</v>
      </c>
      <c r="L5" s="318"/>
      <c r="M5" s="318"/>
      <c r="N5" s="132" t="s">
        <v>33</v>
      </c>
      <c r="O5" s="133" t="s">
        <v>4</v>
      </c>
      <c r="P5" s="134" t="s">
        <v>3</v>
      </c>
      <c r="Q5" s="423"/>
      <c r="R5" s="423"/>
      <c r="S5" s="102" t="s">
        <v>33</v>
      </c>
      <c r="T5" s="103" t="s">
        <v>4</v>
      </c>
      <c r="U5" s="109" t="s">
        <v>3</v>
      </c>
      <c r="V5" s="318"/>
      <c r="W5" s="318"/>
      <c r="X5" s="111" t="s">
        <v>33</v>
      </c>
      <c r="Y5" s="103" t="s">
        <v>4</v>
      </c>
      <c r="Z5" s="109" t="s">
        <v>3</v>
      </c>
      <c r="AA5" s="318"/>
      <c r="AB5" s="318"/>
      <c r="AC5" s="228" t="s">
        <v>33</v>
      </c>
      <c r="AD5" s="229" t="s">
        <v>4</v>
      </c>
      <c r="AE5" s="230" t="s">
        <v>3</v>
      </c>
      <c r="AF5" s="405"/>
      <c r="AG5" s="405"/>
      <c r="AH5" s="102" t="s">
        <v>33</v>
      </c>
      <c r="AI5" s="103" t="s">
        <v>4</v>
      </c>
      <c r="AJ5" s="109" t="s">
        <v>3</v>
      </c>
      <c r="AK5" s="318"/>
      <c r="AL5" s="318"/>
      <c r="AM5" s="112" t="s">
        <v>33</v>
      </c>
      <c r="AN5" s="103" t="s">
        <v>4</v>
      </c>
      <c r="AO5" s="109" t="s">
        <v>3</v>
      </c>
      <c r="AP5" s="378"/>
      <c r="AQ5" s="318"/>
      <c r="AR5" s="113" t="s">
        <v>33</v>
      </c>
      <c r="AS5" s="103" t="s">
        <v>4</v>
      </c>
      <c r="AT5" s="109" t="s">
        <v>3</v>
      </c>
      <c r="AU5" s="378"/>
      <c r="AV5" s="318"/>
      <c r="AW5" s="239" t="s">
        <v>33</v>
      </c>
      <c r="AX5" s="229" t="s">
        <v>4</v>
      </c>
      <c r="AY5" s="230" t="s">
        <v>3</v>
      </c>
      <c r="AZ5" s="395"/>
      <c r="BA5" s="405"/>
      <c r="BB5" s="247" t="s">
        <v>33</v>
      </c>
      <c r="BC5" s="229" t="s">
        <v>4</v>
      </c>
      <c r="BD5" s="230" t="s">
        <v>3</v>
      </c>
      <c r="BE5" s="395"/>
      <c r="BF5" s="405"/>
      <c r="BG5" s="113" t="s">
        <v>33</v>
      </c>
      <c r="BH5" s="103" t="s">
        <v>4</v>
      </c>
      <c r="BI5" s="109" t="s">
        <v>3</v>
      </c>
      <c r="BJ5" s="378"/>
      <c r="BK5" s="318"/>
      <c r="BL5" s="113" t="s">
        <v>33</v>
      </c>
      <c r="BM5" s="103" t="s">
        <v>4</v>
      </c>
      <c r="BN5" s="109" t="s">
        <v>3</v>
      </c>
      <c r="BO5" s="378"/>
      <c r="BP5" s="318"/>
      <c r="BQ5" s="112" t="s">
        <v>33</v>
      </c>
      <c r="BR5" s="103" t="s">
        <v>4</v>
      </c>
      <c r="BS5" s="109" t="s">
        <v>3</v>
      </c>
      <c r="BT5" s="378"/>
      <c r="BU5" s="318"/>
    </row>
    <row r="6" spans="2:73" ht="17.25" customHeight="1" x14ac:dyDescent="0.25">
      <c r="B6" s="95">
        <v>1</v>
      </c>
      <c r="C6" s="96" t="s">
        <v>5</v>
      </c>
      <c r="D6" s="169">
        <v>0</v>
      </c>
      <c r="E6" s="170">
        <v>1</v>
      </c>
      <c r="F6" s="170">
        <f>D6/E6*100</f>
        <v>0</v>
      </c>
      <c r="G6" s="171">
        <v>0</v>
      </c>
      <c r="H6" s="172">
        <f>D6/E17</f>
        <v>0</v>
      </c>
      <c r="I6" s="169">
        <v>0</v>
      </c>
      <c r="J6" s="170">
        <v>1</v>
      </c>
      <c r="K6" s="170">
        <f>I6/J6*100</f>
        <v>0</v>
      </c>
      <c r="L6" s="171">
        <v>0</v>
      </c>
      <c r="M6" s="172">
        <f>I6/J17</f>
        <v>0</v>
      </c>
      <c r="N6" s="135">
        <v>0</v>
      </c>
      <c r="O6" s="136">
        <v>1</v>
      </c>
      <c r="P6" s="136">
        <f>N6/O6*100</f>
        <v>0</v>
      </c>
      <c r="Q6" s="137">
        <v>0</v>
      </c>
      <c r="R6" s="138">
        <f>N6/O17</f>
        <v>0</v>
      </c>
      <c r="S6" s="169">
        <v>0</v>
      </c>
      <c r="T6" s="170">
        <v>1</v>
      </c>
      <c r="U6" s="170">
        <f>S6/T6*100</f>
        <v>0</v>
      </c>
      <c r="V6" s="171">
        <v>0</v>
      </c>
      <c r="W6" s="172">
        <f>S6/T17</f>
        <v>0</v>
      </c>
      <c r="X6" s="169">
        <v>0</v>
      </c>
      <c r="Y6" s="170">
        <v>1</v>
      </c>
      <c r="Z6" s="170">
        <f>X6/Y6*100</f>
        <v>0</v>
      </c>
      <c r="AA6" s="171">
        <v>0</v>
      </c>
      <c r="AB6" s="172">
        <f>X6/Y17</f>
        <v>0</v>
      </c>
      <c r="AC6" s="213">
        <v>0</v>
      </c>
      <c r="AD6" s="214">
        <v>1</v>
      </c>
      <c r="AE6" s="214">
        <f>AC6/AD6*100</f>
        <v>0</v>
      </c>
      <c r="AF6" s="215">
        <v>0</v>
      </c>
      <c r="AG6" s="216">
        <f>AC6/AD17</f>
        <v>0</v>
      </c>
      <c r="AH6" s="169">
        <v>0</v>
      </c>
      <c r="AI6" s="170">
        <v>1</v>
      </c>
      <c r="AJ6" s="170">
        <f>AH6/AI6*100</f>
        <v>0</v>
      </c>
      <c r="AK6" s="171">
        <v>0</v>
      </c>
      <c r="AL6" s="172">
        <f>AH6/AI17</f>
        <v>0</v>
      </c>
      <c r="AM6" s="169">
        <v>0</v>
      </c>
      <c r="AN6" s="170">
        <v>1</v>
      </c>
      <c r="AO6" s="170">
        <f>AM6/AN6*100</f>
        <v>0</v>
      </c>
      <c r="AP6" s="171">
        <v>0</v>
      </c>
      <c r="AQ6" s="172">
        <f>AM6/AN17</f>
        <v>0</v>
      </c>
      <c r="AR6" s="169">
        <v>0</v>
      </c>
      <c r="AS6" s="170">
        <v>100</v>
      </c>
      <c r="AT6" s="170">
        <f>AR6/AS6*100</f>
        <v>0</v>
      </c>
      <c r="AU6" s="171">
        <v>0</v>
      </c>
      <c r="AV6" s="172">
        <f>AR6/AS17</f>
        <v>0</v>
      </c>
      <c r="AW6" s="213">
        <v>0</v>
      </c>
      <c r="AX6" s="214">
        <v>1</v>
      </c>
      <c r="AY6" s="214">
        <f>AW6/AX6*100</f>
        <v>0</v>
      </c>
      <c r="AZ6" s="215">
        <v>0</v>
      </c>
      <c r="BA6" s="216">
        <f>AW6/AX17</f>
        <v>0</v>
      </c>
      <c r="BB6" s="213">
        <v>0</v>
      </c>
      <c r="BC6" s="214">
        <v>1</v>
      </c>
      <c r="BD6" s="214">
        <f>BB6/BC6*100</f>
        <v>0</v>
      </c>
      <c r="BE6" s="215">
        <v>0</v>
      </c>
      <c r="BF6" s="216">
        <f>BB6/BC17</f>
        <v>0</v>
      </c>
      <c r="BG6" s="169">
        <v>0</v>
      </c>
      <c r="BH6" s="170">
        <v>1</v>
      </c>
      <c r="BI6" s="170">
        <f>BG6/BH6*100</f>
        <v>0</v>
      </c>
      <c r="BJ6" s="171">
        <v>0</v>
      </c>
      <c r="BK6" s="172">
        <f>BG6/BH17</f>
        <v>0</v>
      </c>
      <c r="BL6" s="169">
        <v>0</v>
      </c>
      <c r="BM6" s="170">
        <v>1</v>
      </c>
      <c r="BN6" s="170">
        <f>BL6/BM6*100</f>
        <v>0</v>
      </c>
      <c r="BO6" s="171">
        <v>0</v>
      </c>
      <c r="BP6" s="172">
        <f>BL6/BM17</f>
        <v>0</v>
      </c>
      <c r="BQ6" s="169">
        <v>0</v>
      </c>
      <c r="BR6" s="170">
        <v>1</v>
      </c>
      <c r="BS6" s="170">
        <f>BQ6/BR6*100</f>
        <v>0</v>
      </c>
      <c r="BT6" s="171">
        <v>0</v>
      </c>
      <c r="BU6" s="172">
        <f>BQ6/BR17</f>
        <v>0</v>
      </c>
    </row>
    <row r="7" spans="2:73" ht="16.5" x14ac:dyDescent="0.3">
      <c r="B7" s="97">
        <v>2</v>
      </c>
      <c r="C7" s="98" t="s">
        <v>6</v>
      </c>
      <c r="D7" s="119">
        <v>0</v>
      </c>
      <c r="E7" s="120">
        <v>1</v>
      </c>
      <c r="F7" s="120">
        <f>D7/E7*100</f>
        <v>0</v>
      </c>
      <c r="G7" s="121">
        <v>0</v>
      </c>
      <c r="H7" s="122">
        <f>D7/E17</f>
        <v>0</v>
      </c>
      <c r="I7" s="119">
        <v>0</v>
      </c>
      <c r="J7" s="120">
        <v>1</v>
      </c>
      <c r="K7" s="120">
        <f>I7/J7*100</f>
        <v>0</v>
      </c>
      <c r="L7" s="121">
        <v>0</v>
      </c>
      <c r="M7" s="122">
        <f>I7/J17</f>
        <v>0</v>
      </c>
      <c r="N7" s="139">
        <v>0</v>
      </c>
      <c r="O7" s="140">
        <v>1</v>
      </c>
      <c r="P7" s="140">
        <f>N7/O7*100</f>
        <v>0</v>
      </c>
      <c r="Q7" s="141">
        <v>0</v>
      </c>
      <c r="R7" s="142">
        <f>N7/O17</f>
        <v>0</v>
      </c>
      <c r="S7" s="119">
        <v>0</v>
      </c>
      <c r="T7" s="120">
        <v>1</v>
      </c>
      <c r="U7" s="120">
        <f>S7/T7*100</f>
        <v>0</v>
      </c>
      <c r="V7" s="121">
        <v>0</v>
      </c>
      <c r="W7" s="122">
        <f>S7/T17</f>
        <v>0</v>
      </c>
      <c r="X7" s="119">
        <v>0</v>
      </c>
      <c r="Y7" s="120">
        <v>1</v>
      </c>
      <c r="Z7" s="120">
        <f>X7/Y7*100</f>
        <v>0</v>
      </c>
      <c r="AA7" s="121">
        <v>0</v>
      </c>
      <c r="AB7" s="122">
        <f>X7/Y17</f>
        <v>0</v>
      </c>
      <c r="AC7" s="217">
        <v>0</v>
      </c>
      <c r="AD7" s="218">
        <v>1</v>
      </c>
      <c r="AE7" s="218">
        <f>AC7/AD7*100</f>
        <v>0</v>
      </c>
      <c r="AF7" s="219">
        <v>0</v>
      </c>
      <c r="AG7" s="220">
        <f>AC7/AD17</f>
        <v>0</v>
      </c>
      <c r="AH7" s="119">
        <v>0</v>
      </c>
      <c r="AI7" s="120">
        <v>1</v>
      </c>
      <c r="AJ7" s="120">
        <f>AH7/AI7*100</f>
        <v>0</v>
      </c>
      <c r="AK7" s="121">
        <v>0</v>
      </c>
      <c r="AL7" s="122">
        <f>AH7/AI17</f>
        <v>0</v>
      </c>
      <c r="AM7" s="119">
        <v>0</v>
      </c>
      <c r="AN7" s="120">
        <v>1</v>
      </c>
      <c r="AO7" s="120">
        <f>AM7/AN7*100</f>
        <v>0</v>
      </c>
      <c r="AP7" s="121">
        <v>0</v>
      </c>
      <c r="AQ7" s="122">
        <f>AM7/AN17</f>
        <v>0</v>
      </c>
      <c r="AR7" s="119">
        <v>0</v>
      </c>
      <c r="AS7" s="120">
        <v>100</v>
      </c>
      <c r="AT7" s="120">
        <f>AR7/AS7*100</f>
        <v>0</v>
      </c>
      <c r="AU7" s="121">
        <v>0</v>
      </c>
      <c r="AV7" s="122">
        <f>AR7/AS17</f>
        <v>0</v>
      </c>
      <c r="AW7" s="217">
        <v>0</v>
      </c>
      <c r="AX7" s="218">
        <v>1</v>
      </c>
      <c r="AY7" s="218">
        <f>AW7/AX7*100</f>
        <v>0</v>
      </c>
      <c r="AZ7" s="219">
        <v>0</v>
      </c>
      <c r="BA7" s="220">
        <f>AW7/AX17</f>
        <v>0</v>
      </c>
      <c r="BB7" s="217">
        <v>0</v>
      </c>
      <c r="BC7" s="218">
        <v>1</v>
      </c>
      <c r="BD7" s="218">
        <f>BB7/BC7*100</f>
        <v>0</v>
      </c>
      <c r="BE7" s="219">
        <v>0</v>
      </c>
      <c r="BF7" s="220">
        <f>BB7/BC17</f>
        <v>0</v>
      </c>
      <c r="BG7" s="119">
        <v>0</v>
      </c>
      <c r="BH7" s="120">
        <v>1</v>
      </c>
      <c r="BI7" s="120">
        <f>BG7/BH7*100</f>
        <v>0</v>
      </c>
      <c r="BJ7" s="121">
        <v>0</v>
      </c>
      <c r="BK7" s="122">
        <f>BG7/BH17</f>
        <v>0</v>
      </c>
      <c r="BL7" s="119">
        <v>0</v>
      </c>
      <c r="BM7" s="120">
        <v>1</v>
      </c>
      <c r="BN7" s="120">
        <f>BL7/BM7*100</f>
        <v>0</v>
      </c>
      <c r="BO7" s="121">
        <v>0</v>
      </c>
      <c r="BP7" s="122">
        <f>BL7/BM17</f>
        <v>0</v>
      </c>
      <c r="BQ7" s="119">
        <v>0</v>
      </c>
      <c r="BR7" s="120">
        <v>1</v>
      </c>
      <c r="BS7" s="120">
        <f>BQ7/BR7*100</f>
        <v>0</v>
      </c>
      <c r="BT7" s="121">
        <v>0</v>
      </c>
      <c r="BU7" s="122">
        <f>BQ7/BR17</f>
        <v>0</v>
      </c>
    </row>
    <row r="8" spans="2:73" ht="15.75" x14ac:dyDescent="0.25">
      <c r="B8" s="176">
        <v>3</v>
      </c>
      <c r="C8" s="177" t="s">
        <v>7</v>
      </c>
      <c r="D8" s="119">
        <v>0</v>
      </c>
      <c r="E8" s="120">
        <v>1</v>
      </c>
      <c r="F8" s="120">
        <f>D8/E8*100</f>
        <v>0</v>
      </c>
      <c r="G8" s="121">
        <v>0</v>
      </c>
      <c r="H8" s="122">
        <f>D8/E17</f>
        <v>0</v>
      </c>
      <c r="I8" s="119">
        <v>0</v>
      </c>
      <c r="J8" s="120">
        <v>1</v>
      </c>
      <c r="K8" s="120">
        <f>I8/J8*100</f>
        <v>0</v>
      </c>
      <c r="L8" s="121">
        <v>0</v>
      </c>
      <c r="M8" s="122">
        <f>I8/J17</f>
        <v>0</v>
      </c>
      <c r="N8" s="139">
        <v>0</v>
      </c>
      <c r="O8" s="140">
        <v>1</v>
      </c>
      <c r="P8" s="140">
        <f>N8/O8*100</f>
        <v>0</v>
      </c>
      <c r="Q8" s="141">
        <v>0</v>
      </c>
      <c r="R8" s="142">
        <f>N8/O17</f>
        <v>0</v>
      </c>
      <c r="S8" s="119">
        <v>0</v>
      </c>
      <c r="T8" s="120">
        <v>1</v>
      </c>
      <c r="U8" s="120">
        <f>S8/T8*100</f>
        <v>0</v>
      </c>
      <c r="V8" s="121">
        <v>0</v>
      </c>
      <c r="W8" s="122">
        <f>S8/T17</f>
        <v>0</v>
      </c>
      <c r="X8" s="119">
        <v>0</v>
      </c>
      <c r="Y8" s="120">
        <v>1</v>
      </c>
      <c r="Z8" s="120">
        <f>X8/Y8*100</f>
        <v>0</v>
      </c>
      <c r="AA8" s="121">
        <v>0</v>
      </c>
      <c r="AB8" s="122">
        <f>X8/Y17</f>
        <v>0</v>
      </c>
      <c r="AC8" s="217">
        <v>0</v>
      </c>
      <c r="AD8" s="218">
        <v>1</v>
      </c>
      <c r="AE8" s="218">
        <f>AC8/AD8*100</f>
        <v>0</v>
      </c>
      <c r="AF8" s="219">
        <v>0</v>
      </c>
      <c r="AG8" s="220">
        <f>AC8/AD17</f>
        <v>0</v>
      </c>
      <c r="AH8" s="119">
        <v>0</v>
      </c>
      <c r="AI8" s="120">
        <v>1</v>
      </c>
      <c r="AJ8" s="120">
        <f>AH8/AI8*100</f>
        <v>0</v>
      </c>
      <c r="AK8" s="121">
        <v>0</v>
      </c>
      <c r="AL8" s="122">
        <f>AH8/AI17</f>
        <v>0</v>
      </c>
      <c r="AM8" s="119">
        <v>0</v>
      </c>
      <c r="AN8" s="120">
        <v>1</v>
      </c>
      <c r="AO8" s="120">
        <f>AM8/AN8*100</f>
        <v>0</v>
      </c>
      <c r="AP8" s="121">
        <v>0</v>
      </c>
      <c r="AQ8" s="122">
        <f>AM8/AN17</f>
        <v>0</v>
      </c>
      <c r="AR8" s="119">
        <v>0</v>
      </c>
      <c r="AS8" s="120">
        <v>100</v>
      </c>
      <c r="AT8" s="120">
        <f>AR8/AS8*100</f>
        <v>0</v>
      </c>
      <c r="AU8" s="121">
        <v>0</v>
      </c>
      <c r="AV8" s="122">
        <f>AR8/AS17</f>
        <v>0</v>
      </c>
      <c r="AW8" s="217">
        <v>0</v>
      </c>
      <c r="AX8" s="218">
        <v>1</v>
      </c>
      <c r="AY8" s="218">
        <f>AW8/AX8*100</f>
        <v>0</v>
      </c>
      <c r="AZ8" s="219">
        <v>0</v>
      </c>
      <c r="BA8" s="220">
        <f>AW8/AX17</f>
        <v>0</v>
      </c>
      <c r="BB8" s="217">
        <v>0</v>
      </c>
      <c r="BC8" s="218">
        <v>1</v>
      </c>
      <c r="BD8" s="218">
        <f>BB8/BC8*100</f>
        <v>0</v>
      </c>
      <c r="BE8" s="219">
        <v>0</v>
      </c>
      <c r="BF8" s="220">
        <f>BB8/BC17</f>
        <v>0</v>
      </c>
      <c r="BG8" s="119">
        <v>0</v>
      </c>
      <c r="BH8" s="120">
        <v>1</v>
      </c>
      <c r="BI8" s="120">
        <f>BG8/BH8*100</f>
        <v>0</v>
      </c>
      <c r="BJ8" s="121">
        <v>0</v>
      </c>
      <c r="BK8" s="122">
        <f>BG8/BH17</f>
        <v>0</v>
      </c>
      <c r="BL8" s="119">
        <v>0</v>
      </c>
      <c r="BM8" s="120">
        <v>1</v>
      </c>
      <c r="BN8" s="120">
        <f>BL8/BM8*100</f>
        <v>0</v>
      </c>
      <c r="BO8" s="121">
        <v>0</v>
      </c>
      <c r="BP8" s="122">
        <f>BL8/BM17</f>
        <v>0</v>
      </c>
      <c r="BQ8" s="119">
        <v>0</v>
      </c>
      <c r="BR8" s="120">
        <v>1</v>
      </c>
      <c r="BS8" s="120">
        <f>BQ8/BR8*100</f>
        <v>0</v>
      </c>
      <c r="BT8" s="121">
        <v>0</v>
      </c>
      <c r="BU8" s="122">
        <f>BQ8/BR17</f>
        <v>0</v>
      </c>
    </row>
    <row r="9" spans="2:73" ht="16.5" x14ac:dyDescent="0.3">
      <c r="B9" s="97">
        <v>4</v>
      </c>
      <c r="C9" s="98" t="s">
        <v>8</v>
      </c>
      <c r="D9" s="3">
        <v>14</v>
      </c>
      <c r="E9" s="2">
        <v>1</v>
      </c>
      <c r="F9" s="2">
        <f t="shared" ref="F9:F17" si="0">D9/E9*100</f>
        <v>1400</v>
      </c>
      <c r="G9" s="24">
        <v>14</v>
      </c>
      <c r="H9" s="23">
        <f>D9/E17</f>
        <v>0.34146341463414637</v>
      </c>
      <c r="I9" s="119">
        <v>0</v>
      </c>
      <c r="J9" s="120">
        <v>1</v>
      </c>
      <c r="K9" s="120">
        <f t="shared" ref="K9:K17" si="1">I9/J9*100</f>
        <v>0</v>
      </c>
      <c r="L9" s="121">
        <v>0</v>
      </c>
      <c r="M9" s="122">
        <f>I9/J17</f>
        <v>0</v>
      </c>
      <c r="N9" s="139">
        <v>0</v>
      </c>
      <c r="O9" s="140">
        <v>1</v>
      </c>
      <c r="P9" s="140">
        <f t="shared" ref="P9:P17" si="2">N9/O9*100</f>
        <v>0</v>
      </c>
      <c r="Q9" s="141">
        <v>0</v>
      </c>
      <c r="R9" s="142">
        <f>N9/O17</f>
        <v>0</v>
      </c>
      <c r="S9" s="119">
        <v>0</v>
      </c>
      <c r="T9" s="120">
        <v>1</v>
      </c>
      <c r="U9" s="120">
        <f t="shared" ref="U9:U17" si="3">S9/T9*100</f>
        <v>0</v>
      </c>
      <c r="V9" s="121">
        <v>0</v>
      </c>
      <c r="W9" s="122">
        <f>S9/T17</f>
        <v>0</v>
      </c>
      <c r="X9" s="119">
        <v>0</v>
      </c>
      <c r="Y9" s="120">
        <v>1</v>
      </c>
      <c r="Z9" s="120">
        <f t="shared" ref="Z9:Z17" si="4">X9/Y9*100</f>
        <v>0</v>
      </c>
      <c r="AA9" s="121">
        <v>0</v>
      </c>
      <c r="AB9" s="122">
        <f>X9/Y17</f>
        <v>0</v>
      </c>
      <c r="AC9" s="217">
        <v>0</v>
      </c>
      <c r="AD9" s="218">
        <v>1</v>
      </c>
      <c r="AE9" s="218">
        <f t="shared" ref="AE9:AE17" si="5">AC9/AD9*100</f>
        <v>0</v>
      </c>
      <c r="AF9" s="219">
        <v>0</v>
      </c>
      <c r="AG9" s="220">
        <f>AC9/AD17</f>
        <v>0</v>
      </c>
      <c r="AH9" s="3">
        <v>1</v>
      </c>
      <c r="AI9" s="2">
        <v>1</v>
      </c>
      <c r="AJ9" s="2">
        <f t="shared" ref="AJ9:AJ17" si="6">AH9/AI9*100</f>
        <v>100</v>
      </c>
      <c r="AK9" s="24">
        <v>1</v>
      </c>
      <c r="AL9" s="23">
        <f>AH9/AI17</f>
        <v>6.6666666666666666E-2</v>
      </c>
      <c r="AM9" s="119">
        <v>0</v>
      </c>
      <c r="AN9" s="120">
        <v>1</v>
      </c>
      <c r="AO9" s="120">
        <f t="shared" ref="AO9:AO17" si="7">AM9/AN9*100</f>
        <v>0</v>
      </c>
      <c r="AP9" s="121">
        <v>0</v>
      </c>
      <c r="AQ9" s="122">
        <f>AM9/AN17</f>
        <v>0</v>
      </c>
      <c r="AR9" s="3">
        <v>100</v>
      </c>
      <c r="AS9" s="2">
        <v>100</v>
      </c>
      <c r="AT9" s="2">
        <f t="shared" ref="AT9:AT17" si="8">AR9/AS9*100</f>
        <v>100</v>
      </c>
      <c r="AU9" s="24">
        <v>1</v>
      </c>
      <c r="AV9" s="23">
        <f>AR9/AS17</f>
        <v>1</v>
      </c>
      <c r="AW9" s="217">
        <v>0</v>
      </c>
      <c r="AX9" s="218">
        <v>1</v>
      </c>
      <c r="AY9" s="218">
        <f t="shared" ref="AY9:AY17" si="9">AW9/AX9*100</f>
        <v>0</v>
      </c>
      <c r="AZ9" s="219">
        <v>0</v>
      </c>
      <c r="BA9" s="220">
        <f>AW9/AX17</f>
        <v>0</v>
      </c>
      <c r="BB9" s="217">
        <v>0</v>
      </c>
      <c r="BC9" s="218">
        <v>1</v>
      </c>
      <c r="BD9" s="218">
        <f t="shared" ref="BD9:BD17" si="10">BB9/BC9*100</f>
        <v>0</v>
      </c>
      <c r="BE9" s="219">
        <v>0</v>
      </c>
      <c r="BF9" s="220">
        <f>BB9/BC17</f>
        <v>0</v>
      </c>
      <c r="BG9" s="119">
        <v>0</v>
      </c>
      <c r="BH9" s="120">
        <v>1</v>
      </c>
      <c r="BI9" s="120">
        <f t="shared" ref="BI9:BI17" si="11">BG9/BH9*100</f>
        <v>0</v>
      </c>
      <c r="BJ9" s="121">
        <v>0</v>
      </c>
      <c r="BK9" s="122">
        <f>BG9/BH17</f>
        <v>0</v>
      </c>
      <c r="BL9" s="119">
        <v>0</v>
      </c>
      <c r="BM9" s="120">
        <v>1</v>
      </c>
      <c r="BN9" s="120">
        <f t="shared" ref="BN9:BN17" si="12">BL9/BM9*100</f>
        <v>0</v>
      </c>
      <c r="BO9" s="121">
        <v>0</v>
      </c>
      <c r="BP9" s="122">
        <f>BL9/BM17</f>
        <v>0</v>
      </c>
      <c r="BQ9" s="119">
        <v>0</v>
      </c>
      <c r="BR9" s="120">
        <v>1</v>
      </c>
      <c r="BS9" s="120">
        <f t="shared" ref="BS9:BS17" si="13">BQ9/BR9*100</f>
        <v>0</v>
      </c>
      <c r="BT9" s="121">
        <v>0</v>
      </c>
      <c r="BU9" s="122">
        <f>BQ9/BR17</f>
        <v>0</v>
      </c>
    </row>
    <row r="10" spans="2:73" ht="16.5" x14ac:dyDescent="0.3">
      <c r="B10" s="97">
        <v>5</v>
      </c>
      <c r="C10" s="98" t="s">
        <v>9</v>
      </c>
      <c r="D10" s="3">
        <v>19</v>
      </c>
      <c r="E10" s="2">
        <v>2</v>
      </c>
      <c r="F10" s="2">
        <f t="shared" si="0"/>
        <v>950</v>
      </c>
      <c r="G10" s="24">
        <v>9.5</v>
      </c>
      <c r="H10" s="23">
        <f>D10/E17</f>
        <v>0.46341463414634149</v>
      </c>
      <c r="I10" s="119">
        <v>0</v>
      </c>
      <c r="J10" s="120">
        <v>2</v>
      </c>
      <c r="K10" s="120">
        <f t="shared" si="1"/>
        <v>0</v>
      </c>
      <c r="L10" s="121">
        <v>0</v>
      </c>
      <c r="M10" s="122">
        <f>I10/J17</f>
        <v>0</v>
      </c>
      <c r="N10" s="139">
        <v>0</v>
      </c>
      <c r="O10" s="140">
        <v>1</v>
      </c>
      <c r="P10" s="140">
        <f t="shared" si="2"/>
        <v>0</v>
      </c>
      <c r="Q10" s="141">
        <v>0</v>
      </c>
      <c r="R10" s="142">
        <f>N10/O17</f>
        <v>0</v>
      </c>
      <c r="S10" s="119">
        <v>0</v>
      </c>
      <c r="T10" s="120">
        <v>1</v>
      </c>
      <c r="U10" s="120">
        <f t="shared" si="3"/>
        <v>0</v>
      </c>
      <c r="V10" s="121">
        <v>0</v>
      </c>
      <c r="W10" s="122">
        <f>S10/T17</f>
        <v>0</v>
      </c>
      <c r="X10" s="119">
        <v>0</v>
      </c>
      <c r="Y10" s="120">
        <v>1</v>
      </c>
      <c r="Z10" s="120">
        <f t="shared" si="4"/>
        <v>0</v>
      </c>
      <c r="AA10" s="121">
        <v>0</v>
      </c>
      <c r="AB10" s="122">
        <f>X10/Y17</f>
        <v>0</v>
      </c>
      <c r="AC10" s="217">
        <v>0</v>
      </c>
      <c r="AD10" s="218">
        <v>1</v>
      </c>
      <c r="AE10" s="218">
        <f t="shared" si="5"/>
        <v>0</v>
      </c>
      <c r="AF10" s="219">
        <v>0</v>
      </c>
      <c r="AG10" s="220">
        <f>AC10/AD17</f>
        <v>0</v>
      </c>
      <c r="AH10" s="3">
        <v>1</v>
      </c>
      <c r="AI10" s="2">
        <v>2</v>
      </c>
      <c r="AJ10" s="2">
        <f t="shared" si="6"/>
        <v>50</v>
      </c>
      <c r="AK10" s="24">
        <v>0.5</v>
      </c>
      <c r="AL10" s="23">
        <f>AH10/AI17</f>
        <v>6.6666666666666666E-2</v>
      </c>
      <c r="AM10" s="119">
        <v>0</v>
      </c>
      <c r="AN10" s="120">
        <v>1</v>
      </c>
      <c r="AO10" s="120">
        <f t="shared" si="7"/>
        <v>0</v>
      </c>
      <c r="AP10" s="121">
        <v>0</v>
      </c>
      <c r="AQ10" s="122">
        <f>AM10/AN17</f>
        <v>0</v>
      </c>
      <c r="AR10" s="208">
        <v>0</v>
      </c>
      <c r="AS10" s="209">
        <v>100</v>
      </c>
      <c r="AT10" s="209">
        <f t="shared" si="8"/>
        <v>0</v>
      </c>
      <c r="AU10" s="210">
        <v>0</v>
      </c>
      <c r="AV10" s="211">
        <f>AR10/AS17</f>
        <v>0</v>
      </c>
      <c r="AW10" s="217">
        <v>0</v>
      </c>
      <c r="AX10" s="218">
        <v>1</v>
      </c>
      <c r="AY10" s="218">
        <f t="shared" si="9"/>
        <v>0</v>
      </c>
      <c r="AZ10" s="219">
        <v>0</v>
      </c>
      <c r="BA10" s="220">
        <f>AW10/AX17</f>
        <v>0</v>
      </c>
      <c r="BB10" s="217">
        <v>0</v>
      </c>
      <c r="BC10" s="218">
        <v>2</v>
      </c>
      <c r="BD10" s="218">
        <f t="shared" si="10"/>
        <v>0</v>
      </c>
      <c r="BE10" s="219">
        <v>0</v>
      </c>
      <c r="BF10" s="220">
        <f>BB10/BC17</f>
        <v>0</v>
      </c>
      <c r="BG10" s="119">
        <v>0</v>
      </c>
      <c r="BH10" s="120">
        <v>1</v>
      </c>
      <c r="BI10" s="120">
        <f t="shared" si="11"/>
        <v>0</v>
      </c>
      <c r="BJ10" s="121">
        <v>0</v>
      </c>
      <c r="BK10" s="122">
        <f>BG10/BH17</f>
        <v>0</v>
      </c>
      <c r="BL10" s="85">
        <v>0</v>
      </c>
      <c r="BM10" s="87">
        <v>4</v>
      </c>
      <c r="BN10" s="87">
        <f t="shared" si="12"/>
        <v>0</v>
      </c>
      <c r="BO10" s="88">
        <v>0</v>
      </c>
      <c r="BP10" s="212">
        <f>BL10/BM17</f>
        <v>0</v>
      </c>
      <c r="BQ10" s="119">
        <v>0</v>
      </c>
      <c r="BR10" s="120">
        <v>1</v>
      </c>
      <c r="BS10" s="120">
        <f t="shared" si="13"/>
        <v>0</v>
      </c>
      <c r="BT10" s="121">
        <v>0</v>
      </c>
      <c r="BU10" s="122">
        <f>BQ10/BR17</f>
        <v>0</v>
      </c>
    </row>
    <row r="11" spans="2:73" ht="16.5" x14ac:dyDescent="0.3">
      <c r="B11" s="199">
        <v>6</v>
      </c>
      <c r="C11" s="200" t="s">
        <v>10</v>
      </c>
      <c r="D11" s="3">
        <v>33</v>
      </c>
      <c r="E11" s="2">
        <v>4</v>
      </c>
      <c r="F11" s="2">
        <f t="shared" si="0"/>
        <v>825</v>
      </c>
      <c r="G11" s="93">
        <v>8.25</v>
      </c>
      <c r="H11" s="23">
        <f>D11/E17</f>
        <v>0.80487804878048785</v>
      </c>
      <c r="I11" s="119">
        <v>0</v>
      </c>
      <c r="J11" s="120">
        <v>12</v>
      </c>
      <c r="K11" s="120">
        <f t="shared" si="1"/>
        <v>0</v>
      </c>
      <c r="L11" s="121">
        <v>0</v>
      </c>
      <c r="M11" s="122">
        <f>I11/J17</f>
        <v>0</v>
      </c>
      <c r="N11" s="139">
        <v>0</v>
      </c>
      <c r="O11" s="140">
        <v>1</v>
      </c>
      <c r="P11" s="140">
        <f t="shared" si="2"/>
        <v>0</v>
      </c>
      <c r="Q11" s="141">
        <v>0</v>
      </c>
      <c r="R11" s="142">
        <f>N11/O17</f>
        <v>0</v>
      </c>
      <c r="S11" s="119">
        <v>0</v>
      </c>
      <c r="T11" s="120">
        <v>1</v>
      </c>
      <c r="U11" s="120">
        <f t="shared" si="3"/>
        <v>0</v>
      </c>
      <c r="V11" s="121">
        <v>0</v>
      </c>
      <c r="W11" s="122">
        <f>S11/T17</f>
        <v>0</v>
      </c>
      <c r="X11" s="119">
        <v>0</v>
      </c>
      <c r="Y11" s="120">
        <v>1</v>
      </c>
      <c r="Z11" s="120">
        <f t="shared" si="4"/>
        <v>0</v>
      </c>
      <c r="AA11" s="121">
        <v>0</v>
      </c>
      <c r="AB11" s="122">
        <f>X11/Y17</f>
        <v>0</v>
      </c>
      <c r="AC11" s="217">
        <v>0</v>
      </c>
      <c r="AD11" s="218">
        <v>1</v>
      </c>
      <c r="AE11" s="218">
        <f t="shared" si="5"/>
        <v>0</v>
      </c>
      <c r="AF11" s="219">
        <v>0</v>
      </c>
      <c r="AG11" s="220">
        <f>AC11/AD17</f>
        <v>0</v>
      </c>
      <c r="AH11" s="3">
        <v>3</v>
      </c>
      <c r="AI11" s="2">
        <v>3</v>
      </c>
      <c r="AJ11" s="2">
        <f t="shared" si="6"/>
        <v>100</v>
      </c>
      <c r="AK11" s="175">
        <v>1</v>
      </c>
      <c r="AL11" s="23">
        <f>AH11/AI17</f>
        <v>0.2</v>
      </c>
      <c r="AM11" s="119">
        <v>0</v>
      </c>
      <c r="AN11" s="120">
        <v>1</v>
      </c>
      <c r="AO11" s="120">
        <f t="shared" si="7"/>
        <v>0</v>
      </c>
      <c r="AP11" s="121">
        <v>0</v>
      </c>
      <c r="AQ11" s="122">
        <f>AM11/AN17</f>
        <v>0</v>
      </c>
      <c r="AR11" s="3">
        <v>100</v>
      </c>
      <c r="AS11" s="2">
        <v>100</v>
      </c>
      <c r="AT11" s="2">
        <f t="shared" si="8"/>
        <v>100</v>
      </c>
      <c r="AU11" s="175">
        <v>1</v>
      </c>
      <c r="AV11" s="23">
        <f>AR11/AS17</f>
        <v>1</v>
      </c>
      <c r="AW11" s="217">
        <v>0</v>
      </c>
      <c r="AX11" s="218">
        <v>2</v>
      </c>
      <c r="AY11" s="218">
        <f t="shared" si="9"/>
        <v>0</v>
      </c>
      <c r="AZ11" s="219">
        <v>0</v>
      </c>
      <c r="BA11" s="220">
        <f>AW11/AX17</f>
        <v>0</v>
      </c>
      <c r="BB11" s="217">
        <v>0</v>
      </c>
      <c r="BC11" s="218">
        <v>4</v>
      </c>
      <c r="BD11" s="218">
        <f t="shared" si="10"/>
        <v>0</v>
      </c>
      <c r="BE11" s="219">
        <v>0</v>
      </c>
      <c r="BF11" s="220">
        <f>BB11/BC17</f>
        <v>0</v>
      </c>
      <c r="BG11" s="3">
        <v>0</v>
      </c>
      <c r="BH11" s="2">
        <v>1</v>
      </c>
      <c r="BI11" s="2">
        <f t="shared" si="11"/>
        <v>0</v>
      </c>
      <c r="BJ11" s="185">
        <v>0</v>
      </c>
      <c r="BK11" s="23">
        <f>BG11/BH17</f>
        <v>0</v>
      </c>
      <c r="BL11" s="85">
        <v>0</v>
      </c>
      <c r="BM11" s="87">
        <v>15</v>
      </c>
      <c r="BN11" s="87">
        <f t="shared" si="12"/>
        <v>0</v>
      </c>
      <c r="BO11" s="88">
        <v>0</v>
      </c>
      <c r="BP11" s="212">
        <f>BL11/BM17</f>
        <v>0</v>
      </c>
      <c r="BQ11" s="85">
        <v>0</v>
      </c>
      <c r="BR11" s="87">
        <v>4</v>
      </c>
      <c r="BS11" s="87">
        <f t="shared" si="13"/>
        <v>0</v>
      </c>
      <c r="BT11" s="88">
        <v>0</v>
      </c>
      <c r="BU11" s="212">
        <f>BQ11/BR17</f>
        <v>0</v>
      </c>
    </row>
    <row r="12" spans="2:73" ht="16.5" x14ac:dyDescent="0.3">
      <c r="B12" s="97">
        <v>7</v>
      </c>
      <c r="C12" s="98" t="s">
        <v>11</v>
      </c>
      <c r="D12" s="3">
        <v>35</v>
      </c>
      <c r="E12" s="2">
        <v>6</v>
      </c>
      <c r="F12" s="2">
        <f t="shared" si="0"/>
        <v>583.33333333333326</v>
      </c>
      <c r="G12" s="24">
        <v>5.83</v>
      </c>
      <c r="H12" s="23">
        <f>D12/E17</f>
        <v>0.85365853658536583</v>
      </c>
      <c r="I12" s="119">
        <v>0</v>
      </c>
      <c r="J12" s="120">
        <v>22</v>
      </c>
      <c r="K12" s="120">
        <f t="shared" si="1"/>
        <v>0</v>
      </c>
      <c r="L12" s="121">
        <v>0</v>
      </c>
      <c r="M12" s="122">
        <f>I12/J17</f>
        <v>0</v>
      </c>
      <c r="N12" s="139">
        <v>0</v>
      </c>
      <c r="O12" s="140">
        <v>1</v>
      </c>
      <c r="P12" s="140">
        <f t="shared" si="2"/>
        <v>0</v>
      </c>
      <c r="Q12" s="141">
        <v>0</v>
      </c>
      <c r="R12" s="142">
        <f>N12/O17</f>
        <v>0</v>
      </c>
      <c r="S12" s="85">
        <v>0</v>
      </c>
      <c r="T12" s="87">
        <v>2</v>
      </c>
      <c r="U12" s="87">
        <f t="shared" si="3"/>
        <v>0</v>
      </c>
      <c r="V12" s="88">
        <v>0</v>
      </c>
      <c r="W12" s="212">
        <f>S12/T17</f>
        <v>0</v>
      </c>
      <c r="X12" s="119">
        <v>0</v>
      </c>
      <c r="Y12" s="120">
        <v>1</v>
      </c>
      <c r="Z12" s="120">
        <f t="shared" si="4"/>
        <v>0</v>
      </c>
      <c r="AA12" s="121">
        <v>0</v>
      </c>
      <c r="AB12" s="122">
        <f>X12/Y17</f>
        <v>0</v>
      </c>
      <c r="AC12" s="217">
        <v>0</v>
      </c>
      <c r="AD12" s="218">
        <v>1</v>
      </c>
      <c r="AE12" s="218">
        <f t="shared" si="5"/>
        <v>0</v>
      </c>
      <c r="AF12" s="219">
        <v>0</v>
      </c>
      <c r="AG12" s="220">
        <f>AC12/AD17</f>
        <v>0</v>
      </c>
      <c r="AH12" s="3">
        <v>4</v>
      </c>
      <c r="AI12" s="2">
        <v>4</v>
      </c>
      <c r="AJ12" s="2">
        <f t="shared" si="6"/>
        <v>100</v>
      </c>
      <c r="AK12" s="24">
        <v>1</v>
      </c>
      <c r="AL12" s="23">
        <f>AH12/AI17</f>
        <v>0.26666666666666666</v>
      </c>
      <c r="AM12" s="119">
        <v>0</v>
      </c>
      <c r="AN12" s="120">
        <v>1</v>
      </c>
      <c r="AO12" s="120">
        <f t="shared" si="7"/>
        <v>0</v>
      </c>
      <c r="AP12" s="121">
        <v>0</v>
      </c>
      <c r="AQ12" s="122">
        <f>AM12/AN17</f>
        <v>0</v>
      </c>
      <c r="AR12" s="3">
        <v>100</v>
      </c>
      <c r="AS12" s="2">
        <v>100</v>
      </c>
      <c r="AT12" s="2">
        <f t="shared" si="8"/>
        <v>100</v>
      </c>
      <c r="AU12" s="24">
        <v>1</v>
      </c>
      <c r="AV12" s="23">
        <f>AR12/AS17</f>
        <v>1</v>
      </c>
      <c r="AW12" s="217">
        <v>0</v>
      </c>
      <c r="AX12" s="218">
        <v>3</v>
      </c>
      <c r="AY12" s="218">
        <f t="shared" si="9"/>
        <v>0</v>
      </c>
      <c r="AZ12" s="219">
        <v>0</v>
      </c>
      <c r="BA12" s="220">
        <f>AW12/AX17</f>
        <v>0</v>
      </c>
      <c r="BB12" s="217">
        <v>0</v>
      </c>
      <c r="BC12" s="218">
        <v>7</v>
      </c>
      <c r="BD12" s="218">
        <f t="shared" si="10"/>
        <v>0</v>
      </c>
      <c r="BE12" s="219">
        <v>0</v>
      </c>
      <c r="BF12" s="220">
        <f>BB12/BC17</f>
        <v>0</v>
      </c>
      <c r="BG12" s="85">
        <v>0</v>
      </c>
      <c r="BH12" s="87">
        <v>27</v>
      </c>
      <c r="BI12" s="87">
        <f t="shared" si="11"/>
        <v>0</v>
      </c>
      <c r="BJ12" s="88">
        <v>0</v>
      </c>
      <c r="BK12" s="212">
        <f>BG12/BH17</f>
        <v>0</v>
      </c>
      <c r="BL12" s="3">
        <v>0</v>
      </c>
      <c r="BM12" s="2">
        <v>1</v>
      </c>
      <c r="BN12" s="2">
        <f t="shared" si="12"/>
        <v>0</v>
      </c>
      <c r="BO12" s="185">
        <v>0</v>
      </c>
      <c r="BP12" s="23">
        <f>BL12/BM17</f>
        <v>0</v>
      </c>
      <c r="BQ12" s="3">
        <v>0</v>
      </c>
      <c r="BR12" s="2">
        <v>1</v>
      </c>
      <c r="BS12" s="2">
        <f t="shared" si="13"/>
        <v>0</v>
      </c>
      <c r="BT12" s="24">
        <v>0</v>
      </c>
      <c r="BU12" s="23">
        <f>BQ12/BR17</f>
        <v>0</v>
      </c>
    </row>
    <row r="13" spans="2:73" ht="16.5" x14ac:dyDescent="0.3">
      <c r="B13" s="97">
        <v>8</v>
      </c>
      <c r="C13" s="98" t="s">
        <v>12</v>
      </c>
      <c r="D13" s="3">
        <v>48</v>
      </c>
      <c r="E13" s="2">
        <v>11</v>
      </c>
      <c r="F13" s="2">
        <f t="shared" si="0"/>
        <v>436.36363636363632</v>
      </c>
      <c r="G13" s="24">
        <v>4.3600000000000003</v>
      </c>
      <c r="H13" s="23">
        <f>D13/E17</f>
        <v>1.1707317073170731</v>
      </c>
      <c r="I13" s="3">
        <v>0</v>
      </c>
      <c r="J13" s="2">
        <v>1</v>
      </c>
      <c r="K13" s="2">
        <f t="shared" si="1"/>
        <v>0</v>
      </c>
      <c r="L13" s="185">
        <v>0</v>
      </c>
      <c r="M13" s="23">
        <f>I13/J17</f>
        <v>0</v>
      </c>
      <c r="N13" s="139">
        <v>0</v>
      </c>
      <c r="O13" s="140">
        <v>1</v>
      </c>
      <c r="P13" s="140">
        <f t="shared" si="2"/>
        <v>0</v>
      </c>
      <c r="Q13" s="141">
        <v>0</v>
      </c>
      <c r="R13" s="142">
        <f>N13/O17</f>
        <v>0</v>
      </c>
      <c r="S13" s="3">
        <v>0</v>
      </c>
      <c r="T13" s="2">
        <v>1</v>
      </c>
      <c r="U13" s="2">
        <f t="shared" si="3"/>
        <v>0</v>
      </c>
      <c r="V13" s="24">
        <v>0</v>
      </c>
      <c r="W13" s="23">
        <f>S13/T17</f>
        <v>0</v>
      </c>
      <c r="X13" s="119">
        <v>0</v>
      </c>
      <c r="Y13" s="120">
        <v>1</v>
      </c>
      <c r="Z13" s="120">
        <f t="shared" si="4"/>
        <v>0</v>
      </c>
      <c r="AA13" s="121">
        <v>0</v>
      </c>
      <c r="AB13" s="122">
        <f>X13/Y17</f>
        <v>0</v>
      </c>
      <c r="AC13" s="217">
        <v>0</v>
      </c>
      <c r="AD13" s="218">
        <v>2</v>
      </c>
      <c r="AE13" s="218">
        <f t="shared" si="5"/>
        <v>0</v>
      </c>
      <c r="AF13" s="219">
        <v>0</v>
      </c>
      <c r="AG13" s="220">
        <f>AC13/AD17</f>
        <v>0</v>
      </c>
      <c r="AH13" s="3">
        <v>8</v>
      </c>
      <c r="AI13" s="2">
        <v>6</v>
      </c>
      <c r="AJ13" s="2">
        <f t="shared" si="6"/>
        <v>133.33333333333331</v>
      </c>
      <c r="AK13" s="24">
        <v>1.33</v>
      </c>
      <c r="AL13" s="23">
        <f>AH13/AI17</f>
        <v>0.53333333333333333</v>
      </c>
      <c r="AM13" s="3">
        <v>0</v>
      </c>
      <c r="AN13" s="2">
        <v>3</v>
      </c>
      <c r="AO13" s="2">
        <f t="shared" si="7"/>
        <v>0</v>
      </c>
      <c r="AP13" s="185">
        <v>0</v>
      </c>
      <c r="AQ13" s="23">
        <f>AM13/AN17</f>
        <v>0</v>
      </c>
      <c r="AR13" s="3">
        <v>100</v>
      </c>
      <c r="AS13" s="2">
        <v>100</v>
      </c>
      <c r="AT13" s="2">
        <f t="shared" si="8"/>
        <v>100</v>
      </c>
      <c r="AU13" s="24">
        <v>1</v>
      </c>
      <c r="AV13" s="23">
        <f>AR13/AS17</f>
        <v>1</v>
      </c>
      <c r="AW13" s="217">
        <v>0</v>
      </c>
      <c r="AX13" s="218">
        <v>4</v>
      </c>
      <c r="AY13" s="218">
        <f t="shared" si="9"/>
        <v>0</v>
      </c>
      <c r="AZ13" s="219">
        <v>0</v>
      </c>
      <c r="BA13" s="220">
        <f>AW13/AX17</f>
        <v>0</v>
      </c>
      <c r="BB13" s="217">
        <v>0</v>
      </c>
      <c r="BC13" s="218">
        <v>12</v>
      </c>
      <c r="BD13" s="218">
        <f t="shared" si="10"/>
        <v>0</v>
      </c>
      <c r="BE13" s="219">
        <v>0</v>
      </c>
      <c r="BF13" s="220">
        <f>BB13/BC17</f>
        <v>0</v>
      </c>
      <c r="BG13" s="85">
        <v>0</v>
      </c>
      <c r="BH13" s="87">
        <v>39</v>
      </c>
      <c r="BI13" s="87">
        <f t="shared" si="11"/>
        <v>0</v>
      </c>
      <c r="BJ13" s="88">
        <v>0</v>
      </c>
      <c r="BK13" s="212">
        <f>BG13/BH17</f>
        <v>0</v>
      </c>
      <c r="BL13" s="3">
        <v>0</v>
      </c>
      <c r="BM13" s="2">
        <v>1</v>
      </c>
      <c r="BN13" s="2">
        <f t="shared" si="12"/>
        <v>0</v>
      </c>
      <c r="BO13" s="24">
        <v>0</v>
      </c>
      <c r="BP13" s="23">
        <f>BL13/BM17</f>
        <v>0</v>
      </c>
      <c r="BQ13" s="3">
        <v>0</v>
      </c>
      <c r="BR13" s="2">
        <v>2</v>
      </c>
      <c r="BS13" s="2">
        <f t="shared" si="13"/>
        <v>0</v>
      </c>
      <c r="BT13" s="24">
        <v>0</v>
      </c>
      <c r="BU13" s="23">
        <f>BQ13/BR17</f>
        <v>0</v>
      </c>
    </row>
    <row r="14" spans="2:73" ht="16.5" x14ac:dyDescent="0.3">
      <c r="B14" s="199">
        <v>9</v>
      </c>
      <c r="C14" s="200" t="s">
        <v>13</v>
      </c>
      <c r="D14" s="3">
        <v>48</v>
      </c>
      <c r="E14" s="2">
        <v>18</v>
      </c>
      <c r="F14" s="2">
        <f t="shared" si="0"/>
        <v>266.66666666666663</v>
      </c>
      <c r="G14" s="93">
        <v>2.67</v>
      </c>
      <c r="H14" s="23">
        <f>D14/E17</f>
        <v>1.1707317073170731</v>
      </c>
      <c r="I14" s="3">
        <v>0</v>
      </c>
      <c r="J14" s="2">
        <v>1</v>
      </c>
      <c r="K14" s="2">
        <f t="shared" si="1"/>
        <v>0</v>
      </c>
      <c r="L14" s="24">
        <v>0</v>
      </c>
      <c r="M14" s="23">
        <f>I14/J17</f>
        <v>0</v>
      </c>
      <c r="N14" s="139">
        <v>0</v>
      </c>
      <c r="O14" s="140">
        <v>1</v>
      </c>
      <c r="P14" s="140">
        <f t="shared" si="2"/>
        <v>0</v>
      </c>
      <c r="Q14" s="141">
        <v>0</v>
      </c>
      <c r="R14" s="142">
        <f>N14/O17</f>
        <v>0</v>
      </c>
      <c r="S14" s="3">
        <v>1</v>
      </c>
      <c r="T14" s="2">
        <v>2</v>
      </c>
      <c r="U14" s="2">
        <f t="shared" si="3"/>
        <v>50</v>
      </c>
      <c r="V14" s="185">
        <v>0.5</v>
      </c>
      <c r="W14" s="23">
        <f>S14/T17</f>
        <v>0.14285714285714285</v>
      </c>
      <c r="X14" s="119">
        <v>0</v>
      </c>
      <c r="Y14" s="120">
        <v>1</v>
      </c>
      <c r="Z14" s="120">
        <f t="shared" si="4"/>
        <v>0</v>
      </c>
      <c r="AA14" s="121">
        <v>0</v>
      </c>
      <c r="AB14" s="122">
        <f>X14/Y17</f>
        <v>0</v>
      </c>
      <c r="AC14" s="217">
        <v>0</v>
      </c>
      <c r="AD14" s="218">
        <v>5</v>
      </c>
      <c r="AE14" s="218">
        <f t="shared" si="5"/>
        <v>0</v>
      </c>
      <c r="AF14" s="219">
        <v>0</v>
      </c>
      <c r="AG14" s="220">
        <f>AC14/AD17</f>
        <v>0</v>
      </c>
      <c r="AH14" s="3">
        <v>10</v>
      </c>
      <c r="AI14" s="2">
        <v>8</v>
      </c>
      <c r="AJ14" s="2">
        <f t="shared" si="6"/>
        <v>125</v>
      </c>
      <c r="AK14" s="93">
        <v>1.25</v>
      </c>
      <c r="AL14" s="23">
        <f>AH14/AI17</f>
        <v>0.66666666666666663</v>
      </c>
      <c r="AM14" s="3">
        <v>0</v>
      </c>
      <c r="AN14" s="2">
        <v>3</v>
      </c>
      <c r="AO14" s="2">
        <f t="shared" si="7"/>
        <v>0</v>
      </c>
      <c r="AP14" s="24">
        <v>0</v>
      </c>
      <c r="AQ14" s="23">
        <f>AM14/AN17</f>
        <v>0</v>
      </c>
      <c r="AR14" s="3">
        <v>100</v>
      </c>
      <c r="AS14" s="2">
        <v>100</v>
      </c>
      <c r="AT14" s="2">
        <f t="shared" si="8"/>
        <v>100</v>
      </c>
      <c r="AU14" s="175">
        <v>1</v>
      </c>
      <c r="AV14" s="23">
        <f>AR14/AS17</f>
        <v>1</v>
      </c>
      <c r="AW14" s="217">
        <v>0</v>
      </c>
      <c r="AX14" s="218">
        <v>8</v>
      </c>
      <c r="AY14" s="218">
        <f t="shared" si="9"/>
        <v>0</v>
      </c>
      <c r="AZ14" s="219">
        <v>0</v>
      </c>
      <c r="BA14" s="220">
        <f>AW14/AX17</f>
        <v>0</v>
      </c>
      <c r="BB14" s="217">
        <v>0</v>
      </c>
      <c r="BC14" s="218">
        <v>20</v>
      </c>
      <c r="BD14" s="218">
        <f t="shared" si="10"/>
        <v>0</v>
      </c>
      <c r="BE14" s="219">
        <v>0</v>
      </c>
      <c r="BF14" s="220">
        <f>BB14/BC17</f>
        <v>0</v>
      </c>
      <c r="BG14" s="85">
        <v>0</v>
      </c>
      <c r="BH14" s="87">
        <v>46</v>
      </c>
      <c r="BI14" s="87">
        <f t="shared" si="11"/>
        <v>0</v>
      </c>
      <c r="BJ14" s="88">
        <v>0</v>
      </c>
      <c r="BK14" s="212">
        <f>BG14/BH17</f>
        <v>0</v>
      </c>
      <c r="BL14" s="3">
        <v>0</v>
      </c>
      <c r="BM14" s="2">
        <v>1</v>
      </c>
      <c r="BN14" s="2">
        <f t="shared" si="12"/>
        <v>0</v>
      </c>
      <c r="BO14" s="24">
        <v>0</v>
      </c>
      <c r="BP14" s="23">
        <f>BL14/BM17</f>
        <v>0</v>
      </c>
      <c r="BQ14" s="3">
        <v>0</v>
      </c>
      <c r="BR14" s="2">
        <v>3</v>
      </c>
      <c r="BS14" s="2">
        <f t="shared" si="13"/>
        <v>0</v>
      </c>
      <c r="BT14" s="185">
        <v>0</v>
      </c>
      <c r="BU14" s="23">
        <f>BQ14/BR17</f>
        <v>0</v>
      </c>
    </row>
    <row r="15" spans="2:73" ht="16.5" x14ac:dyDescent="0.3">
      <c r="B15" s="97">
        <v>10</v>
      </c>
      <c r="C15" s="98" t="s">
        <v>14</v>
      </c>
      <c r="D15" s="3">
        <v>0</v>
      </c>
      <c r="E15" s="2">
        <v>27</v>
      </c>
      <c r="F15" s="2">
        <f t="shared" si="0"/>
        <v>0</v>
      </c>
      <c r="G15" s="24">
        <v>0</v>
      </c>
      <c r="H15" s="23">
        <f>D15/E17</f>
        <v>0</v>
      </c>
      <c r="I15" s="3">
        <v>0</v>
      </c>
      <c r="J15" s="2">
        <v>1</v>
      </c>
      <c r="K15" s="2">
        <f t="shared" si="1"/>
        <v>0</v>
      </c>
      <c r="L15" s="24">
        <v>0</v>
      </c>
      <c r="M15" s="23">
        <f>I15/J17</f>
        <v>0</v>
      </c>
      <c r="N15" s="139">
        <v>0</v>
      </c>
      <c r="O15" s="140">
        <v>1</v>
      </c>
      <c r="P15" s="140">
        <f t="shared" si="2"/>
        <v>0</v>
      </c>
      <c r="Q15" s="141">
        <v>0</v>
      </c>
      <c r="R15" s="142">
        <f>N15/O17</f>
        <v>0</v>
      </c>
      <c r="S15" s="3">
        <v>0</v>
      </c>
      <c r="T15" s="2">
        <v>3</v>
      </c>
      <c r="U15" s="2">
        <f t="shared" si="3"/>
        <v>0</v>
      </c>
      <c r="V15" s="24">
        <v>0</v>
      </c>
      <c r="W15" s="23">
        <f>S15/T17</f>
        <v>0</v>
      </c>
      <c r="X15" s="119">
        <v>0</v>
      </c>
      <c r="Y15" s="120">
        <v>1</v>
      </c>
      <c r="Z15" s="120">
        <f t="shared" si="4"/>
        <v>0</v>
      </c>
      <c r="AA15" s="121">
        <v>0</v>
      </c>
      <c r="AB15" s="122">
        <f>X15/Y17</f>
        <v>0</v>
      </c>
      <c r="AC15" s="217">
        <v>0</v>
      </c>
      <c r="AD15" s="218">
        <v>7</v>
      </c>
      <c r="AE15" s="218">
        <f t="shared" si="5"/>
        <v>0</v>
      </c>
      <c r="AF15" s="219">
        <v>0</v>
      </c>
      <c r="AG15" s="220">
        <f>AC15/AD17</f>
        <v>0</v>
      </c>
      <c r="AH15" s="3">
        <v>0</v>
      </c>
      <c r="AI15" s="2">
        <v>10</v>
      </c>
      <c r="AJ15" s="2">
        <f t="shared" si="6"/>
        <v>0</v>
      </c>
      <c r="AK15" s="24">
        <v>0</v>
      </c>
      <c r="AL15" s="23">
        <f>AH15/AI17</f>
        <v>0</v>
      </c>
      <c r="AM15" s="3">
        <v>0</v>
      </c>
      <c r="AN15" s="2">
        <v>7</v>
      </c>
      <c r="AO15" s="2">
        <f t="shared" si="7"/>
        <v>0</v>
      </c>
      <c r="AP15" s="24">
        <v>0</v>
      </c>
      <c r="AQ15" s="23">
        <f>AM15/AN17</f>
        <v>0</v>
      </c>
      <c r="AR15" s="3">
        <v>0</v>
      </c>
      <c r="AS15" s="2">
        <v>100</v>
      </c>
      <c r="AT15" s="2">
        <f t="shared" si="8"/>
        <v>0</v>
      </c>
      <c r="AU15" s="24">
        <v>0</v>
      </c>
      <c r="AV15" s="23">
        <f>AR15/AS17</f>
        <v>0</v>
      </c>
      <c r="AW15" s="217">
        <v>0</v>
      </c>
      <c r="AX15" s="218">
        <v>12</v>
      </c>
      <c r="AY15" s="218">
        <f t="shared" si="9"/>
        <v>0</v>
      </c>
      <c r="AZ15" s="219">
        <v>0</v>
      </c>
      <c r="BA15" s="220">
        <f>AW15/AX17</f>
        <v>0</v>
      </c>
      <c r="BB15" s="217">
        <v>0</v>
      </c>
      <c r="BC15" s="218">
        <v>28</v>
      </c>
      <c r="BD15" s="218">
        <f t="shared" si="10"/>
        <v>0</v>
      </c>
      <c r="BE15" s="219">
        <v>0</v>
      </c>
      <c r="BF15" s="220">
        <f>BB15/BC17</f>
        <v>0</v>
      </c>
      <c r="BG15" s="85">
        <v>0</v>
      </c>
      <c r="BH15" s="87">
        <v>49</v>
      </c>
      <c r="BI15" s="87">
        <f t="shared" si="11"/>
        <v>0</v>
      </c>
      <c r="BJ15" s="88">
        <v>0</v>
      </c>
      <c r="BK15" s="212">
        <f>BG15/BH17</f>
        <v>0</v>
      </c>
      <c r="BL15" s="3">
        <v>0</v>
      </c>
      <c r="BM15" s="2">
        <v>1</v>
      </c>
      <c r="BN15" s="2">
        <f t="shared" si="12"/>
        <v>0</v>
      </c>
      <c r="BO15" s="24">
        <v>0</v>
      </c>
      <c r="BP15" s="23">
        <f>BL15/BM17</f>
        <v>0</v>
      </c>
      <c r="BQ15" s="3">
        <v>0</v>
      </c>
      <c r="BR15" s="2">
        <v>3</v>
      </c>
      <c r="BS15" s="2">
        <f t="shared" si="13"/>
        <v>0</v>
      </c>
      <c r="BT15" s="24">
        <v>0</v>
      </c>
      <c r="BU15" s="23">
        <f>BQ15/BR17</f>
        <v>0</v>
      </c>
    </row>
    <row r="16" spans="2:73" ht="17.25" thickBot="1" x14ac:dyDescent="0.35">
      <c r="B16" s="97">
        <v>11</v>
      </c>
      <c r="C16" s="98" t="s">
        <v>26</v>
      </c>
      <c r="D16" s="3">
        <v>0</v>
      </c>
      <c r="E16" s="2">
        <v>36</v>
      </c>
      <c r="F16" s="2">
        <f t="shared" si="0"/>
        <v>0</v>
      </c>
      <c r="G16" s="24">
        <v>0</v>
      </c>
      <c r="H16" s="23">
        <f>D16/E17</f>
        <v>0</v>
      </c>
      <c r="I16" s="3">
        <v>0</v>
      </c>
      <c r="J16" s="2">
        <v>1</v>
      </c>
      <c r="K16" s="2">
        <f t="shared" si="1"/>
        <v>0</v>
      </c>
      <c r="L16" s="24">
        <v>0</v>
      </c>
      <c r="M16" s="23">
        <f>I16/J17</f>
        <v>0</v>
      </c>
      <c r="N16" s="139">
        <v>0</v>
      </c>
      <c r="O16" s="140">
        <v>1</v>
      </c>
      <c r="P16" s="140">
        <f t="shared" si="2"/>
        <v>0</v>
      </c>
      <c r="Q16" s="148">
        <v>0</v>
      </c>
      <c r="R16" s="149">
        <f>N16/O17</f>
        <v>0</v>
      </c>
      <c r="S16" s="3">
        <v>0</v>
      </c>
      <c r="T16" s="2">
        <v>4</v>
      </c>
      <c r="U16" s="2">
        <f t="shared" si="3"/>
        <v>0</v>
      </c>
      <c r="V16" s="24">
        <v>0</v>
      </c>
      <c r="W16" s="23">
        <f>S16/T17</f>
        <v>0</v>
      </c>
      <c r="X16" s="119">
        <v>0</v>
      </c>
      <c r="Y16" s="120">
        <v>1</v>
      </c>
      <c r="Z16" s="120">
        <f t="shared" si="4"/>
        <v>0</v>
      </c>
      <c r="AA16" s="121">
        <v>0</v>
      </c>
      <c r="AB16" s="122">
        <f>X16/Y17</f>
        <v>0</v>
      </c>
      <c r="AC16" s="217">
        <v>0</v>
      </c>
      <c r="AD16" s="218">
        <v>11</v>
      </c>
      <c r="AE16" s="218">
        <f t="shared" si="5"/>
        <v>0</v>
      </c>
      <c r="AF16" s="219">
        <v>0</v>
      </c>
      <c r="AG16" s="220">
        <f>AC16/AD17</f>
        <v>0</v>
      </c>
      <c r="AH16" s="3">
        <v>0</v>
      </c>
      <c r="AI16" s="2">
        <v>13</v>
      </c>
      <c r="AJ16" s="2">
        <f t="shared" si="6"/>
        <v>0</v>
      </c>
      <c r="AK16" s="24">
        <v>0</v>
      </c>
      <c r="AL16" s="23">
        <f>AH16/AI17</f>
        <v>0</v>
      </c>
      <c r="AM16" s="3">
        <v>0</v>
      </c>
      <c r="AN16" s="2">
        <v>11</v>
      </c>
      <c r="AO16" s="2">
        <f t="shared" si="7"/>
        <v>0</v>
      </c>
      <c r="AP16" s="24">
        <v>0</v>
      </c>
      <c r="AQ16" s="23">
        <f>AM16/AN17</f>
        <v>0</v>
      </c>
      <c r="AR16" s="3">
        <v>0</v>
      </c>
      <c r="AS16" s="2">
        <v>100</v>
      </c>
      <c r="AT16" s="2">
        <f t="shared" si="8"/>
        <v>0</v>
      </c>
      <c r="AU16" s="24">
        <v>0</v>
      </c>
      <c r="AV16" s="23">
        <f>AR16/AS17</f>
        <v>0</v>
      </c>
      <c r="AW16" s="217">
        <v>0</v>
      </c>
      <c r="AX16" s="218">
        <v>17</v>
      </c>
      <c r="AY16" s="218">
        <f t="shared" si="9"/>
        <v>0</v>
      </c>
      <c r="AZ16" s="219">
        <v>0</v>
      </c>
      <c r="BA16" s="220">
        <f>AW16/AX17</f>
        <v>0</v>
      </c>
      <c r="BB16" s="217">
        <v>0</v>
      </c>
      <c r="BC16" s="218">
        <v>28</v>
      </c>
      <c r="BD16" s="218">
        <f t="shared" si="10"/>
        <v>0</v>
      </c>
      <c r="BE16" s="219">
        <v>0</v>
      </c>
      <c r="BF16" s="220">
        <f>BB16/BC17</f>
        <v>0</v>
      </c>
      <c r="BG16" s="119">
        <v>0</v>
      </c>
      <c r="BH16" s="120">
        <v>49</v>
      </c>
      <c r="BI16" s="120">
        <f t="shared" si="11"/>
        <v>0</v>
      </c>
      <c r="BJ16" s="121">
        <v>0</v>
      </c>
      <c r="BK16" s="122">
        <f>BG16/BH17</f>
        <v>0</v>
      </c>
      <c r="BL16" s="3">
        <v>0</v>
      </c>
      <c r="BM16" s="2">
        <v>1</v>
      </c>
      <c r="BN16" s="2">
        <f t="shared" si="12"/>
        <v>0</v>
      </c>
      <c r="BO16" s="24">
        <v>0</v>
      </c>
      <c r="BP16" s="23">
        <f>BL16/BM17</f>
        <v>0</v>
      </c>
      <c r="BQ16" s="3">
        <v>0</v>
      </c>
      <c r="BR16" s="2">
        <v>3</v>
      </c>
      <c r="BS16" s="2">
        <f t="shared" si="13"/>
        <v>0</v>
      </c>
      <c r="BT16" s="24">
        <v>0</v>
      </c>
      <c r="BU16" s="23">
        <f>BQ16/BR17</f>
        <v>0</v>
      </c>
    </row>
    <row r="17" spans="2:73" ht="17.25" thickBot="1" x14ac:dyDescent="0.35">
      <c r="B17" s="99">
        <v>12</v>
      </c>
      <c r="C17" s="100" t="s">
        <v>15</v>
      </c>
      <c r="D17" s="32">
        <v>0</v>
      </c>
      <c r="E17" s="31">
        <v>41</v>
      </c>
      <c r="F17" s="31">
        <f t="shared" si="0"/>
        <v>0</v>
      </c>
      <c r="G17" s="25">
        <v>0</v>
      </c>
      <c r="H17" s="38">
        <f>D17/E17</f>
        <v>0</v>
      </c>
      <c r="I17" s="32">
        <v>0</v>
      </c>
      <c r="J17" s="31">
        <v>2</v>
      </c>
      <c r="K17" s="31">
        <f t="shared" si="1"/>
        <v>0</v>
      </c>
      <c r="L17" s="25">
        <v>0</v>
      </c>
      <c r="M17" s="38">
        <f>I17/J17</f>
        <v>0</v>
      </c>
      <c r="N17" s="143">
        <v>0</v>
      </c>
      <c r="O17" s="144">
        <v>33</v>
      </c>
      <c r="P17" s="150">
        <f t="shared" si="2"/>
        <v>0</v>
      </c>
      <c r="Q17" s="151">
        <v>0</v>
      </c>
      <c r="R17" s="152">
        <f>N17/O17</f>
        <v>0</v>
      </c>
      <c r="S17" s="32">
        <v>0</v>
      </c>
      <c r="T17" s="31">
        <v>7</v>
      </c>
      <c r="U17" s="31">
        <f t="shared" si="3"/>
        <v>0</v>
      </c>
      <c r="V17" s="25">
        <v>0</v>
      </c>
      <c r="W17" s="38">
        <f>S17/T17</f>
        <v>0</v>
      </c>
      <c r="X17" s="32">
        <v>0</v>
      </c>
      <c r="Y17" s="31">
        <v>100</v>
      </c>
      <c r="Z17" s="31">
        <f t="shared" si="4"/>
        <v>0</v>
      </c>
      <c r="AA17" s="25">
        <v>0</v>
      </c>
      <c r="AB17" s="38">
        <f>X17/Y17</f>
        <v>0</v>
      </c>
      <c r="AC17" s="231">
        <v>0</v>
      </c>
      <c r="AD17" s="232">
        <v>13</v>
      </c>
      <c r="AE17" s="232">
        <f t="shared" si="5"/>
        <v>0</v>
      </c>
      <c r="AF17" s="233">
        <v>0</v>
      </c>
      <c r="AG17" s="234">
        <f>AC17/AD17</f>
        <v>0</v>
      </c>
      <c r="AH17" s="32">
        <v>0</v>
      </c>
      <c r="AI17" s="31">
        <v>15</v>
      </c>
      <c r="AJ17" s="31">
        <f t="shared" si="6"/>
        <v>0</v>
      </c>
      <c r="AK17" s="25">
        <v>0</v>
      </c>
      <c r="AL17" s="38">
        <f>AH17/AI17</f>
        <v>0</v>
      </c>
      <c r="AM17" s="32">
        <v>0</v>
      </c>
      <c r="AN17" s="31">
        <v>14</v>
      </c>
      <c r="AO17" s="31">
        <f t="shared" si="7"/>
        <v>0</v>
      </c>
      <c r="AP17" s="25">
        <v>0</v>
      </c>
      <c r="AQ17" s="38">
        <f>AM17/AN17</f>
        <v>0</v>
      </c>
      <c r="AR17" s="32">
        <v>0</v>
      </c>
      <c r="AS17" s="31">
        <v>100</v>
      </c>
      <c r="AT17" s="31">
        <f t="shared" si="8"/>
        <v>0</v>
      </c>
      <c r="AU17" s="25">
        <v>0</v>
      </c>
      <c r="AV17" s="38">
        <f>AR17/AS17</f>
        <v>0</v>
      </c>
      <c r="AW17" s="231">
        <v>0</v>
      </c>
      <c r="AX17" s="232">
        <v>22</v>
      </c>
      <c r="AY17" s="232">
        <f t="shared" si="9"/>
        <v>0</v>
      </c>
      <c r="AZ17" s="233">
        <v>0</v>
      </c>
      <c r="BA17" s="234">
        <f>AW17/AX17</f>
        <v>0</v>
      </c>
      <c r="BB17" s="231">
        <v>0</v>
      </c>
      <c r="BC17" s="232">
        <v>28</v>
      </c>
      <c r="BD17" s="232">
        <f t="shared" si="10"/>
        <v>0</v>
      </c>
      <c r="BE17" s="233">
        <v>0</v>
      </c>
      <c r="BF17" s="234">
        <f>BB17/BC17</f>
        <v>0</v>
      </c>
      <c r="BG17" s="191">
        <v>0</v>
      </c>
      <c r="BH17" s="192">
        <v>49</v>
      </c>
      <c r="BI17" s="192">
        <f t="shared" si="11"/>
        <v>0</v>
      </c>
      <c r="BJ17" s="193">
        <v>0</v>
      </c>
      <c r="BK17" s="195">
        <f>BG17/BH17</f>
        <v>0</v>
      </c>
      <c r="BL17" s="32">
        <v>0</v>
      </c>
      <c r="BM17" s="31">
        <v>1</v>
      </c>
      <c r="BN17" s="31">
        <f t="shared" si="12"/>
        <v>0</v>
      </c>
      <c r="BO17" s="25">
        <v>0</v>
      </c>
      <c r="BP17" s="38">
        <f>BL17/BM17</f>
        <v>0</v>
      </c>
      <c r="BQ17" s="191">
        <v>0</v>
      </c>
      <c r="BR17" s="192">
        <v>3</v>
      </c>
      <c r="BS17" s="192">
        <f t="shared" si="13"/>
        <v>0</v>
      </c>
      <c r="BT17" s="193">
        <v>0</v>
      </c>
      <c r="BU17" s="195">
        <f>BQ17/BR17</f>
        <v>0</v>
      </c>
    </row>
    <row r="18" spans="2:73" x14ac:dyDescent="0.25">
      <c r="D18" s="22"/>
    </row>
    <row r="19" spans="2:73" ht="15.75" thickBot="1" x14ac:dyDescent="0.3"/>
    <row r="20" spans="2:73" ht="16.5" customHeight="1" x14ac:dyDescent="0.3">
      <c r="B20" s="19"/>
      <c r="C20" s="20"/>
      <c r="D20" s="22"/>
      <c r="E20" s="22"/>
      <c r="F20" s="22"/>
      <c r="G20" s="22"/>
      <c r="H20" s="322" t="s">
        <v>346</v>
      </c>
      <c r="I20" s="323"/>
    </row>
    <row r="21" spans="2:73" ht="14.25" customHeight="1" thickBot="1" x14ac:dyDescent="0.3">
      <c r="H21" s="324"/>
      <c r="I21" s="325"/>
    </row>
    <row r="22" spans="2:73" x14ac:dyDescent="0.25">
      <c r="B22" s="12">
        <v>1</v>
      </c>
      <c r="C22" s="7" t="s">
        <v>27</v>
      </c>
      <c r="D22" s="8"/>
      <c r="E22" s="296" t="s">
        <v>28</v>
      </c>
      <c r="F22" s="296"/>
      <c r="G22" s="297"/>
      <c r="H22" s="12">
        <v>3</v>
      </c>
      <c r="I22" s="16">
        <f>H22/H25</f>
        <v>0.33333333333333331</v>
      </c>
    </row>
    <row r="23" spans="2:73" x14ac:dyDescent="0.25">
      <c r="B23" s="13">
        <v>2</v>
      </c>
      <c r="C23" s="9" t="s">
        <v>29</v>
      </c>
      <c r="D23" s="4"/>
      <c r="E23" s="298" t="s">
        <v>30</v>
      </c>
      <c r="F23" s="298"/>
      <c r="G23" s="299"/>
      <c r="H23" s="13">
        <v>0</v>
      </c>
      <c r="I23" s="17">
        <f>H23/H25</f>
        <v>0</v>
      </c>
    </row>
    <row r="24" spans="2:73" ht="15.75" thickBot="1" x14ac:dyDescent="0.3">
      <c r="B24" s="14">
        <v>3</v>
      </c>
      <c r="C24" s="10" t="s">
        <v>31</v>
      </c>
      <c r="D24" s="11"/>
      <c r="E24" s="300" t="s">
        <v>32</v>
      </c>
      <c r="F24" s="300"/>
      <c r="G24" s="301"/>
      <c r="H24" s="14">
        <v>6</v>
      </c>
      <c r="I24" s="18">
        <f>H24/H25</f>
        <v>0.66666666666666663</v>
      </c>
    </row>
    <row r="25" spans="2:73" ht="15.75" thickBot="1" x14ac:dyDescent="0.3">
      <c r="B25" s="308" t="s">
        <v>173</v>
      </c>
      <c r="C25" s="309"/>
      <c r="D25" s="309"/>
      <c r="E25" s="309"/>
      <c r="F25" s="309"/>
      <c r="G25" s="310"/>
      <c r="H25" s="15">
        <f>SUM(H22:H24)</f>
        <v>9</v>
      </c>
      <c r="I25" s="21">
        <f>SUM(I22:I24)</f>
        <v>1</v>
      </c>
    </row>
    <row r="26" spans="2:73" ht="15.75" thickBot="1" x14ac:dyDescent="0.3"/>
    <row r="27" spans="2:73" ht="17.25" hidden="1" customHeight="1" thickBot="1" x14ac:dyDescent="0.4">
      <c r="B27" s="131">
        <v>1</v>
      </c>
      <c r="C27" s="417" t="s">
        <v>148</v>
      </c>
      <c r="D27" s="418"/>
      <c r="E27" s="418"/>
      <c r="F27" s="418"/>
      <c r="G27" s="418"/>
    </row>
    <row r="28" spans="2:73" ht="16.5" hidden="1" thickBot="1" x14ac:dyDescent="0.3">
      <c r="B28" s="114">
        <v>2</v>
      </c>
      <c r="C28" t="s">
        <v>135</v>
      </c>
    </row>
    <row r="29" spans="2:73" ht="15.75" hidden="1" thickBot="1" x14ac:dyDescent="0.3">
      <c r="B29" s="117">
        <v>1</v>
      </c>
      <c r="C29" t="s">
        <v>141</v>
      </c>
    </row>
    <row r="30" spans="2:73" ht="16.5" thickBot="1" x14ac:dyDescent="0.3">
      <c r="B30" s="221">
        <v>3</v>
      </c>
      <c r="C30" s="424" t="s">
        <v>322</v>
      </c>
      <c r="D30" s="424"/>
      <c r="E30" s="424"/>
      <c r="F30" s="424"/>
      <c r="G30" s="424"/>
    </row>
  </sheetData>
  <sheetProtection algorithmName="SHA-512" hashValue="dPjn/c/XT4r+2Ms0SXOlZej22na3kna8/5jTAm0pNAZEhNL8fpdyd3GI0EcB204ynw6LoZ55L1v/ATVhZ70S7g==" saltValue="wRPitbqK8QFOKIUXOkBdQw==" spinCount="100000" sheet="1" objects="1" scenarios="1"/>
  <mergeCells count="65">
    <mergeCell ref="C30:G30"/>
    <mergeCell ref="V4:V5"/>
    <mergeCell ref="N3:R3"/>
    <mergeCell ref="AB4:AB5"/>
    <mergeCell ref="AM3:AQ3"/>
    <mergeCell ref="AA4:AA5"/>
    <mergeCell ref="AH4:AJ4"/>
    <mergeCell ref="AK4:AK5"/>
    <mergeCell ref="AM4:AO4"/>
    <mergeCell ref="AH3:AL3"/>
    <mergeCell ref="AC3:AG3"/>
    <mergeCell ref="AC4:AE4"/>
    <mergeCell ref="AF4:AF5"/>
    <mergeCell ref="AG4:AG5"/>
    <mergeCell ref="AL4:AL5"/>
    <mergeCell ref="AP4:AP5"/>
    <mergeCell ref="AQ4:AQ5"/>
    <mergeCell ref="AV4:AV5"/>
    <mergeCell ref="BQ3:BU3"/>
    <mergeCell ref="BQ4:BS4"/>
    <mergeCell ref="AU4:AU5"/>
    <mergeCell ref="BT4:BT5"/>
    <mergeCell ref="BU4:BU5"/>
    <mergeCell ref="BL3:BP3"/>
    <mergeCell ref="BL4:BN4"/>
    <mergeCell ref="AZ4:AZ5"/>
    <mergeCell ref="BE4:BE5"/>
    <mergeCell ref="BG4:BI4"/>
    <mergeCell ref="BP4:BP5"/>
    <mergeCell ref="BO4:BO5"/>
    <mergeCell ref="BG3:BK3"/>
    <mergeCell ref="BF4:BF5"/>
    <mergeCell ref="L4:L5"/>
    <mergeCell ref="M4:M5"/>
    <mergeCell ref="I3:M3"/>
    <mergeCell ref="I4:K4"/>
    <mergeCell ref="X4:Z4"/>
    <mergeCell ref="N4:P4"/>
    <mergeCell ref="Q4:Q5"/>
    <mergeCell ref="R4:R5"/>
    <mergeCell ref="W4:W5"/>
    <mergeCell ref="X3:AB3"/>
    <mergeCell ref="S3:W3"/>
    <mergeCell ref="S4:U4"/>
    <mergeCell ref="BB3:BF3"/>
    <mergeCell ref="BB4:BD4"/>
    <mergeCell ref="BJ4:BJ5"/>
    <mergeCell ref="BK4:BK5"/>
    <mergeCell ref="AW3:BA3"/>
    <mergeCell ref="AR3:AV3"/>
    <mergeCell ref="AR4:AT4"/>
    <mergeCell ref="BA4:BA5"/>
    <mergeCell ref="AW4:AY4"/>
    <mergeCell ref="C27:G27"/>
    <mergeCell ref="E23:G23"/>
    <mergeCell ref="E24:G24"/>
    <mergeCell ref="B25:G25"/>
    <mergeCell ref="B2:C5"/>
    <mergeCell ref="D3:H3"/>
    <mergeCell ref="D4:F4"/>
    <mergeCell ref="G4:G5"/>
    <mergeCell ref="H4:H5"/>
    <mergeCell ref="H20:I21"/>
    <mergeCell ref="E22:G22"/>
    <mergeCell ref="D2:BU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2490-BABC-42D6-8EB0-4CCC5989DF09}">
  <sheetPr>
    <tabColor theme="3" tint="0.79998168889431442"/>
  </sheetPr>
  <dimension ref="B1:X40"/>
  <sheetViews>
    <sheetView workbookViewId="0">
      <selection activeCell="Q10" sqref="Q10:R11"/>
    </sheetView>
  </sheetViews>
  <sheetFormatPr baseColWidth="10" defaultRowHeight="15" x14ac:dyDescent="0.25"/>
  <cols>
    <col min="1" max="1" width="6" customWidth="1"/>
    <col min="2" max="2" width="4" customWidth="1"/>
    <col min="3" max="3" width="15" customWidth="1"/>
    <col min="4" max="4" width="6.85546875" customWidth="1"/>
    <col min="5" max="6" width="6.28515625" customWidth="1"/>
    <col min="7" max="7" width="7.7109375" customWidth="1"/>
    <col min="8" max="8" width="12.140625" customWidth="1"/>
    <col min="9" max="9" width="4.42578125" customWidth="1"/>
    <col min="10" max="10" width="255.5703125" hidden="1" customWidth="1"/>
    <col min="11" max="11" width="4.7109375" customWidth="1"/>
    <col min="12" max="12" width="9.85546875" customWidth="1"/>
    <col min="13" max="13" width="5.42578125" customWidth="1"/>
    <col min="14" max="14" width="7" customWidth="1"/>
    <col min="15" max="15" width="5.140625" customWidth="1"/>
    <col min="16" max="16" width="5.85546875" customWidth="1"/>
    <col min="17" max="17" width="6.28515625" customWidth="1"/>
    <col min="19" max="19" width="5.7109375" customWidth="1"/>
    <col min="20" max="20" width="7.28515625" customWidth="1"/>
    <col min="21" max="21" width="5" customWidth="1"/>
    <col min="23" max="23" width="9.7109375" customWidth="1"/>
    <col min="24" max="24" width="9.28515625" customWidth="1"/>
  </cols>
  <sheetData>
    <row r="1" spans="2:18" ht="15.75" thickBot="1" x14ac:dyDescent="0.3"/>
    <row r="2" spans="2:18" ht="17.25" thickBot="1" x14ac:dyDescent="0.35">
      <c r="B2" s="443" t="s">
        <v>151</v>
      </c>
      <c r="C2" s="444"/>
      <c r="D2" s="449" t="s">
        <v>150</v>
      </c>
      <c r="E2" s="450"/>
      <c r="F2" s="450"/>
      <c r="G2" s="450"/>
      <c r="H2" s="451"/>
    </row>
    <row r="3" spans="2:18" ht="64.5" customHeight="1" thickBot="1" x14ac:dyDescent="0.3">
      <c r="B3" s="445"/>
      <c r="C3" s="446"/>
      <c r="D3" s="330" t="s">
        <v>301</v>
      </c>
      <c r="E3" s="331"/>
      <c r="F3" s="332"/>
      <c r="G3" s="332"/>
      <c r="H3" s="353"/>
    </row>
    <row r="4" spans="2:18" ht="24.75" customHeight="1" thickBot="1" x14ac:dyDescent="0.3">
      <c r="B4" s="445"/>
      <c r="C4" s="446"/>
      <c r="D4" s="319" t="s">
        <v>0</v>
      </c>
      <c r="E4" s="345"/>
      <c r="F4" s="346"/>
      <c r="G4" s="347" t="s">
        <v>1</v>
      </c>
      <c r="H4" s="317" t="s">
        <v>202</v>
      </c>
    </row>
    <row r="5" spans="2:18" ht="18" customHeight="1" thickBot="1" x14ac:dyDescent="0.3">
      <c r="B5" s="447"/>
      <c r="C5" s="448"/>
      <c r="D5" s="102" t="s">
        <v>33</v>
      </c>
      <c r="E5" s="103" t="s">
        <v>2</v>
      </c>
      <c r="F5" s="104" t="s">
        <v>3</v>
      </c>
      <c r="G5" s="376"/>
      <c r="H5" s="318"/>
    </row>
    <row r="6" spans="2:18" ht="17.25" customHeight="1" x14ac:dyDescent="0.25">
      <c r="B6" s="95">
        <v>1</v>
      </c>
      <c r="C6" s="96" t="s">
        <v>5</v>
      </c>
      <c r="D6" s="169">
        <v>0</v>
      </c>
      <c r="E6" s="170">
        <v>1</v>
      </c>
      <c r="F6" s="170">
        <f>D6/E6*100</f>
        <v>0</v>
      </c>
      <c r="G6" s="171">
        <v>0</v>
      </c>
      <c r="H6" s="172">
        <f>D6/E17</f>
        <v>0</v>
      </c>
    </row>
    <row r="7" spans="2:18" ht="16.5" x14ac:dyDescent="0.3">
      <c r="B7" s="97">
        <v>2</v>
      </c>
      <c r="C7" s="98" t="s">
        <v>6</v>
      </c>
      <c r="D7" s="119">
        <v>0</v>
      </c>
      <c r="E7" s="120">
        <v>1</v>
      </c>
      <c r="F7" s="120">
        <f>D7/E7*100</f>
        <v>0</v>
      </c>
      <c r="G7" s="121">
        <v>0</v>
      </c>
      <c r="H7" s="122">
        <f>D7/E17</f>
        <v>0</v>
      </c>
    </row>
    <row r="8" spans="2:18" ht="15.75" customHeight="1" x14ac:dyDescent="0.25">
      <c r="B8" s="197">
        <v>3</v>
      </c>
      <c r="C8" s="198" t="s">
        <v>7</v>
      </c>
      <c r="D8" s="119">
        <v>0</v>
      </c>
      <c r="E8" s="120">
        <v>1</v>
      </c>
      <c r="F8" s="120">
        <f>D8/E8*100</f>
        <v>0</v>
      </c>
      <c r="G8" s="121">
        <v>0</v>
      </c>
      <c r="H8" s="122">
        <f>D8/E17</f>
        <v>0</v>
      </c>
      <c r="J8" s="438" t="s">
        <v>137</v>
      </c>
    </row>
    <row r="9" spans="2:18" ht="17.25" thickBot="1" x14ac:dyDescent="0.35">
      <c r="B9" s="97">
        <v>4</v>
      </c>
      <c r="C9" s="98" t="s">
        <v>8</v>
      </c>
      <c r="D9" s="3">
        <v>4257</v>
      </c>
      <c r="E9" s="2">
        <v>2390</v>
      </c>
      <c r="F9" s="2">
        <f t="shared" ref="F9:F17" si="0">D9/E9*100</f>
        <v>178.11715481171549</v>
      </c>
      <c r="G9" s="24">
        <v>1.78</v>
      </c>
      <c r="H9" s="23">
        <f>D9/E17</f>
        <v>0.19851706771124791</v>
      </c>
      <c r="J9" s="439"/>
    </row>
    <row r="10" spans="2:18" ht="16.5" customHeight="1" x14ac:dyDescent="0.3">
      <c r="B10" s="97">
        <v>5</v>
      </c>
      <c r="C10" s="98" t="s">
        <v>9</v>
      </c>
      <c r="D10" s="3">
        <v>6204</v>
      </c>
      <c r="E10" s="2">
        <v>4772</v>
      </c>
      <c r="F10" s="2">
        <f t="shared" si="0"/>
        <v>130.00838222967309</v>
      </c>
      <c r="G10" s="24">
        <v>1.3</v>
      </c>
      <c r="H10" s="23">
        <f>D10/E17</f>
        <v>0.28931169557918301</v>
      </c>
      <c r="J10" s="439"/>
      <c r="K10" s="19"/>
      <c r="L10" s="20"/>
      <c r="M10" s="22"/>
      <c r="N10" s="22"/>
      <c r="O10" s="22"/>
      <c r="P10" s="22"/>
      <c r="Q10" s="322" t="s">
        <v>346</v>
      </c>
      <c r="R10" s="323"/>
    </row>
    <row r="11" spans="2:18" ht="16.5" customHeight="1" thickBot="1" x14ac:dyDescent="0.35">
      <c r="B11" s="199">
        <v>6</v>
      </c>
      <c r="C11" s="200" t="s">
        <v>10</v>
      </c>
      <c r="D11" s="3">
        <v>10795</v>
      </c>
      <c r="E11" s="2">
        <v>7154</v>
      </c>
      <c r="F11" s="2">
        <f t="shared" si="0"/>
        <v>150.89460441710932</v>
      </c>
      <c r="G11" s="93">
        <v>1.51</v>
      </c>
      <c r="H11" s="23">
        <f>D11/E17</f>
        <v>0.50340421563141202</v>
      </c>
      <c r="J11" s="439"/>
      <c r="Q11" s="324"/>
      <c r="R11" s="325"/>
    </row>
    <row r="12" spans="2:18" ht="16.5" x14ac:dyDescent="0.3">
      <c r="B12" s="97">
        <v>7</v>
      </c>
      <c r="C12" s="98" t="s">
        <v>11</v>
      </c>
      <c r="D12" s="3">
        <v>16151</v>
      </c>
      <c r="E12" s="2">
        <v>9536</v>
      </c>
      <c r="F12" s="2">
        <f t="shared" si="0"/>
        <v>169.36870805369128</v>
      </c>
      <c r="G12" s="24">
        <v>1.69</v>
      </c>
      <c r="H12" s="23">
        <f>D12/E17</f>
        <v>0.75317105017720576</v>
      </c>
      <c r="J12" s="440"/>
      <c r="K12" s="12">
        <v>1</v>
      </c>
      <c r="L12" s="7" t="s">
        <v>27</v>
      </c>
      <c r="M12" s="8"/>
      <c r="N12" s="296" t="s">
        <v>28</v>
      </c>
      <c r="O12" s="296"/>
      <c r="P12" s="297"/>
      <c r="Q12" s="12">
        <v>1</v>
      </c>
      <c r="R12" s="16">
        <f>Q12/Q15</f>
        <v>1</v>
      </c>
    </row>
    <row r="13" spans="2:18" ht="16.5" customHeight="1" x14ac:dyDescent="0.3">
      <c r="B13" s="97">
        <v>8</v>
      </c>
      <c r="C13" s="98" t="s">
        <v>12</v>
      </c>
      <c r="D13" s="3">
        <v>27247</v>
      </c>
      <c r="E13" s="2">
        <v>11918</v>
      </c>
      <c r="F13" s="2">
        <f t="shared" si="0"/>
        <v>228.62057392179898</v>
      </c>
      <c r="G13" s="24">
        <v>2.29</v>
      </c>
      <c r="H13" s="23">
        <f>D13/E17</f>
        <v>1.2706118261518373</v>
      </c>
      <c r="K13" s="13">
        <v>2</v>
      </c>
      <c r="L13" s="9" t="s">
        <v>29</v>
      </c>
      <c r="M13" s="4"/>
      <c r="N13" s="298" t="s">
        <v>30</v>
      </c>
      <c r="O13" s="298"/>
      <c r="P13" s="299"/>
      <c r="Q13" s="13">
        <v>0</v>
      </c>
      <c r="R13" s="17">
        <f>Q13/Q15</f>
        <v>0</v>
      </c>
    </row>
    <row r="14" spans="2:18" ht="16.5" customHeight="1" thickBot="1" x14ac:dyDescent="0.35">
      <c r="B14" s="199">
        <v>9</v>
      </c>
      <c r="C14" s="200" t="s">
        <v>13</v>
      </c>
      <c r="D14" s="3">
        <v>30557</v>
      </c>
      <c r="E14" s="2">
        <v>14300</v>
      </c>
      <c r="F14" s="2">
        <f t="shared" si="0"/>
        <v>213.68531468531469</v>
      </c>
      <c r="G14" s="93">
        <v>2.14</v>
      </c>
      <c r="H14" s="23">
        <f>D14/E17</f>
        <v>1.4249673568364112</v>
      </c>
      <c r="K14" s="14">
        <v>3</v>
      </c>
      <c r="L14" s="10" t="s">
        <v>31</v>
      </c>
      <c r="M14" s="11"/>
      <c r="N14" s="300" t="s">
        <v>32</v>
      </c>
      <c r="O14" s="300"/>
      <c r="P14" s="301"/>
      <c r="Q14" s="14">
        <v>0</v>
      </c>
      <c r="R14" s="18">
        <f>Q14/Q15</f>
        <v>0</v>
      </c>
    </row>
    <row r="15" spans="2:18" ht="17.25" thickBot="1" x14ac:dyDescent="0.35">
      <c r="B15" s="97">
        <v>10</v>
      </c>
      <c r="C15" s="98" t="s">
        <v>14</v>
      </c>
      <c r="D15" s="3">
        <v>0</v>
      </c>
      <c r="E15" s="2">
        <v>16682</v>
      </c>
      <c r="F15" s="2">
        <f t="shared" si="0"/>
        <v>0</v>
      </c>
      <c r="G15" s="24">
        <v>0</v>
      </c>
      <c r="H15" s="23">
        <f>D15/E17</f>
        <v>0</v>
      </c>
      <c r="K15" s="428" t="s">
        <v>174</v>
      </c>
      <c r="L15" s="429"/>
      <c r="M15" s="429"/>
      <c r="N15" s="429"/>
      <c r="O15" s="429"/>
      <c r="P15" s="430"/>
      <c r="Q15" s="15">
        <f>SUM(Q12:Q14)</f>
        <v>1</v>
      </c>
      <c r="R15" s="21">
        <f>SUM(R12:R14)</f>
        <v>1</v>
      </c>
    </row>
    <row r="16" spans="2:18" ht="16.5" x14ac:dyDescent="0.3">
      <c r="B16" s="97">
        <v>11</v>
      </c>
      <c r="C16" s="98" t="s">
        <v>26</v>
      </c>
      <c r="D16" s="3">
        <v>0</v>
      </c>
      <c r="E16" s="2">
        <v>19064</v>
      </c>
      <c r="F16" s="2">
        <f t="shared" si="0"/>
        <v>0</v>
      </c>
      <c r="G16" s="24">
        <v>0</v>
      </c>
      <c r="H16" s="23">
        <f>D16/E17</f>
        <v>0</v>
      </c>
    </row>
    <row r="17" spans="2:14" ht="18.75" thickBot="1" x14ac:dyDescent="0.4">
      <c r="B17" s="99">
        <v>12</v>
      </c>
      <c r="C17" s="100" t="s">
        <v>15</v>
      </c>
      <c r="D17" s="32">
        <v>0</v>
      </c>
      <c r="E17" s="31">
        <v>21444</v>
      </c>
      <c r="F17" s="31">
        <f t="shared" si="0"/>
        <v>0</v>
      </c>
      <c r="G17" s="25">
        <v>0</v>
      </c>
      <c r="H17" s="38">
        <f>D17/E17</f>
        <v>0</v>
      </c>
      <c r="K17" s="160"/>
      <c r="L17" s="431"/>
      <c r="M17" s="431"/>
      <c r="N17" s="431"/>
    </row>
    <row r="18" spans="2:14" ht="18.75" customHeight="1" x14ac:dyDescent="0.25"/>
    <row r="20" spans="2:14" ht="14.25" customHeight="1" x14ac:dyDescent="0.3">
      <c r="B20" s="156"/>
      <c r="C20" s="157"/>
      <c r="D20" s="154"/>
      <c r="E20" s="154"/>
      <c r="F20" s="154"/>
      <c r="G20" s="154"/>
      <c r="H20" s="441"/>
    </row>
    <row r="21" spans="2:14" ht="13.5" customHeight="1" x14ac:dyDescent="0.25">
      <c r="B21" s="30"/>
      <c r="C21" s="30"/>
      <c r="D21" s="30"/>
      <c r="E21" s="30"/>
      <c r="F21" s="30"/>
      <c r="G21" s="30"/>
      <c r="H21" s="441"/>
    </row>
    <row r="22" spans="2:14" ht="15" customHeight="1" x14ac:dyDescent="0.25">
      <c r="B22" s="62"/>
      <c r="C22" s="158"/>
      <c r="D22" s="154"/>
      <c r="E22" s="442"/>
      <c r="F22" s="442"/>
      <c r="G22" s="442"/>
      <c r="H22" s="62"/>
    </row>
    <row r="23" spans="2:14" ht="15" customHeight="1" x14ac:dyDescent="0.25">
      <c r="B23" s="62"/>
      <c r="C23" s="158"/>
      <c r="D23" s="154"/>
      <c r="E23" s="442"/>
      <c r="F23" s="442"/>
      <c r="G23" s="442"/>
      <c r="H23" s="62"/>
    </row>
    <row r="24" spans="2:14" ht="15.75" customHeight="1" x14ac:dyDescent="0.25">
      <c r="B24" s="62"/>
      <c r="C24" s="158"/>
      <c r="D24" s="154"/>
      <c r="E24" s="442"/>
      <c r="F24" s="442"/>
      <c r="G24" s="442"/>
      <c r="H24" s="62"/>
    </row>
    <row r="25" spans="2:14" x14ac:dyDescent="0.25">
      <c r="B25" s="433"/>
      <c r="C25" s="433"/>
      <c r="D25" s="433"/>
      <c r="E25" s="433"/>
      <c r="F25" s="433"/>
      <c r="G25" s="433"/>
      <c r="H25" s="159"/>
    </row>
    <row r="26" spans="2:14" x14ac:dyDescent="0.25">
      <c r="B26" s="30"/>
      <c r="C26" s="30"/>
      <c r="D26" s="30"/>
      <c r="E26" s="30"/>
      <c r="F26" s="30"/>
      <c r="G26" s="30"/>
      <c r="H26" s="30"/>
    </row>
    <row r="27" spans="2:14" ht="17.25" customHeight="1" x14ac:dyDescent="0.35">
      <c r="B27" s="160"/>
      <c r="C27" s="431"/>
      <c r="D27" s="431"/>
      <c r="E27" s="30"/>
      <c r="F27" s="30"/>
      <c r="G27" s="30"/>
      <c r="H27" s="30"/>
    </row>
    <row r="28" spans="2:14" ht="18.75" hidden="1" thickBot="1" x14ac:dyDescent="0.4">
      <c r="B28" s="155">
        <v>1</v>
      </c>
      <c r="C28" s="92" t="s">
        <v>143</v>
      </c>
    </row>
    <row r="32" spans="2:14" ht="15.75" thickBot="1" x14ac:dyDescent="0.3"/>
    <row r="33" spans="17:24" ht="16.5" x14ac:dyDescent="0.3">
      <c r="Q33" s="19"/>
      <c r="R33" s="20"/>
      <c r="S33" s="22"/>
      <c r="T33" s="22"/>
      <c r="U33" s="22"/>
      <c r="V33" s="22"/>
      <c r="W33" s="434" t="s">
        <v>142</v>
      </c>
      <c r="X33" s="435"/>
    </row>
    <row r="34" spans="17:24" ht="15.75" thickBot="1" x14ac:dyDescent="0.3">
      <c r="W34" s="436"/>
      <c r="X34" s="437"/>
    </row>
    <row r="35" spans="17:24" x14ac:dyDescent="0.25">
      <c r="Q35" s="12">
        <v>1</v>
      </c>
      <c r="R35" s="7" t="s">
        <v>27</v>
      </c>
      <c r="S35" s="8"/>
      <c r="T35" s="296" t="s">
        <v>28</v>
      </c>
      <c r="U35" s="296"/>
      <c r="V35" s="297"/>
      <c r="W35" s="12">
        <v>1</v>
      </c>
      <c r="X35" s="16">
        <f>W35/W38</f>
        <v>1</v>
      </c>
    </row>
    <row r="36" spans="17:24" x14ac:dyDescent="0.25">
      <c r="Q36" s="13">
        <v>2</v>
      </c>
      <c r="R36" s="9" t="s">
        <v>29</v>
      </c>
      <c r="S36" s="4"/>
      <c r="T36" s="298" t="s">
        <v>30</v>
      </c>
      <c r="U36" s="298"/>
      <c r="V36" s="299"/>
      <c r="W36" s="13">
        <v>0</v>
      </c>
      <c r="X36" s="17">
        <f>W36/W38</f>
        <v>0</v>
      </c>
    </row>
    <row r="37" spans="17:24" ht="15.75" thickBot="1" x14ac:dyDescent="0.3">
      <c r="Q37" s="14">
        <v>3</v>
      </c>
      <c r="R37" s="10" t="s">
        <v>31</v>
      </c>
      <c r="S37" s="11"/>
      <c r="T37" s="300" t="s">
        <v>32</v>
      </c>
      <c r="U37" s="300"/>
      <c r="V37" s="301"/>
      <c r="W37" s="14">
        <v>0</v>
      </c>
      <c r="X37" s="18">
        <f>W37/W38</f>
        <v>0</v>
      </c>
    </row>
    <row r="38" spans="17:24" ht="15.75" thickBot="1" x14ac:dyDescent="0.3">
      <c r="Q38" s="385" t="s">
        <v>138</v>
      </c>
      <c r="R38" s="386"/>
      <c r="S38" s="386"/>
      <c r="T38" s="386"/>
      <c r="U38" s="386"/>
      <c r="V38" s="387"/>
      <c r="W38" s="15">
        <f>SUM(W35:W37)</f>
        <v>1</v>
      </c>
      <c r="X38" s="21">
        <f>SUM(X35:X37)</f>
        <v>1</v>
      </c>
    </row>
    <row r="40" spans="17:24" ht="18" customHeight="1" x14ac:dyDescent="0.35">
      <c r="Q40" s="153">
        <v>2</v>
      </c>
      <c r="R40" s="432" t="s">
        <v>146</v>
      </c>
      <c r="S40" s="432"/>
      <c r="T40" s="432"/>
    </row>
  </sheetData>
  <sheetProtection algorithmName="SHA-512" hashValue="CTc5B0/hm/XSUtu8LXSjYNtPSBJTyx7P6bhfRGeqvkBOsNTVYUBKYDSGuf2l+s9ejRmpGnQjtAIp1jJQE1WMgw==" saltValue="oEDbv3fpdK0CEHXlP7izOA==" spinCount="100000" sheet="1" objects="1" scenarios="1"/>
  <mergeCells count="25">
    <mergeCell ref="B2:C5"/>
    <mergeCell ref="D2:H2"/>
    <mergeCell ref="D3:H3"/>
    <mergeCell ref="D4:F4"/>
    <mergeCell ref="G4:G5"/>
    <mergeCell ref="H4:H5"/>
    <mergeCell ref="J8:J12"/>
    <mergeCell ref="H20:H21"/>
    <mergeCell ref="E22:G22"/>
    <mergeCell ref="E23:G23"/>
    <mergeCell ref="E24:G24"/>
    <mergeCell ref="L17:N17"/>
    <mergeCell ref="R40:T40"/>
    <mergeCell ref="C27:D27"/>
    <mergeCell ref="B25:G25"/>
    <mergeCell ref="W33:X34"/>
    <mergeCell ref="T35:V35"/>
    <mergeCell ref="T36:V36"/>
    <mergeCell ref="T37:V37"/>
    <mergeCell ref="Q38:V38"/>
    <mergeCell ref="Q10:R11"/>
    <mergeCell ref="N12:P12"/>
    <mergeCell ref="N13:P13"/>
    <mergeCell ref="N14:P14"/>
    <mergeCell ref="K15:P15"/>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79998168889431442"/>
  </sheetPr>
  <dimension ref="B1:AB30"/>
  <sheetViews>
    <sheetView workbookViewId="0">
      <selection activeCell="Z28" sqref="Z28"/>
    </sheetView>
  </sheetViews>
  <sheetFormatPr baseColWidth="10" defaultRowHeight="15" x14ac:dyDescent="0.25"/>
  <cols>
    <col min="1" max="1" width="6" customWidth="1"/>
    <col min="2" max="2" width="4" customWidth="1"/>
    <col min="3" max="3" width="15" customWidth="1"/>
    <col min="4" max="4" width="6.85546875" hidden="1" customWidth="1"/>
    <col min="5" max="6" width="6.28515625" hidden="1" customWidth="1"/>
    <col min="7" max="7" width="7.7109375" hidden="1" customWidth="1"/>
    <col min="8" max="8" width="9.85546875" hidden="1" customWidth="1"/>
    <col min="9" max="9" width="8.42578125" customWidth="1"/>
    <col min="10" max="10" width="4.28515625" customWidth="1"/>
    <col min="11" max="11" width="10.28515625" customWidth="1"/>
    <col min="12" max="12" width="6.140625" customWidth="1"/>
    <col min="13" max="13" width="9.85546875" customWidth="1"/>
    <col min="14" max="14" width="6.85546875" customWidth="1"/>
    <col min="15" max="15" width="5.7109375" customWidth="1"/>
    <col min="16" max="17" width="8.28515625" customWidth="1"/>
    <col min="18" max="18" width="9.85546875" customWidth="1"/>
    <col min="19" max="19" width="6.85546875" customWidth="1"/>
    <col min="20" max="20" width="6.28515625" customWidth="1"/>
    <col min="21" max="21" width="6.7109375" customWidth="1"/>
    <col min="22" max="22" width="7.7109375" customWidth="1"/>
    <col min="23" max="23" width="9.85546875" customWidth="1"/>
    <col min="24" max="24" width="6.42578125" customWidth="1"/>
    <col min="25" max="25" width="5.28515625" customWidth="1"/>
    <col min="26" max="26" width="6.7109375" customWidth="1"/>
    <col min="27" max="27" width="7.140625" customWidth="1"/>
    <col min="29" max="29" width="4.42578125" customWidth="1"/>
  </cols>
  <sheetData>
    <row r="1" spans="2:28" ht="15.75" thickBot="1" x14ac:dyDescent="0.3"/>
    <row r="2" spans="2:28" ht="17.25" thickBot="1" x14ac:dyDescent="0.35">
      <c r="B2" s="443" t="s">
        <v>154</v>
      </c>
      <c r="C2" s="444"/>
      <c r="D2" s="462" t="s">
        <v>155</v>
      </c>
      <c r="E2" s="463"/>
      <c r="F2" s="463"/>
      <c r="G2" s="463"/>
      <c r="H2" s="463"/>
      <c r="I2" s="463"/>
      <c r="J2" s="463"/>
      <c r="K2" s="463"/>
      <c r="L2" s="463"/>
      <c r="M2" s="463"/>
      <c r="N2" s="463"/>
      <c r="O2" s="463"/>
      <c r="P2" s="463"/>
      <c r="Q2" s="463"/>
      <c r="R2" s="463"/>
      <c r="S2" s="463"/>
      <c r="T2" s="463"/>
      <c r="U2" s="463"/>
      <c r="V2" s="463"/>
      <c r="W2" s="463"/>
      <c r="X2" s="463"/>
      <c r="Y2" s="463"/>
      <c r="Z2" s="463"/>
      <c r="AA2" s="463"/>
      <c r="AB2" s="464"/>
    </row>
    <row r="3" spans="2:28" ht="64.5" customHeight="1" thickBot="1" x14ac:dyDescent="0.3">
      <c r="B3" s="445"/>
      <c r="C3" s="446"/>
      <c r="D3" s="363" t="s">
        <v>149</v>
      </c>
      <c r="E3" s="364"/>
      <c r="F3" s="365"/>
      <c r="G3" s="365"/>
      <c r="H3" s="366"/>
      <c r="I3" s="330" t="s">
        <v>259</v>
      </c>
      <c r="J3" s="331"/>
      <c r="K3" s="332"/>
      <c r="L3" s="332"/>
      <c r="M3" s="353"/>
      <c r="N3" s="334" t="s">
        <v>260</v>
      </c>
      <c r="O3" s="335"/>
      <c r="P3" s="336"/>
      <c r="Q3" s="336"/>
      <c r="R3" s="337"/>
      <c r="S3" s="458" t="s">
        <v>261</v>
      </c>
      <c r="T3" s="459"/>
      <c r="U3" s="460"/>
      <c r="V3" s="460"/>
      <c r="W3" s="461"/>
      <c r="X3" s="375" t="s">
        <v>262</v>
      </c>
      <c r="Y3" s="370"/>
      <c r="Z3" s="370"/>
      <c r="AA3" s="370"/>
      <c r="AB3" s="371"/>
    </row>
    <row r="4" spans="2:28" ht="24.75" customHeight="1" thickBot="1" x14ac:dyDescent="0.3">
      <c r="B4" s="445"/>
      <c r="C4" s="446"/>
      <c r="D4" s="319" t="s">
        <v>0</v>
      </c>
      <c r="E4" s="345"/>
      <c r="F4" s="346"/>
      <c r="G4" s="347" t="s">
        <v>1</v>
      </c>
      <c r="H4" s="317" t="s">
        <v>66</v>
      </c>
      <c r="I4" s="319" t="s">
        <v>0</v>
      </c>
      <c r="J4" s="345"/>
      <c r="K4" s="346"/>
      <c r="L4" s="347" t="s">
        <v>1</v>
      </c>
      <c r="M4" s="317" t="s">
        <v>202</v>
      </c>
      <c r="N4" s="319" t="s">
        <v>0</v>
      </c>
      <c r="O4" s="320"/>
      <c r="P4" s="321"/>
      <c r="Q4" s="317" t="s">
        <v>1</v>
      </c>
      <c r="R4" s="317" t="s">
        <v>202</v>
      </c>
      <c r="S4" s="319" t="s">
        <v>0</v>
      </c>
      <c r="T4" s="345"/>
      <c r="U4" s="346"/>
      <c r="V4" s="347" t="s">
        <v>1</v>
      </c>
      <c r="W4" s="317" t="s">
        <v>202</v>
      </c>
      <c r="X4" s="319" t="s">
        <v>0</v>
      </c>
      <c r="Y4" s="320"/>
      <c r="Z4" s="321"/>
      <c r="AA4" s="317" t="s">
        <v>1</v>
      </c>
      <c r="AB4" s="317" t="s">
        <v>202</v>
      </c>
    </row>
    <row r="5" spans="2:28" ht="18" customHeight="1" thickBot="1" x14ac:dyDescent="0.3">
      <c r="B5" s="447"/>
      <c r="C5" s="448"/>
      <c r="D5" s="102" t="s">
        <v>33</v>
      </c>
      <c r="E5" s="103" t="s">
        <v>2</v>
      </c>
      <c r="F5" s="104" t="s">
        <v>3</v>
      </c>
      <c r="G5" s="376"/>
      <c r="H5" s="318"/>
      <c r="I5" s="102" t="s">
        <v>33</v>
      </c>
      <c r="J5" s="103" t="s">
        <v>2</v>
      </c>
      <c r="K5" s="104" t="s">
        <v>3</v>
      </c>
      <c r="L5" s="376"/>
      <c r="M5" s="318"/>
      <c r="N5" s="102" t="s">
        <v>33</v>
      </c>
      <c r="O5" s="103" t="s">
        <v>2</v>
      </c>
      <c r="P5" s="109" t="s">
        <v>3</v>
      </c>
      <c r="Q5" s="318"/>
      <c r="R5" s="318"/>
      <c r="S5" s="102" t="s">
        <v>33</v>
      </c>
      <c r="T5" s="103" t="s">
        <v>2</v>
      </c>
      <c r="U5" s="104" t="s">
        <v>3</v>
      </c>
      <c r="V5" s="376"/>
      <c r="W5" s="318"/>
      <c r="X5" s="102" t="s">
        <v>33</v>
      </c>
      <c r="Y5" s="103" t="s">
        <v>4</v>
      </c>
      <c r="Z5" s="109" t="s">
        <v>3</v>
      </c>
      <c r="AA5" s="318"/>
      <c r="AB5" s="318"/>
    </row>
    <row r="6" spans="2:28" ht="17.25" customHeight="1" x14ac:dyDescent="0.25">
      <c r="B6" s="95">
        <v>1</v>
      </c>
      <c r="C6" s="96" t="s">
        <v>5</v>
      </c>
      <c r="D6" s="82">
        <v>0</v>
      </c>
      <c r="E6" s="83">
        <v>1</v>
      </c>
      <c r="F6" s="83">
        <f>D6/E6*100</f>
        <v>0</v>
      </c>
      <c r="G6" s="84">
        <v>0</v>
      </c>
      <c r="H6" s="89">
        <f>D6/E17</f>
        <v>0</v>
      </c>
      <c r="I6" s="169">
        <v>0</v>
      </c>
      <c r="J6" s="170">
        <v>1</v>
      </c>
      <c r="K6" s="170">
        <f>I6/J6*100</f>
        <v>0</v>
      </c>
      <c r="L6" s="171">
        <v>0</v>
      </c>
      <c r="M6" s="172">
        <f>I6/J17</f>
        <v>0</v>
      </c>
      <c r="N6" s="169">
        <v>0</v>
      </c>
      <c r="O6" s="170">
        <v>1</v>
      </c>
      <c r="P6" s="170">
        <f>N6/O6*100</f>
        <v>0</v>
      </c>
      <c r="Q6" s="171">
        <v>0</v>
      </c>
      <c r="R6" s="172">
        <f>N6/O17</f>
        <v>0</v>
      </c>
      <c r="S6" s="169">
        <v>0</v>
      </c>
      <c r="T6" s="170">
        <v>1</v>
      </c>
      <c r="U6" s="170">
        <f>S6/T6*100</f>
        <v>0</v>
      </c>
      <c r="V6" s="171">
        <v>0</v>
      </c>
      <c r="W6" s="172">
        <f>S6/T17</f>
        <v>0</v>
      </c>
      <c r="X6" s="169">
        <v>0</v>
      </c>
      <c r="Y6" s="170">
        <v>1</v>
      </c>
      <c r="Z6" s="170">
        <f>X6/Y6*100</f>
        <v>0</v>
      </c>
      <c r="AA6" s="171">
        <v>0</v>
      </c>
      <c r="AB6" s="172">
        <f>X6/Y17</f>
        <v>0</v>
      </c>
    </row>
    <row r="7" spans="2:28" ht="16.5" x14ac:dyDescent="0.3">
      <c r="B7" s="97">
        <v>2</v>
      </c>
      <c r="C7" s="98" t="s">
        <v>6</v>
      </c>
      <c r="D7" s="85">
        <v>0</v>
      </c>
      <c r="E7" s="86">
        <v>1</v>
      </c>
      <c r="F7" s="87">
        <f>D7/E7*100</f>
        <v>0</v>
      </c>
      <c r="G7" s="88">
        <v>0</v>
      </c>
      <c r="H7" s="90">
        <f>D7/E17</f>
        <v>0</v>
      </c>
      <c r="I7" s="119">
        <v>0</v>
      </c>
      <c r="J7" s="120">
        <v>1</v>
      </c>
      <c r="K7" s="120">
        <f>I7/J7*100</f>
        <v>0</v>
      </c>
      <c r="L7" s="121">
        <v>0</v>
      </c>
      <c r="M7" s="122">
        <f>I7/J17</f>
        <v>0</v>
      </c>
      <c r="N7" s="119">
        <v>0</v>
      </c>
      <c r="O7" s="120">
        <v>1</v>
      </c>
      <c r="P7" s="120">
        <f>N7/O7*100</f>
        <v>0</v>
      </c>
      <c r="Q7" s="121">
        <v>0</v>
      </c>
      <c r="R7" s="122">
        <f>N7/O17</f>
        <v>0</v>
      </c>
      <c r="S7" s="119">
        <v>0</v>
      </c>
      <c r="T7" s="120">
        <v>1</v>
      </c>
      <c r="U7" s="120">
        <f>S7/T7*100</f>
        <v>0</v>
      </c>
      <c r="V7" s="121">
        <v>0</v>
      </c>
      <c r="W7" s="122">
        <f>S7/T17</f>
        <v>0</v>
      </c>
      <c r="X7" s="119">
        <v>0</v>
      </c>
      <c r="Y7" s="120">
        <v>1</v>
      </c>
      <c r="Z7" s="120">
        <f>X7/Y7*100</f>
        <v>0</v>
      </c>
      <c r="AA7" s="121">
        <v>0</v>
      </c>
      <c r="AB7" s="122">
        <f>X7/Y17</f>
        <v>0</v>
      </c>
    </row>
    <row r="8" spans="2:28" ht="16.5" customHeight="1" x14ac:dyDescent="0.25">
      <c r="B8" s="197">
        <v>3</v>
      </c>
      <c r="C8" s="198" t="s">
        <v>7</v>
      </c>
      <c r="D8" s="85">
        <v>0</v>
      </c>
      <c r="E8" s="86">
        <v>1</v>
      </c>
      <c r="F8" s="87">
        <f>D8/E8*100</f>
        <v>0</v>
      </c>
      <c r="G8" s="88">
        <v>0</v>
      </c>
      <c r="H8" s="90">
        <f>D8/E17</f>
        <v>0</v>
      </c>
      <c r="I8" s="119">
        <v>0</v>
      </c>
      <c r="J8" s="120">
        <v>1</v>
      </c>
      <c r="K8" s="120">
        <f>I8/J8*100</f>
        <v>0</v>
      </c>
      <c r="L8" s="121">
        <v>0</v>
      </c>
      <c r="M8" s="122">
        <f>I8/J17</f>
        <v>0</v>
      </c>
      <c r="N8" s="119">
        <v>0</v>
      </c>
      <c r="O8" s="120">
        <v>1</v>
      </c>
      <c r="P8" s="120">
        <f>N8/O8*100</f>
        <v>0</v>
      </c>
      <c r="Q8" s="121">
        <v>0</v>
      </c>
      <c r="R8" s="122">
        <f>N8/O17</f>
        <v>0</v>
      </c>
      <c r="S8" s="119">
        <v>0</v>
      </c>
      <c r="T8" s="120">
        <v>1</v>
      </c>
      <c r="U8" s="120">
        <f>S8/T8*100</f>
        <v>0</v>
      </c>
      <c r="V8" s="121">
        <v>0</v>
      </c>
      <c r="W8" s="122">
        <f>S8/T17</f>
        <v>0</v>
      </c>
      <c r="X8" s="119">
        <v>0</v>
      </c>
      <c r="Y8" s="120">
        <v>1</v>
      </c>
      <c r="Z8" s="120">
        <f>X8/Y8*100</f>
        <v>0</v>
      </c>
      <c r="AA8" s="121">
        <v>0</v>
      </c>
      <c r="AB8" s="122">
        <f>X8/Y17</f>
        <v>0</v>
      </c>
    </row>
    <row r="9" spans="2:28" ht="16.5" x14ac:dyDescent="0.3">
      <c r="B9" s="97">
        <v>4</v>
      </c>
      <c r="C9" s="98" t="s">
        <v>8</v>
      </c>
      <c r="D9" s="3">
        <v>3140</v>
      </c>
      <c r="E9" s="1">
        <v>2390</v>
      </c>
      <c r="F9" s="2">
        <f t="shared" ref="F9:F17" si="0">D9/E9*100</f>
        <v>131.38075313807531</v>
      </c>
      <c r="G9" s="24">
        <v>1.31</v>
      </c>
      <c r="H9" s="55">
        <f>D9/E17</f>
        <v>0.14642790524155941</v>
      </c>
      <c r="I9" s="119">
        <v>0</v>
      </c>
      <c r="J9" s="120">
        <v>1</v>
      </c>
      <c r="K9" s="120">
        <f t="shared" ref="K9:K17" si="1">I9/J9*100</f>
        <v>0</v>
      </c>
      <c r="L9" s="121">
        <v>0</v>
      </c>
      <c r="M9" s="122">
        <f>I9/J17</f>
        <v>0</v>
      </c>
      <c r="N9" s="119">
        <v>0</v>
      </c>
      <c r="O9" s="120">
        <v>1</v>
      </c>
      <c r="P9" s="120">
        <f t="shared" ref="P9:P17" si="2">N9/O9*100</f>
        <v>0</v>
      </c>
      <c r="Q9" s="121">
        <v>0</v>
      </c>
      <c r="R9" s="122">
        <f>N9/O17</f>
        <v>0</v>
      </c>
      <c r="S9" s="119">
        <v>0</v>
      </c>
      <c r="T9" s="120">
        <v>1</v>
      </c>
      <c r="U9" s="120">
        <f t="shared" ref="U9:U17" si="3">S9/T9*100</f>
        <v>0</v>
      </c>
      <c r="V9" s="121">
        <v>0</v>
      </c>
      <c r="W9" s="122">
        <f>S9/T17</f>
        <v>0</v>
      </c>
      <c r="X9" s="119">
        <v>0</v>
      </c>
      <c r="Y9" s="120">
        <v>1</v>
      </c>
      <c r="Z9" s="120">
        <f t="shared" ref="Z9:Z17" si="4">X9/Y9*100</f>
        <v>0</v>
      </c>
      <c r="AA9" s="121">
        <v>0</v>
      </c>
      <c r="AB9" s="122">
        <f>X9/Y17</f>
        <v>0</v>
      </c>
    </row>
    <row r="10" spans="2:28" ht="16.5" x14ac:dyDescent="0.3">
      <c r="B10" s="97">
        <v>5</v>
      </c>
      <c r="C10" s="98" t="s">
        <v>9</v>
      </c>
      <c r="D10" s="3">
        <v>6930</v>
      </c>
      <c r="E10" s="1">
        <v>4772</v>
      </c>
      <c r="F10" s="2">
        <f t="shared" si="0"/>
        <v>145.22212908633696</v>
      </c>
      <c r="G10" s="24">
        <v>1.45</v>
      </c>
      <c r="H10" s="55">
        <f>D10/E17</f>
        <v>0.32316731952993843</v>
      </c>
      <c r="I10" s="119">
        <v>0</v>
      </c>
      <c r="J10" s="120">
        <v>1</v>
      </c>
      <c r="K10" s="120">
        <f t="shared" si="1"/>
        <v>0</v>
      </c>
      <c r="L10" s="121">
        <v>0</v>
      </c>
      <c r="M10" s="122">
        <f>I10/J17</f>
        <v>0</v>
      </c>
      <c r="N10" s="119">
        <v>0</v>
      </c>
      <c r="O10" s="120">
        <v>1</v>
      </c>
      <c r="P10" s="120">
        <f t="shared" si="2"/>
        <v>0</v>
      </c>
      <c r="Q10" s="121">
        <v>0</v>
      </c>
      <c r="R10" s="122">
        <f>N10/O17</f>
        <v>0</v>
      </c>
      <c r="S10" s="119">
        <v>0</v>
      </c>
      <c r="T10" s="120">
        <v>1</v>
      </c>
      <c r="U10" s="120">
        <f t="shared" si="3"/>
        <v>0</v>
      </c>
      <c r="V10" s="121">
        <v>0</v>
      </c>
      <c r="W10" s="122">
        <f>S10/T17</f>
        <v>0</v>
      </c>
      <c r="X10" s="119">
        <v>0</v>
      </c>
      <c r="Y10" s="120">
        <v>1</v>
      </c>
      <c r="Z10" s="120">
        <f t="shared" si="4"/>
        <v>0</v>
      </c>
      <c r="AA10" s="121">
        <v>0</v>
      </c>
      <c r="AB10" s="122">
        <f>X10/Y17</f>
        <v>0</v>
      </c>
    </row>
    <row r="11" spans="2:28" ht="16.5" x14ac:dyDescent="0.3">
      <c r="B11" s="199">
        <v>6</v>
      </c>
      <c r="C11" s="200" t="s">
        <v>10</v>
      </c>
      <c r="D11" s="3">
        <v>11720</v>
      </c>
      <c r="E11" s="1">
        <v>7154</v>
      </c>
      <c r="F11" s="2">
        <f t="shared" si="0"/>
        <v>163.82443388314229</v>
      </c>
      <c r="G11" s="93">
        <v>1.64</v>
      </c>
      <c r="H11" s="55">
        <f>D11/E17</f>
        <v>0.5465398246595784</v>
      </c>
      <c r="I11" s="119">
        <v>0</v>
      </c>
      <c r="J11" s="120">
        <v>1</v>
      </c>
      <c r="K11" s="120">
        <f t="shared" si="1"/>
        <v>0</v>
      </c>
      <c r="L11" s="121">
        <v>0</v>
      </c>
      <c r="M11" s="122">
        <f>I11/J17</f>
        <v>0</v>
      </c>
      <c r="N11" s="119">
        <v>0</v>
      </c>
      <c r="O11" s="120">
        <v>1</v>
      </c>
      <c r="P11" s="120">
        <f t="shared" si="2"/>
        <v>0</v>
      </c>
      <c r="Q11" s="121">
        <v>0</v>
      </c>
      <c r="R11" s="122">
        <f>N11/O17</f>
        <v>0</v>
      </c>
      <c r="S11" s="217">
        <v>0</v>
      </c>
      <c r="T11" s="218">
        <v>120</v>
      </c>
      <c r="U11" s="218">
        <f t="shared" si="3"/>
        <v>0</v>
      </c>
      <c r="V11" s="219">
        <v>0</v>
      </c>
      <c r="W11" s="220">
        <f>S11/T17</f>
        <v>0</v>
      </c>
      <c r="X11" s="85">
        <v>0</v>
      </c>
      <c r="Y11" s="87">
        <v>1645</v>
      </c>
      <c r="Z11" s="87">
        <f t="shared" si="4"/>
        <v>0</v>
      </c>
      <c r="AA11" s="88">
        <v>0</v>
      </c>
      <c r="AB11" s="212">
        <f>X11/Y17</f>
        <v>0</v>
      </c>
    </row>
    <row r="12" spans="2:28" ht="16.5" x14ac:dyDescent="0.3">
      <c r="B12" s="97">
        <v>7</v>
      </c>
      <c r="C12" s="98" t="s">
        <v>11</v>
      </c>
      <c r="D12" s="3">
        <v>13122</v>
      </c>
      <c r="E12" s="1">
        <v>9536</v>
      </c>
      <c r="F12" s="2">
        <f t="shared" si="0"/>
        <v>137.60486577181209</v>
      </c>
      <c r="G12" s="24">
        <v>1.38</v>
      </c>
      <c r="H12" s="55">
        <f>D12/E17</f>
        <v>0.61191941801902627</v>
      </c>
      <c r="I12" s="119">
        <v>0</v>
      </c>
      <c r="J12" s="120">
        <v>1</v>
      </c>
      <c r="K12" s="120">
        <f t="shared" si="1"/>
        <v>0</v>
      </c>
      <c r="L12" s="121">
        <v>0</v>
      </c>
      <c r="M12" s="122">
        <f>I12/J17</f>
        <v>0</v>
      </c>
      <c r="N12" s="119">
        <v>0</v>
      </c>
      <c r="O12" s="120">
        <v>1</v>
      </c>
      <c r="P12" s="120">
        <f t="shared" si="2"/>
        <v>0</v>
      </c>
      <c r="Q12" s="121">
        <v>0</v>
      </c>
      <c r="R12" s="122">
        <f>N12/O17</f>
        <v>0</v>
      </c>
      <c r="S12" s="217">
        <v>0</v>
      </c>
      <c r="T12" s="218">
        <v>120</v>
      </c>
      <c r="U12" s="218">
        <f t="shared" si="3"/>
        <v>0</v>
      </c>
      <c r="V12" s="219">
        <v>0</v>
      </c>
      <c r="W12" s="220">
        <f>S12/T17</f>
        <v>0</v>
      </c>
      <c r="X12" s="85">
        <v>0</v>
      </c>
      <c r="Y12" s="87">
        <v>3445</v>
      </c>
      <c r="Z12" s="87">
        <f t="shared" si="4"/>
        <v>0</v>
      </c>
      <c r="AA12" s="88">
        <v>0</v>
      </c>
      <c r="AB12" s="212">
        <f>X12/Y17</f>
        <v>0</v>
      </c>
    </row>
    <row r="13" spans="2:28" ht="16.5" x14ac:dyDescent="0.3">
      <c r="B13" s="97">
        <v>8</v>
      </c>
      <c r="C13" s="98" t="s">
        <v>12</v>
      </c>
      <c r="D13" s="3">
        <v>13634</v>
      </c>
      <c r="E13" s="1">
        <v>11918</v>
      </c>
      <c r="F13" s="2">
        <f t="shared" si="0"/>
        <v>114.39838899144152</v>
      </c>
      <c r="G13" s="24">
        <v>1.1399999999999999</v>
      </c>
      <c r="H13" s="55">
        <f>D13/E17</f>
        <v>0.63579556052975195</v>
      </c>
      <c r="I13" s="119">
        <v>0</v>
      </c>
      <c r="J13" s="120">
        <v>1</v>
      </c>
      <c r="K13" s="120">
        <f t="shared" si="1"/>
        <v>0</v>
      </c>
      <c r="L13" s="121">
        <v>0</v>
      </c>
      <c r="M13" s="122">
        <f>I13/J17</f>
        <v>0</v>
      </c>
      <c r="N13" s="119">
        <v>0</v>
      </c>
      <c r="O13" s="120">
        <v>1</v>
      </c>
      <c r="P13" s="120">
        <f t="shared" si="2"/>
        <v>0</v>
      </c>
      <c r="Q13" s="121">
        <v>0</v>
      </c>
      <c r="R13" s="122">
        <f>N13/O17</f>
        <v>0</v>
      </c>
      <c r="S13" s="217">
        <v>0</v>
      </c>
      <c r="T13" s="218">
        <v>140</v>
      </c>
      <c r="U13" s="218">
        <f t="shared" si="3"/>
        <v>0</v>
      </c>
      <c r="V13" s="219">
        <v>0</v>
      </c>
      <c r="W13" s="220">
        <f>S13/T17</f>
        <v>0</v>
      </c>
      <c r="X13" s="85">
        <v>0</v>
      </c>
      <c r="Y13" s="87">
        <v>5070</v>
      </c>
      <c r="Z13" s="87">
        <f t="shared" si="4"/>
        <v>0</v>
      </c>
      <c r="AA13" s="88">
        <v>0</v>
      </c>
      <c r="AB13" s="212">
        <f>X13/Y17</f>
        <v>0</v>
      </c>
    </row>
    <row r="14" spans="2:28" ht="16.5" x14ac:dyDescent="0.3">
      <c r="B14" s="199">
        <v>9</v>
      </c>
      <c r="C14" s="200" t="s">
        <v>13</v>
      </c>
      <c r="D14" s="3">
        <v>16567</v>
      </c>
      <c r="E14" s="1">
        <v>14300</v>
      </c>
      <c r="F14" s="2">
        <f t="shared" si="0"/>
        <v>115.85314685314685</v>
      </c>
      <c r="G14" s="93">
        <v>1.1599999999999999</v>
      </c>
      <c r="H14" s="55">
        <f>D14/E17</f>
        <v>0.77257041596717035</v>
      </c>
      <c r="I14" s="119">
        <v>0</v>
      </c>
      <c r="J14" s="120">
        <v>1</v>
      </c>
      <c r="K14" s="120">
        <f t="shared" si="1"/>
        <v>0</v>
      </c>
      <c r="L14" s="121">
        <v>0</v>
      </c>
      <c r="M14" s="122">
        <f>I14/J17</f>
        <v>0</v>
      </c>
      <c r="N14" s="119">
        <v>0</v>
      </c>
      <c r="O14" s="120">
        <v>1</v>
      </c>
      <c r="P14" s="120">
        <f t="shared" si="2"/>
        <v>0</v>
      </c>
      <c r="Q14" s="121">
        <v>0</v>
      </c>
      <c r="R14" s="122">
        <f>N14/O17</f>
        <v>0</v>
      </c>
      <c r="S14" s="217">
        <v>0</v>
      </c>
      <c r="T14" s="218">
        <v>140</v>
      </c>
      <c r="U14" s="218">
        <f t="shared" si="3"/>
        <v>0</v>
      </c>
      <c r="V14" s="219">
        <v>0</v>
      </c>
      <c r="W14" s="220">
        <f>S14/T17</f>
        <v>0</v>
      </c>
      <c r="X14" s="3">
        <v>317</v>
      </c>
      <c r="Y14" s="2">
        <v>475</v>
      </c>
      <c r="Z14" s="2">
        <f t="shared" si="4"/>
        <v>66.736842105263165</v>
      </c>
      <c r="AA14" s="179">
        <v>0.67</v>
      </c>
      <c r="AB14" s="23">
        <f>X14/Y17</f>
        <v>0.33368421052631581</v>
      </c>
    </row>
    <row r="15" spans="2:28" ht="16.5" x14ac:dyDescent="0.3">
      <c r="B15" s="97">
        <v>10</v>
      </c>
      <c r="C15" s="98" t="s">
        <v>14</v>
      </c>
      <c r="D15" s="3">
        <v>17989</v>
      </c>
      <c r="E15" s="1">
        <v>16682</v>
      </c>
      <c r="F15" s="2">
        <f t="shared" si="0"/>
        <v>107.83479199136794</v>
      </c>
      <c r="G15" s="24">
        <v>1.08</v>
      </c>
      <c r="H15" s="55">
        <f>D15/E17</f>
        <v>0.83888267114344339</v>
      </c>
      <c r="I15" s="119">
        <v>0</v>
      </c>
      <c r="J15" s="120">
        <v>1</v>
      </c>
      <c r="K15" s="120">
        <f t="shared" si="1"/>
        <v>0</v>
      </c>
      <c r="L15" s="121">
        <v>0</v>
      </c>
      <c r="M15" s="122">
        <f>I15/J17</f>
        <v>0</v>
      </c>
      <c r="N15" s="119">
        <v>0</v>
      </c>
      <c r="O15" s="120">
        <v>1</v>
      </c>
      <c r="P15" s="120">
        <f t="shared" si="2"/>
        <v>0</v>
      </c>
      <c r="Q15" s="121">
        <v>0</v>
      </c>
      <c r="R15" s="122">
        <f>N15/O17</f>
        <v>0</v>
      </c>
      <c r="S15" s="3">
        <v>0</v>
      </c>
      <c r="T15" s="2">
        <v>160</v>
      </c>
      <c r="U15" s="2">
        <f t="shared" si="3"/>
        <v>0</v>
      </c>
      <c r="V15" s="24">
        <v>0</v>
      </c>
      <c r="W15" s="23">
        <f>S15/T17</f>
        <v>0</v>
      </c>
      <c r="X15" s="85">
        <v>0</v>
      </c>
      <c r="Y15" s="87">
        <v>8460</v>
      </c>
      <c r="Z15" s="87">
        <f t="shared" si="4"/>
        <v>0</v>
      </c>
      <c r="AA15" s="88">
        <v>0</v>
      </c>
      <c r="AB15" s="212">
        <f>X15/Y17</f>
        <v>0</v>
      </c>
    </row>
    <row r="16" spans="2:28" ht="17.25" thickBot="1" x14ac:dyDescent="0.35">
      <c r="B16" s="97">
        <v>11</v>
      </c>
      <c r="C16" s="98" t="s">
        <v>26</v>
      </c>
      <c r="D16" s="3">
        <v>20301</v>
      </c>
      <c r="E16" s="1">
        <v>19064</v>
      </c>
      <c r="F16" s="2">
        <f t="shared" si="0"/>
        <v>106.48866974402014</v>
      </c>
      <c r="G16" s="125">
        <v>1.06</v>
      </c>
      <c r="H16" s="126">
        <f>D16/E17</f>
        <v>0.94669837716843874</v>
      </c>
      <c r="I16" s="3">
        <v>0</v>
      </c>
      <c r="J16" s="2">
        <v>58</v>
      </c>
      <c r="K16" s="2">
        <f t="shared" si="1"/>
        <v>0</v>
      </c>
      <c r="L16" s="24">
        <v>0</v>
      </c>
      <c r="M16" s="23">
        <f>I16/J17</f>
        <v>0</v>
      </c>
      <c r="N16" s="3">
        <v>0</v>
      </c>
      <c r="O16" s="2">
        <v>800</v>
      </c>
      <c r="P16" s="2">
        <f t="shared" si="2"/>
        <v>0</v>
      </c>
      <c r="Q16" s="24">
        <v>0</v>
      </c>
      <c r="R16" s="23">
        <f>N16/O17</f>
        <v>0</v>
      </c>
      <c r="S16" s="3">
        <v>0</v>
      </c>
      <c r="T16" s="2">
        <v>220</v>
      </c>
      <c r="U16" s="2">
        <f t="shared" si="3"/>
        <v>0</v>
      </c>
      <c r="V16" s="24">
        <v>0</v>
      </c>
      <c r="W16" s="23">
        <f>S16/T17</f>
        <v>0</v>
      </c>
      <c r="X16" s="85">
        <v>0</v>
      </c>
      <c r="Y16" s="87">
        <v>10000</v>
      </c>
      <c r="Z16" s="87">
        <f t="shared" si="4"/>
        <v>0</v>
      </c>
      <c r="AA16" s="88">
        <v>0</v>
      </c>
      <c r="AB16" s="212">
        <f>X16/Y17</f>
        <v>0</v>
      </c>
    </row>
    <row r="17" spans="2:28" ht="17.25" thickBot="1" x14ac:dyDescent="0.35">
      <c r="B17" s="99">
        <v>12</v>
      </c>
      <c r="C17" s="100" t="s">
        <v>15</v>
      </c>
      <c r="D17" s="32">
        <v>25832</v>
      </c>
      <c r="E17" s="42">
        <v>21444</v>
      </c>
      <c r="F17" s="124">
        <f t="shared" si="0"/>
        <v>120.4626002611453</v>
      </c>
      <c r="G17" s="127">
        <v>1.2</v>
      </c>
      <c r="H17" s="128">
        <f>D17/E17</f>
        <v>1.204626002611453</v>
      </c>
      <c r="I17" s="191">
        <v>0</v>
      </c>
      <c r="J17" s="192">
        <v>58</v>
      </c>
      <c r="K17" s="192">
        <f t="shared" si="1"/>
        <v>0</v>
      </c>
      <c r="L17" s="193">
        <v>0</v>
      </c>
      <c r="M17" s="195">
        <f>I17/J17</f>
        <v>0</v>
      </c>
      <c r="N17" s="191">
        <v>0</v>
      </c>
      <c r="O17" s="192">
        <v>800</v>
      </c>
      <c r="P17" s="192">
        <f t="shared" si="2"/>
        <v>0</v>
      </c>
      <c r="Q17" s="193">
        <v>0</v>
      </c>
      <c r="R17" s="195">
        <f>N17/O17</f>
        <v>0</v>
      </c>
      <c r="S17" s="32">
        <v>0</v>
      </c>
      <c r="T17" s="31">
        <v>240</v>
      </c>
      <c r="U17" s="31">
        <f t="shared" si="3"/>
        <v>0</v>
      </c>
      <c r="V17" s="25">
        <v>0</v>
      </c>
      <c r="W17" s="38">
        <f>S17/T17</f>
        <v>0</v>
      </c>
      <c r="X17" s="32">
        <v>0</v>
      </c>
      <c r="Y17" s="31">
        <v>950</v>
      </c>
      <c r="Z17" s="31">
        <f t="shared" si="4"/>
        <v>0</v>
      </c>
      <c r="AA17" s="25">
        <v>0</v>
      </c>
      <c r="AB17" s="38">
        <f>X17/Y17</f>
        <v>0</v>
      </c>
    </row>
    <row r="19" spans="2:28" x14ac:dyDescent="0.25">
      <c r="C19" s="116"/>
      <c r="D19" s="22"/>
    </row>
    <row r="21" spans="2:28" ht="18.75" hidden="1" thickBot="1" x14ac:dyDescent="0.4">
      <c r="B21" s="155">
        <v>1</v>
      </c>
      <c r="C21" s="92" t="s">
        <v>143</v>
      </c>
    </row>
    <row r="22" spans="2:28" ht="15.75" thickBot="1" x14ac:dyDescent="0.3"/>
    <row r="23" spans="2:28" ht="16.5" customHeight="1" x14ac:dyDescent="0.3">
      <c r="J23" s="19"/>
      <c r="K23" s="20"/>
      <c r="L23" s="22"/>
      <c r="M23" s="22"/>
      <c r="N23" s="22"/>
      <c r="O23" s="22"/>
      <c r="P23" s="322" t="s">
        <v>346</v>
      </c>
      <c r="Q23" s="323"/>
    </row>
    <row r="24" spans="2:28" ht="21.75" customHeight="1" thickBot="1" x14ac:dyDescent="0.3">
      <c r="P24" s="324"/>
      <c r="Q24" s="325"/>
    </row>
    <row r="25" spans="2:28" ht="18.75" customHeight="1" x14ac:dyDescent="0.25">
      <c r="J25" s="12">
        <v>1</v>
      </c>
      <c r="K25" s="7" t="s">
        <v>27</v>
      </c>
      <c r="L25" s="8"/>
      <c r="M25" s="297" t="s">
        <v>28</v>
      </c>
      <c r="N25" s="452"/>
      <c r="O25" s="453"/>
      <c r="P25" s="12">
        <v>0</v>
      </c>
      <c r="Q25" s="16">
        <f>P25/P28</f>
        <v>0</v>
      </c>
    </row>
    <row r="26" spans="2:28" ht="18" customHeight="1" x14ac:dyDescent="0.25">
      <c r="J26" s="13">
        <v>2</v>
      </c>
      <c r="K26" s="9" t="s">
        <v>29</v>
      </c>
      <c r="L26" s="4"/>
      <c r="M26" s="299" t="s">
        <v>30</v>
      </c>
      <c r="N26" s="454"/>
      <c r="O26" s="455"/>
      <c r="P26" s="13">
        <v>1</v>
      </c>
      <c r="Q26" s="17">
        <f>P26/P28</f>
        <v>1</v>
      </c>
    </row>
    <row r="27" spans="2:28" ht="18" customHeight="1" thickBot="1" x14ac:dyDescent="0.3">
      <c r="J27" s="14">
        <v>3</v>
      </c>
      <c r="K27" s="10" t="s">
        <v>31</v>
      </c>
      <c r="L27" s="11"/>
      <c r="M27" s="301" t="s">
        <v>32</v>
      </c>
      <c r="N27" s="456"/>
      <c r="O27" s="457"/>
      <c r="P27" s="14">
        <v>0</v>
      </c>
      <c r="Q27" s="18">
        <f>P27/P28</f>
        <v>0</v>
      </c>
    </row>
    <row r="28" spans="2:28" ht="15.75" thickBot="1" x14ac:dyDescent="0.3">
      <c r="J28" s="308" t="s">
        <v>175</v>
      </c>
      <c r="K28" s="309"/>
      <c r="L28" s="309"/>
      <c r="M28" s="309"/>
      <c r="N28" s="309"/>
      <c r="O28" s="310"/>
      <c r="P28" s="15">
        <f>SUM(P25:P27)</f>
        <v>1</v>
      </c>
      <c r="Q28" s="21">
        <f>SUM(Q25:Q27)</f>
        <v>1</v>
      </c>
    </row>
    <row r="29" spans="2:28" ht="15.75" thickBot="1" x14ac:dyDescent="0.3"/>
    <row r="30" spans="2:28" ht="16.5" thickBot="1" x14ac:dyDescent="0.3">
      <c r="J30" s="221">
        <v>1</v>
      </c>
      <c r="K30" s="410" t="s">
        <v>322</v>
      </c>
      <c r="L30" s="410"/>
      <c r="M30" s="410"/>
      <c r="N30" s="410"/>
      <c r="O30" s="410"/>
    </row>
  </sheetData>
  <sheetProtection algorithmName="SHA-512" hashValue="WeAGqm+e9hMlOO+PnUZO2hyfbpZz631V+b8gh8kT1k4gno/OngftuWDQWkx+8DEAgtXgFq5yo/jp8dciX94HjQ==" saltValue="TayURLbpbjSb+5MXhA6x6g==" spinCount="100000" sheet="1" objects="1" scenarios="1"/>
  <mergeCells count="28">
    <mergeCell ref="K30:O30"/>
    <mergeCell ref="B2:C5"/>
    <mergeCell ref="D3:H3"/>
    <mergeCell ref="I3:M3"/>
    <mergeCell ref="M4:M5"/>
    <mergeCell ref="D4:F4"/>
    <mergeCell ref="G4:G5"/>
    <mergeCell ref="H4:H5"/>
    <mergeCell ref="I4:K4"/>
    <mergeCell ref="L4:L5"/>
    <mergeCell ref="D2:AB2"/>
    <mergeCell ref="N3:R3"/>
    <mergeCell ref="N4:P4"/>
    <mergeCell ref="Q4:Q5"/>
    <mergeCell ref="R4:R5"/>
    <mergeCell ref="P23:Q24"/>
    <mergeCell ref="X3:AB3"/>
    <mergeCell ref="X4:Z4"/>
    <mergeCell ref="S3:W3"/>
    <mergeCell ref="S4:U4"/>
    <mergeCell ref="V4:V5"/>
    <mergeCell ref="AA4:AA5"/>
    <mergeCell ref="M25:O25"/>
    <mergeCell ref="M26:O26"/>
    <mergeCell ref="M27:O27"/>
    <mergeCell ref="J28:O28"/>
    <mergeCell ref="AB4:AB5"/>
    <mergeCell ref="W4:W5"/>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sheetPr>
  <dimension ref="A1:AV28"/>
  <sheetViews>
    <sheetView workbookViewId="0">
      <selection activeCell="K27" sqref="K27"/>
    </sheetView>
  </sheetViews>
  <sheetFormatPr baseColWidth="10" defaultRowHeight="15" x14ac:dyDescent="0.25"/>
  <cols>
    <col min="1" max="1" width="6" customWidth="1"/>
    <col min="2" max="2" width="4" customWidth="1"/>
    <col min="3" max="3" width="14.7109375" customWidth="1"/>
    <col min="4" max="4" width="6.85546875" customWidth="1"/>
    <col min="5" max="5" width="6.28515625" customWidth="1"/>
    <col min="6" max="6" width="5.85546875" customWidth="1"/>
    <col min="7" max="7" width="6.85546875" customWidth="1"/>
    <col min="8" max="8" width="13" customWidth="1"/>
    <col min="9" max="9" width="7" customWidth="1"/>
    <col min="10" max="10" width="5.85546875" customWidth="1"/>
    <col min="11" max="11" width="6.42578125" customWidth="1"/>
    <col min="12" max="12" width="7" customWidth="1"/>
    <col min="13" max="13" width="9.85546875" customWidth="1"/>
    <col min="14" max="14" width="6.140625" customWidth="1"/>
    <col min="15" max="16" width="6.42578125" customWidth="1"/>
    <col min="17" max="17" width="6.28515625" customWidth="1"/>
    <col min="18" max="18" width="9.85546875" customWidth="1"/>
    <col min="19" max="20" width="7.140625" customWidth="1"/>
    <col min="21" max="21" width="6.5703125" customWidth="1"/>
    <col min="22" max="22" width="7" customWidth="1"/>
    <col min="23" max="23" width="9.7109375" customWidth="1"/>
    <col min="24" max="24" width="6.5703125" customWidth="1"/>
    <col min="25" max="25" width="6" customWidth="1"/>
    <col min="26" max="26" width="6.85546875" customWidth="1"/>
    <col min="27" max="27" width="7" customWidth="1"/>
    <col min="28" max="28" width="9.7109375" customWidth="1"/>
    <col min="29" max="29" width="6.28515625" customWidth="1"/>
    <col min="30" max="30" width="5.42578125" customWidth="1"/>
    <col min="31" max="31" width="6.85546875" customWidth="1"/>
    <col min="32" max="32" width="6.7109375" customWidth="1"/>
    <col min="33" max="33" width="9.7109375" customWidth="1"/>
    <col min="34" max="34" width="6.7109375" customWidth="1"/>
    <col min="35" max="35" width="6.85546875" customWidth="1"/>
    <col min="36" max="36" width="6.42578125" customWidth="1"/>
    <col min="37" max="37" width="6.85546875" customWidth="1"/>
    <col min="38" max="38" width="9.7109375" customWidth="1"/>
    <col min="39" max="39" width="7" customWidth="1"/>
    <col min="40" max="40" width="5.140625" customWidth="1"/>
    <col min="41" max="41" width="6.5703125" customWidth="1"/>
    <col min="42" max="42" width="6.140625" customWidth="1"/>
    <col min="43" max="43" width="9.7109375" customWidth="1"/>
    <col min="44" max="44" width="6.42578125" customWidth="1"/>
    <col min="45" max="45" width="6.85546875" customWidth="1"/>
    <col min="46" max="46" width="6.28515625" customWidth="1"/>
    <col min="47" max="47" width="7.28515625" customWidth="1"/>
    <col min="48" max="48" width="9.5703125" customWidth="1"/>
  </cols>
  <sheetData>
    <row r="1" spans="1:48" ht="15.75" thickBot="1" x14ac:dyDescent="0.3"/>
    <row r="2" spans="1:48" ht="17.25" thickBot="1" x14ac:dyDescent="0.35">
      <c r="B2" s="468" t="s">
        <v>114</v>
      </c>
      <c r="C2" s="327"/>
      <c r="D2" s="338" t="s">
        <v>80</v>
      </c>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40"/>
    </row>
    <row r="3" spans="1:48" ht="87.75" customHeight="1" thickBot="1" x14ac:dyDescent="0.3">
      <c r="B3" s="328"/>
      <c r="C3" s="372"/>
      <c r="D3" s="330" t="s">
        <v>220</v>
      </c>
      <c r="E3" s="331"/>
      <c r="F3" s="332"/>
      <c r="G3" s="332"/>
      <c r="H3" s="353"/>
      <c r="I3" s="409" t="s">
        <v>263</v>
      </c>
      <c r="J3" s="401"/>
      <c r="K3" s="402"/>
      <c r="L3" s="402"/>
      <c r="M3" s="403"/>
      <c r="N3" s="330" t="s">
        <v>336</v>
      </c>
      <c r="O3" s="331"/>
      <c r="P3" s="332"/>
      <c r="Q3" s="332"/>
      <c r="R3" s="353"/>
      <c r="S3" s="375" t="s">
        <v>335</v>
      </c>
      <c r="T3" s="370"/>
      <c r="U3" s="370"/>
      <c r="V3" s="370"/>
      <c r="W3" s="371"/>
      <c r="X3" s="363" t="s">
        <v>302</v>
      </c>
      <c r="Y3" s="364"/>
      <c r="Z3" s="365"/>
      <c r="AA3" s="365"/>
      <c r="AB3" s="366"/>
      <c r="AC3" s="399" t="s">
        <v>334</v>
      </c>
      <c r="AD3" s="354"/>
      <c r="AE3" s="355"/>
      <c r="AF3" s="355"/>
      <c r="AG3" s="356"/>
      <c r="AH3" s="363" t="s">
        <v>337</v>
      </c>
      <c r="AI3" s="364"/>
      <c r="AJ3" s="365"/>
      <c r="AK3" s="365"/>
      <c r="AL3" s="366"/>
      <c r="AM3" s="465" t="s">
        <v>264</v>
      </c>
      <c r="AN3" s="466"/>
      <c r="AO3" s="466"/>
      <c r="AP3" s="466"/>
      <c r="AQ3" s="467"/>
      <c r="AR3" s="469" t="s">
        <v>265</v>
      </c>
      <c r="AS3" s="470"/>
      <c r="AT3" s="471"/>
      <c r="AU3" s="471"/>
      <c r="AV3" s="472"/>
    </row>
    <row r="4" spans="1:48" ht="24.75" customHeight="1" thickBot="1" x14ac:dyDescent="0.3">
      <c r="B4" s="328"/>
      <c r="C4" s="372"/>
      <c r="D4" s="319" t="s">
        <v>0</v>
      </c>
      <c r="E4" s="345"/>
      <c r="F4" s="346"/>
      <c r="G4" s="347" t="s">
        <v>1</v>
      </c>
      <c r="H4" s="317" t="s">
        <v>202</v>
      </c>
      <c r="I4" s="319" t="s">
        <v>0</v>
      </c>
      <c r="J4" s="320"/>
      <c r="K4" s="321"/>
      <c r="L4" s="317" t="s">
        <v>1</v>
      </c>
      <c r="M4" s="317" t="s">
        <v>202</v>
      </c>
      <c r="N4" s="319" t="s">
        <v>0</v>
      </c>
      <c r="O4" s="345"/>
      <c r="P4" s="346"/>
      <c r="Q4" s="347" t="s">
        <v>1</v>
      </c>
      <c r="R4" s="317" t="s">
        <v>202</v>
      </c>
      <c r="S4" s="319" t="s">
        <v>0</v>
      </c>
      <c r="T4" s="320"/>
      <c r="U4" s="321"/>
      <c r="V4" s="317" t="s">
        <v>1</v>
      </c>
      <c r="W4" s="317" t="s">
        <v>202</v>
      </c>
      <c r="X4" s="319" t="s">
        <v>0</v>
      </c>
      <c r="Y4" s="345"/>
      <c r="Z4" s="346"/>
      <c r="AA4" s="347" t="s">
        <v>1</v>
      </c>
      <c r="AB4" s="317" t="s">
        <v>202</v>
      </c>
      <c r="AC4" s="319" t="s">
        <v>0</v>
      </c>
      <c r="AD4" s="320"/>
      <c r="AE4" s="321"/>
      <c r="AF4" s="317" t="s">
        <v>1</v>
      </c>
      <c r="AG4" s="317" t="s">
        <v>202</v>
      </c>
      <c r="AH4" s="319" t="s">
        <v>0</v>
      </c>
      <c r="AI4" s="345"/>
      <c r="AJ4" s="346"/>
      <c r="AK4" s="347" t="s">
        <v>1</v>
      </c>
      <c r="AL4" s="317" t="s">
        <v>202</v>
      </c>
      <c r="AM4" s="319" t="s">
        <v>0</v>
      </c>
      <c r="AN4" s="320"/>
      <c r="AO4" s="321"/>
      <c r="AP4" s="317" t="s">
        <v>1</v>
      </c>
      <c r="AQ4" s="317" t="s">
        <v>202</v>
      </c>
      <c r="AR4" s="319" t="s">
        <v>0</v>
      </c>
      <c r="AS4" s="345"/>
      <c r="AT4" s="346"/>
      <c r="AU4" s="347" t="s">
        <v>1</v>
      </c>
      <c r="AV4" s="317" t="s">
        <v>202</v>
      </c>
    </row>
    <row r="5" spans="1:48" ht="18" customHeight="1" thickBot="1" x14ac:dyDescent="0.3">
      <c r="B5" s="373"/>
      <c r="C5" s="374"/>
      <c r="D5" s="102" t="s">
        <v>33</v>
      </c>
      <c r="E5" s="103" t="s">
        <v>2</v>
      </c>
      <c r="F5" s="104" t="s">
        <v>3</v>
      </c>
      <c r="G5" s="376"/>
      <c r="H5" s="318"/>
      <c r="I5" s="102" t="s">
        <v>33</v>
      </c>
      <c r="J5" s="103" t="s">
        <v>2</v>
      </c>
      <c r="K5" s="109" t="s">
        <v>3</v>
      </c>
      <c r="L5" s="318"/>
      <c r="M5" s="318"/>
      <c r="N5" s="102" t="s">
        <v>33</v>
      </c>
      <c r="O5" s="103" t="s">
        <v>2</v>
      </c>
      <c r="P5" s="104" t="s">
        <v>3</v>
      </c>
      <c r="Q5" s="376"/>
      <c r="R5" s="318"/>
      <c r="S5" s="102" t="s">
        <v>33</v>
      </c>
      <c r="T5" s="103" t="s">
        <v>4</v>
      </c>
      <c r="U5" s="109" t="s">
        <v>3</v>
      </c>
      <c r="V5" s="318"/>
      <c r="W5" s="318"/>
      <c r="X5" s="102" t="s">
        <v>33</v>
      </c>
      <c r="Y5" s="103" t="s">
        <v>2</v>
      </c>
      <c r="Z5" s="104" t="s">
        <v>3</v>
      </c>
      <c r="AA5" s="376"/>
      <c r="AB5" s="318"/>
      <c r="AC5" s="102" t="s">
        <v>33</v>
      </c>
      <c r="AD5" s="103" t="s">
        <v>2</v>
      </c>
      <c r="AE5" s="109" t="s">
        <v>3</v>
      </c>
      <c r="AF5" s="318"/>
      <c r="AG5" s="318"/>
      <c r="AH5" s="102" t="s">
        <v>33</v>
      </c>
      <c r="AI5" s="103" t="s">
        <v>2</v>
      </c>
      <c r="AJ5" s="104" t="s">
        <v>3</v>
      </c>
      <c r="AK5" s="376"/>
      <c r="AL5" s="318"/>
      <c r="AM5" s="102" t="s">
        <v>33</v>
      </c>
      <c r="AN5" s="103" t="s">
        <v>4</v>
      </c>
      <c r="AO5" s="109" t="s">
        <v>3</v>
      </c>
      <c r="AP5" s="318"/>
      <c r="AQ5" s="318"/>
      <c r="AR5" s="102" t="s">
        <v>33</v>
      </c>
      <c r="AS5" s="103" t="s">
        <v>2</v>
      </c>
      <c r="AT5" s="104" t="s">
        <v>3</v>
      </c>
      <c r="AU5" s="376"/>
      <c r="AV5" s="318"/>
    </row>
    <row r="6" spans="1:48" ht="17.25" customHeight="1" x14ac:dyDescent="0.25">
      <c r="A6" s="30"/>
      <c r="B6" s="95">
        <v>1</v>
      </c>
      <c r="C6" s="96" t="s">
        <v>5</v>
      </c>
      <c r="D6" s="169">
        <v>0</v>
      </c>
      <c r="E6" s="170">
        <v>1</v>
      </c>
      <c r="F6" s="170">
        <f>D6/E6*100</f>
        <v>0</v>
      </c>
      <c r="G6" s="171">
        <v>0</v>
      </c>
      <c r="H6" s="172">
        <f>D6/E17</f>
        <v>0</v>
      </c>
      <c r="I6" s="169">
        <v>0</v>
      </c>
      <c r="J6" s="170">
        <v>1</v>
      </c>
      <c r="K6" s="170">
        <f>I6/J6*100</f>
        <v>0</v>
      </c>
      <c r="L6" s="171">
        <v>0</v>
      </c>
      <c r="M6" s="172">
        <f>I6/J17</f>
        <v>0</v>
      </c>
      <c r="N6" s="169">
        <v>0</v>
      </c>
      <c r="O6" s="170">
        <v>1</v>
      </c>
      <c r="P6" s="170">
        <f>N6/O6*100</f>
        <v>0</v>
      </c>
      <c r="Q6" s="171">
        <v>0</v>
      </c>
      <c r="R6" s="172">
        <f>N6/O17</f>
        <v>0</v>
      </c>
      <c r="S6" s="169">
        <v>0</v>
      </c>
      <c r="T6" s="170">
        <v>1</v>
      </c>
      <c r="U6" s="170">
        <f>S6/T6*100</f>
        <v>0</v>
      </c>
      <c r="V6" s="171">
        <v>0</v>
      </c>
      <c r="W6" s="172">
        <f>S6/T17</f>
        <v>0</v>
      </c>
      <c r="X6" s="169">
        <v>0</v>
      </c>
      <c r="Y6" s="170">
        <v>1</v>
      </c>
      <c r="Z6" s="170">
        <f>X6/Y6*100</f>
        <v>0</v>
      </c>
      <c r="AA6" s="171">
        <v>0</v>
      </c>
      <c r="AB6" s="172">
        <f>X6/Y17</f>
        <v>0</v>
      </c>
      <c r="AC6" s="169">
        <v>0</v>
      </c>
      <c r="AD6" s="170">
        <v>1</v>
      </c>
      <c r="AE6" s="170">
        <f>AC6/AD6*100</f>
        <v>0</v>
      </c>
      <c r="AF6" s="171">
        <v>0</v>
      </c>
      <c r="AG6" s="172">
        <f>AC6/AD17</f>
        <v>0</v>
      </c>
      <c r="AH6" s="169">
        <v>0</v>
      </c>
      <c r="AI6" s="170">
        <v>1</v>
      </c>
      <c r="AJ6" s="170">
        <f>AH6/AI6*100</f>
        <v>0</v>
      </c>
      <c r="AK6" s="171">
        <v>0</v>
      </c>
      <c r="AL6" s="172">
        <f>AH6/AI17</f>
        <v>0</v>
      </c>
      <c r="AM6" s="169">
        <v>0</v>
      </c>
      <c r="AN6" s="170">
        <v>100</v>
      </c>
      <c r="AO6" s="170">
        <f>AM6/AN6*100</f>
        <v>0</v>
      </c>
      <c r="AP6" s="171">
        <v>0</v>
      </c>
      <c r="AQ6" s="172">
        <f>AM6/AN17</f>
        <v>0</v>
      </c>
      <c r="AR6" s="169">
        <v>0</v>
      </c>
      <c r="AS6" s="170">
        <v>1</v>
      </c>
      <c r="AT6" s="170">
        <f>AR6/AS6*100</f>
        <v>0</v>
      </c>
      <c r="AU6" s="171">
        <v>0</v>
      </c>
      <c r="AV6" s="172">
        <f>AR6/AS17</f>
        <v>0</v>
      </c>
    </row>
    <row r="7" spans="1:48" ht="16.5" x14ac:dyDescent="0.3">
      <c r="A7" s="30"/>
      <c r="B7" s="97">
        <v>2</v>
      </c>
      <c r="C7" s="98" t="s">
        <v>6</v>
      </c>
      <c r="D7" s="119">
        <v>0</v>
      </c>
      <c r="E7" s="120">
        <v>1</v>
      </c>
      <c r="F7" s="120">
        <f>D7/E7*100</f>
        <v>0</v>
      </c>
      <c r="G7" s="121">
        <v>0</v>
      </c>
      <c r="H7" s="122">
        <f>D7/E17</f>
        <v>0</v>
      </c>
      <c r="I7" s="119">
        <v>0</v>
      </c>
      <c r="J7" s="120">
        <v>1</v>
      </c>
      <c r="K7" s="120">
        <f>I7/J7*100</f>
        <v>0</v>
      </c>
      <c r="L7" s="121">
        <v>0</v>
      </c>
      <c r="M7" s="122">
        <f>I7/J17</f>
        <v>0</v>
      </c>
      <c r="N7" s="119">
        <v>0</v>
      </c>
      <c r="O7" s="120">
        <v>1</v>
      </c>
      <c r="P7" s="120">
        <f>N7/O7*100</f>
        <v>0</v>
      </c>
      <c r="Q7" s="121">
        <v>0</v>
      </c>
      <c r="R7" s="122">
        <f>N7/O17</f>
        <v>0</v>
      </c>
      <c r="S7" s="119">
        <v>0</v>
      </c>
      <c r="T7" s="120">
        <v>1</v>
      </c>
      <c r="U7" s="120">
        <f>S7/T7*100</f>
        <v>0</v>
      </c>
      <c r="V7" s="121">
        <v>0</v>
      </c>
      <c r="W7" s="122">
        <f>S7/T17</f>
        <v>0</v>
      </c>
      <c r="X7" s="119">
        <v>0</v>
      </c>
      <c r="Y7" s="120">
        <v>1</v>
      </c>
      <c r="Z7" s="120">
        <f>X7/Y7*100</f>
        <v>0</v>
      </c>
      <c r="AA7" s="121">
        <v>0</v>
      </c>
      <c r="AB7" s="122">
        <f>X7/Y17</f>
        <v>0</v>
      </c>
      <c r="AC7" s="119">
        <v>0</v>
      </c>
      <c r="AD7" s="120">
        <v>1</v>
      </c>
      <c r="AE7" s="120">
        <f>AC7/AD7*100</f>
        <v>0</v>
      </c>
      <c r="AF7" s="121">
        <v>0</v>
      </c>
      <c r="AG7" s="122">
        <f>AC7/AD17</f>
        <v>0</v>
      </c>
      <c r="AH7" s="119">
        <v>0</v>
      </c>
      <c r="AI7" s="120">
        <v>1</v>
      </c>
      <c r="AJ7" s="120">
        <f>AH7/AI7*100</f>
        <v>0</v>
      </c>
      <c r="AK7" s="121">
        <v>0</v>
      </c>
      <c r="AL7" s="122">
        <f>AH7/AI17</f>
        <v>0</v>
      </c>
      <c r="AM7" s="119">
        <v>0</v>
      </c>
      <c r="AN7" s="120">
        <v>100</v>
      </c>
      <c r="AO7" s="120">
        <f>AM7/AN7*100</f>
        <v>0</v>
      </c>
      <c r="AP7" s="121">
        <v>0</v>
      </c>
      <c r="AQ7" s="122">
        <f>AM7/AN17</f>
        <v>0</v>
      </c>
      <c r="AR7" s="119">
        <v>0</v>
      </c>
      <c r="AS7" s="120">
        <v>1</v>
      </c>
      <c r="AT7" s="120">
        <f>AR7/AS7*100</f>
        <v>0</v>
      </c>
      <c r="AU7" s="121">
        <v>0</v>
      </c>
      <c r="AV7" s="122">
        <f>AR7/AS17</f>
        <v>0</v>
      </c>
    </row>
    <row r="8" spans="1:48" ht="15.75" x14ac:dyDescent="0.25">
      <c r="A8" s="30"/>
      <c r="B8" s="176">
        <v>3</v>
      </c>
      <c r="C8" s="177" t="s">
        <v>7</v>
      </c>
      <c r="D8" s="3">
        <v>217</v>
      </c>
      <c r="E8" s="2">
        <v>133</v>
      </c>
      <c r="F8" s="2">
        <f>D8/E8*100</f>
        <v>163.15789473684211</v>
      </c>
      <c r="G8" s="93">
        <v>1.63</v>
      </c>
      <c r="H8" s="23">
        <f>D8/E17</f>
        <v>0.16230366492146597</v>
      </c>
      <c r="I8" s="119">
        <v>0</v>
      </c>
      <c r="J8" s="120">
        <v>1</v>
      </c>
      <c r="K8" s="120">
        <f>I8/J8*100</f>
        <v>0</v>
      </c>
      <c r="L8" s="121">
        <v>0</v>
      </c>
      <c r="M8" s="122">
        <f>I8/J17</f>
        <v>0</v>
      </c>
      <c r="N8" s="119">
        <v>0</v>
      </c>
      <c r="O8" s="120">
        <v>1</v>
      </c>
      <c r="P8" s="120">
        <f>N8/O8*100</f>
        <v>0</v>
      </c>
      <c r="Q8" s="121">
        <v>0</v>
      </c>
      <c r="R8" s="122">
        <f>N8/O17</f>
        <v>0</v>
      </c>
      <c r="S8" s="119">
        <v>0</v>
      </c>
      <c r="T8" s="120">
        <v>1</v>
      </c>
      <c r="U8" s="120">
        <f>S8/T8*100</f>
        <v>0</v>
      </c>
      <c r="V8" s="121">
        <v>0</v>
      </c>
      <c r="W8" s="122">
        <f>S8/T17</f>
        <v>0</v>
      </c>
      <c r="X8" s="119">
        <v>0</v>
      </c>
      <c r="Y8" s="120">
        <v>1</v>
      </c>
      <c r="Z8" s="120">
        <f>X8/Y8*100</f>
        <v>0</v>
      </c>
      <c r="AA8" s="121">
        <v>0</v>
      </c>
      <c r="AB8" s="122">
        <f>X8/Y17</f>
        <v>0</v>
      </c>
      <c r="AC8" s="119">
        <v>0</v>
      </c>
      <c r="AD8" s="120">
        <v>1</v>
      </c>
      <c r="AE8" s="120">
        <f>AC8/AD8*100</f>
        <v>0</v>
      </c>
      <c r="AF8" s="121">
        <v>0</v>
      </c>
      <c r="AG8" s="122">
        <f>AC8/AD17</f>
        <v>0</v>
      </c>
      <c r="AH8" s="119">
        <v>0</v>
      </c>
      <c r="AI8" s="120">
        <v>1</v>
      </c>
      <c r="AJ8" s="120">
        <f>AH8/AI8*100</f>
        <v>0</v>
      </c>
      <c r="AK8" s="121">
        <v>0</v>
      </c>
      <c r="AL8" s="122">
        <f>AH8/AI17</f>
        <v>0</v>
      </c>
      <c r="AM8" s="217">
        <v>0</v>
      </c>
      <c r="AN8" s="218">
        <v>100</v>
      </c>
      <c r="AO8" s="218">
        <f>AM8/AN8*100</f>
        <v>0</v>
      </c>
      <c r="AP8" s="219">
        <v>0</v>
      </c>
      <c r="AQ8" s="220">
        <f>AM8/AN17</f>
        <v>0</v>
      </c>
      <c r="AR8" s="119">
        <v>0</v>
      </c>
      <c r="AS8" s="120">
        <v>1</v>
      </c>
      <c r="AT8" s="120">
        <f>AR8/AS8*100</f>
        <v>0</v>
      </c>
      <c r="AU8" s="121">
        <v>0</v>
      </c>
      <c r="AV8" s="122">
        <f>AR8/AS17</f>
        <v>0</v>
      </c>
    </row>
    <row r="9" spans="1:48" ht="16.5" x14ac:dyDescent="0.3">
      <c r="A9" s="30"/>
      <c r="B9" s="97">
        <v>4</v>
      </c>
      <c r="C9" s="98" t="s">
        <v>8</v>
      </c>
      <c r="D9" s="3">
        <v>287</v>
      </c>
      <c r="E9" s="2">
        <v>266</v>
      </c>
      <c r="F9" s="2">
        <f t="shared" ref="F9:F17" si="0">D9/E9*100</f>
        <v>107.89473684210526</v>
      </c>
      <c r="G9" s="24">
        <v>1.08</v>
      </c>
      <c r="H9" s="23">
        <f>D9/E17</f>
        <v>0.21465968586387435</v>
      </c>
      <c r="I9" s="217">
        <v>0</v>
      </c>
      <c r="J9" s="218">
        <v>10</v>
      </c>
      <c r="K9" s="218">
        <f t="shared" ref="K9:K17" si="1">I9/J9*100</f>
        <v>0</v>
      </c>
      <c r="L9" s="219">
        <v>0</v>
      </c>
      <c r="M9" s="220">
        <f>I9/J17</f>
        <v>0</v>
      </c>
      <c r="N9" s="119">
        <v>0</v>
      </c>
      <c r="O9" s="120">
        <v>1</v>
      </c>
      <c r="P9" s="120">
        <f t="shared" ref="P9:P17" si="2">N9/O9*100</f>
        <v>0</v>
      </c>
      <c r="Q9" s="121">
        <v>0</v>
      </c>
      <c r="R9" s="122">
        <f>N9/O17</f>
        <v>0</v>
      </c>
      <c r="S9" s="119">
        <v>0</v>
      </c>
      <c r="T9" s="120">
        <v>1</v>
      </c>
      <c r="U9" s="120">
        <f t="shared" ref="U9:U17" si="3">S9/T9*100</f>
        <v>0</v>
      </c>
      <c r="V9" s="121">
        <v>0</v>
      </c>
      <c r="W9" s="122">
        <f>S9/T17</f>
        <v>0</v>
      </c>
      <c r="X9" s="3">
        <v>243</v>
      </c>
      <c r="Y9" s="2">
        <v>148</v>
      </c>
      <c r="Z9" s="2">
        <f t="shared" ref="Z9:Z17" si="4">X9/Y9*100</f>
        <v>164.18918918918919</v>
      </c>
      <c r="AA9" s="24">
        <v>1.64</v>
      </c>
      <c r="AB9" s="23">
        <f>X9/Y17</f>
        <v>0.18175018698578907</v>
      </c>
      <c r="AC9" s="119">
        <v>0</v>
      </c>
      <c r="AD9" s="120">
        <v>1</v>
      </c>
      <c r="AE9" s="120">
        <f t="shared" ref="AE9:AE17" si="5">AC9/AD9*100</f>
        <v>0</v>
      </c>
      <c r="AF9" s="121">
        <v>0</v>
      </c>
      <c r="AG9" s="122">
        <f>AC9/AD17</f>
        <v>0</v>
      </c>
      <c r="AH9" s="119">
        <v>0</v>
      </c>
      <c r="AI9" s="120">
        <v>1</v>
      </c>
      <c r="AJ9" s="120">
        <f t="shared" ref="AJ9:AJ17" si="6">AH9/AI9*100</f>
        <v>0</v>
      </c>
      <c r="AK9" s="121">
        <v>0</v>
      </c>
      <c r="AL9" s="122">
        <f>AH9/AI17</f>
        <v>0</v>
      </c>
      <c r="AM9" s="217">
        <v>0</v>
      </c>
      <c r="AN9" s="218">
        <v>100</v>
      </c>
      <c r="AO9" s="218">
        <f t="shared" ref="AO9:AO17" si="7">AM9/AN9*100</f>
        <v>0</v>
      </c>
      <c r="AP9" s="219">
        <v>0</v>
      </c>
      <c r="AQ9" s="220">
        <f>AM9/AN17</f>
        <v>0</v>
      </c>
      <c r="AR9" s="119">
        <v>0</v>
      </c>
      <c r="AS9" s="120">
        <v>1</v>
      </c>
      <c r="AT9" s="120">
        <f t="shared" ref="AT9:AT17" si="8">AR9/AS9*100</f>
        <v>0</v>
      </c>
      <c r="AU9" s="121">
        <v>0</v>
      </c>
      <c r="AV9" s="122">
        <f>AR9/AS17</f>
        <v>0</v>
      </c>
    </row>
    <row r="10" spans="1:48" ht="16.5" x14ac:dyDescent="0.3">
      <c r="A10" s="30"/>
      <c r="B10" s="97">
        <v>5</v>
      </c>
      <c r="C10" s="98" t="s">
        <v>9</v>
      </c>
      <c r="D10" s="3">
        <v>738</v>
      </c>
      <c r="E10" s="2">
        <v>399</v>
      </c>
      <c r="F10" s="2">
        <f t="shared" si="0"/>
        <v>184.9624060150376</v>
      </c>
      <c r="G10" s="24">
        <v>1.85</v>
      </c>
      <c r="H10" s="23">
        <f>D10/E17</f>
        <v>0.55198204936424833</v>
      </c>
      <c r="I10" s="217">
        <v>0</v>
      </c>
      <c r="J10" s="218">
        <v>20</v>
      </c>
      <c r="K10" s="218">
        <f t="shared" si="1"/>
        <v>0</v>
      </c>
      <c r="L10" s="219">
        <v>0</v>
      </c>
      <c r="M10" s="220">
        <f>I10/J17</f>
        <v>0</v>
      </c>
      <c r="N10" s="119">
        <v>0</v>
      </c>
      <c r="O10" s="120">
        <v>1</v>
      </c>
      <c r="P10" s="120">
        <f t="shared" si="2"/>
        <v>0</v>
      </c>
      <c r="Q10" s="121">
        <v>0</v>
      </c>
      <c r="R10" s="122">
        <f>N10/O17</f>
        <v>0</v>
      </c>
      <c r="S10" s="119">
        <v>0</v>
      </c>
      <c r="T10" s="120">
        <v>1</v>
      </c>
      <c r="U10" s="120">
        <f t="shared" si="3"/>
        <v>0</v>
      </c>
      <c r="V10" s="121">
        <v>0</v>
      </c>
      <c r="W10" s="122">
        <f>S10/T17</f>
        <v>0</v>
      </c>
      <c r="X10" s="3">
        <v>518</v>
      </c>
      <c r="Y10" s="2">
        <v>296</v>
      </c>
      <c r="Z10" s="2">
        <f t="shared" si="4"/>
        <v>175</v>
      </c>
      <c r="AA10" s="24">
        <v>1.75</v>
      </c>
      <c r="AB10" s="23">
        <f>X10/Y17</f>
        <v>0.38743455497382201</v>
      </c>
      <c r="AC10" s="119">
        <v>0</v>
      </c>
      <c r="AD10" s="120">
        <v>1</v>
      </c>
      <c r="AE10" s="120">
        <f t="shared" si="5"/>
        <v>0</v>
      </c>
      <c r="AF10" s="121">
        <v>0</v>
      </c>
      <c r="AG10" s="122">
        <f>AC10/AD17</f>
        <v>0</v>
      </c>
      <c r="AH10" s="119">
        <v>0</v>
      </c>
      <c r="AI10" s="120">
        <v>1</v>
      </c>
      <c r="AJ10" s="120">
        <f t="shared" si="6"/>
        <v>0</v>
      </c>
      <c r="AK10" s="121">
        <v>0</v>
      </c>
      <c r="AL10" s="122">
        <f>AH10/AI17</f>
        <v>0</v>
      </c>
      <c r="AM10" s="217">
        <v>0</v>
      </c>
      <c r="AN10" s="218">
        <v>100</v>
      </c>
      <c r="AO10" s="218">
        <f t="shared" si="7"/>
        <v>0</v>
      </c>
      <c r="AP10" s="219">
        <v>0</v>
      </c>
      <c r="AQ10" s="220">
        <f>AM10/AN17</f>
        <v>0</v>
      </c>
      <c r="AR10" s="119">
        <v>0</v>
      </c>
      <c r="AS10" s="120">
        <v>1</v>
      </c>
      <c r="AT10" s="120">
        <f t="shared" si="8"/>
        <v>0</v>
      </c>
      <c r="AU10" s="121">
        <v>0</v>
      </c>
      <c r="AV10" s="122">
        <f>AR10/AS17</f>
        <v>0</v>
      </c>
    </row>
    <row r="11" spans="1:48" ht="16.5" x14ac:dyDescent="0.3">
      <c r="A11" s="30"/>
      <c r="B11" s="199">
        <v>6</v>
      </c>
      <c r="C11" s="200" t="s">
        <v>10</v>
      </c>
      <c r="D11" s="3">
        <v>1103</v>
      </c>
      <c r="E11" s="2">
        <v>532</v>
      </c>
      <c r="F11" s="2">
        <f t="shared" si="0"/>
        <v>207.33082706766916</v>
      </c>
      <c r="G11" s="93">
        <v>2.0699999999999998</v>
      </c>
      <c r="H11" s="23">
        <f>D11/E17</f>
        <v>0.82498130142109205</v>
      </c>
      <c r="I11" s="217">
        <v>0</v>
      </c>
      <c r="J11" s="218">
        <v>30</v>
      </c>
      <c r="K11" s="218">
        <f t="shared" si="1"/>
        <v>0</v>
      </c>
      <c r="L11" s="219">
        <v>0</v>
      </c>
      <c r="M11" s="220">
        <f>I11/J17</f>
        <v>0</v>
      </c>
      <c r="N11" s="119">
        <v>0</v>
      </c>
      <c r="O11" s="120">
        <v>1</v>
      </c>
      <c r="P11" s="120">
        <f t="shared" si="2"/>
        <v>0</v>
      </c>
      <c r="Q11" s="121">
        <v>0</v>
      </c>
      <c r="R11" s="122">
        <f>N11/O17</f>
        <v>0</v>
      </c>
      <c r="S11" s="119">
        <v>0</v>
      </c>
      <c r="T11" s="120">
        <v>1</v>
      </c>
      <c r="U11" s="120">
        <f t="shared" si="3"/>
        <v>0</v>
      </c>
      <c r="V11" s="121">
        <v>0</v>
      </c>
      <c r="W11" s="122">
        <f>S11/T17</f>
        <v>0</v>
      </c>
      <c r="X11" s="3">
        <v>620</v>
      </c>
      <c r="Y11" s="2">
        <v>444</v>
      </c>
      <c r="Z11" s="2">
        <f t="shared" si="4"/>
        <v>139.63963963963963</v>
      </c>
      <c r="AA11" s="93">
        <v>1.4</v>
      </c>
      <c r="AB11" s="23">
        <f>X11/Y17</f>
        <v>0.4637247569184742</v>
      </c>
      <c r="AC11" s="119">
        <v>0</v>
      </c>
      <c r="AD11" s="120">
        <v>1</v>
      </c>
      <c r="AE11" s="120">
        <f t="shared" si="5"/>
        <v>0</v>
      </c>
      <c r="AF11" s="121">
        <v>0</v>
      </c>
      <c r="AG11" s="122">
        <f>AC11/AD17</f>
        <v>0</v>
      </c>
      <c r="AH11" s="119">
        <v>0</v>
      </c>
      <c r="AI11" s="120">
        <v>1</v>
      </c>
      <c r="AJ11" s="120">
        <f t="shared" si="6"/>
        <v>0</v>
      </c>
      <c r="AK11" s="121">
        <v>0</v>
      </c>
      <c r="AL11" s="122">
        <f>AH11/AI17</f>
        <v>0</v>
      </c>
      <c r="AM11" s="217">
        <v>0</v>
      </c>
      <c r="AN11" s="218">
        <v>100</v>
      </c>
      <c r="AO11" s="218">
        <f t="shared" si="7"/>
        <v>0</v>
      </c>
      <c r="AP11" s="219">
        <v>0</v>
      </c>
      <c r="AQ11" s="220">
        <f>AM11/AN17</f>
        <v>0</v>
      </c>
      <c r="AR11" s="217">
        <v>0</v>
      </c>
      <c r="AS11" s="218">
        <v>20</v>
      </c>
      <c r="AT11" s="218">
        <f t="shared" si="8"/>
        <v>0</v>
      </c>
      <c r="AU11" s="219">
        <v>0</v>
      </c>
      <c r="AV11" s="220">
        <f>AR11/AS17</f>
        <v>0</v>
      </c>
    </row>
    <row r="12" spans="1:48" ht="16.5" x14ac:dyDescent="0.3">
      <c r="A12" s="30"/>
      <c r="B12" s="97">
        <v>7</v>
      </c>
      <c r="C12" s="98" t="s">
        <v>11</v>
      </c>
      <c r="D12" s="3">
        <v>1285</v>
      </c>
      <c r="E12" s="2">
        <v>665</v>
      </c>
      <c r="F12" s="2">
        <f t="shared" si="0"/>
        <v>193.23308270676691</v>
      </c>
      <c r="G12" s="24">
        <v>1.93</v>
      </c>
      <c r="H12" s="23">
        <f>D12/E17</f>
        <v>0.96110695587135375</v>
      </c>
      <c r="I12" s="217">
        <v>0</v>
      </c>
      <c r="J12" s="218">
        <v>40</v>
      </c>
      <c r="K12" s="218">
        <f t="shared" si="1"/>
        <v>0</v>
      </c>
      <c r="L12" s="219">
        <v>0</v>
      </c>
      <c r="M12" s="220">
        <f>I12/J17</f>
        <v>0</v>
      </c>
      <c r="N12" s="119">
        <v>0</v>
      </c>
      <c r="O12" s="120">
        <v>1</v>
      </c>
      <c r="P12" s="120">
        <f t="shared" si="2"/>
        <v>0</v>
      </c>
      <c r="Q12" s="121">
        <v>0</v>
      </c>
      <c r="R12" s="122">
        <f>N12/O17</f>
        <v>0</v>
      </c>
      <c r="S12" s="119">
        <v>0</v>
      </c>
      <c r="T12" s="120">
        <v>1</v>
      </c>
      <c r="U12" s="120">
        <f t="shared" si="3"/>
        <v>0</v>
      </c>
      <c r="V12" s="121">
        <v>0</v>
      </c>
      <c r="W12" s="122">
        <f>S12/T17</f>
        <v>0</v>
      </c>
      <c r="X12" s="3">
        <v>812</v>
      </c>
      <c r="Y12" s="2">
        <v>592</v>
      </c>
      <c r="Z12" s="2">
        <f t="shared" si="4"/>
        <v>137.16216216216216</v>
      </c>
      <c r="AA12" s="24">
        <v>1.37</v>
      </c>
      <c r="AB12" s="23">
        <f>X12/Y17</f>
        <v>0.60732984293193715</v>
      </c>
      <c r="AC12" s="119">
        <v>0</v>
      </c>
      <c r="AD12" s="120">
        <v>1</v>
      </c>
      <c r="AE12" s="120">
        <f t="shared" si="5"/>
        <v>0</v>
      </c>
      <c r="AF12" s="121">
        <v>0</v>
      </c>
      <c r="AG12" s="122">
        <f>AC12/AD17</f>
        <v>0</v>
      </c>
      <c r="AH12" s="3">
        <v>4</v>
      </c>
      <c r="AI12" s="2">
        <v>5</v>
      </c>
      <c r="AJ12" s="2">
        <f t="shared" si="6"/>
        <v>80</v>
      </c>
      <c r="AK12" s="24">
        <v>0.8</v>
      </c>
      <c r="AL12" s="23">
        <f>AH12/AI17</f>
        <v>0.1</v>
      </c>
      <c r="AM12" s="217">
        <v>0</v>
      </c>
      <c r="AN12" s="218">
        <v>100</v>
      </c>
      <c r="AO12" s="218">
        <f t="shared" si="7"/>
        <v>0</v>
      </c>
      <c r="AP12" s="219">
        <v>0</v>
      </c>
      <c r="AQ12" s="220">
        <f>AM12/AN17</f>
        <v>0</v>
      </c>
      <c r="AR12" s="217">
        <v>0</v>
      </c>
      <c r="AS12" s="218">
        <v>20</v>
      </c>
      <c r="AT12" s="218">
        <f t="shared" si="8"/>
        <v>0</v>
      </c>
      <c r="AU12" s="219">
        <v>0</v>
      </c>
      <c r="AV12" s="220">
        <f>AR12/AS17</f>
        <v>0</v>
      </c>
    </row>
    <row r="13" spans="1:48" ht="16.5" x14ac:dyDescent="0.3">
      <c r="A13" s="30"/>
      <c r="B13" s="97">
        <v>8</v>
      </c>
      <c r="C13" s="98" t="s">
        <v>12</v>
      </c>
      <c r="D13" s="3">
        <v>1457</v>
      </c>
      <c r="E13" s="2">
        <v>798</v>
      </c>
      <c r="F13" s="2">
        <f t="shared" si="0"/>
        <v>182.58145363408522</v>
      </c>
      <c r="G13" s="24">
        <v>1.83</v>
      </c>
      <c r="H13" s="23">
        <f>D13/E17</f>
        <v>1.0897531787584143</v>
      </c>
      <c r="I13" s="217">
        <v>0</v>
      </c>
      <c r="J13" s="218">
        <v>50</v>
      </c>
      <c r="K13" s="218">
        <f t="shared" si="1"/>
        <v>0</v>
      </c>
      <c r="L13" s="219">
        <v>0</v>
      </c>
      <c r="M13" s="220">
        <f>I13/J17</f>
        <v>0</v>
      </c>
      <c r="N13" s="119">
        <v>0</v>
      </c>
      <c r="O13" s="120">
        <v>1</v>
      </c>
      <c r="P13" s="120">
        <f t="shared" si="2"/>
        <v>0</v>
      </c>
      <c r="Q13" s="121">
        <v>0</v>
      </c>
      <c r="R13" s="122">
        <f>N13/O17</f>
        <v>0</v>
      </c>
      <c r="S13" s="119">
        <v>0</v>
      </c>
      <c r="T13" s="120">
        <v>1</v>
      </c>
      <c r="U13" s="120">
        <f t="shared" si="3"/>
        <v>0</v>
      </c>
      <c r="V13" s="121">
        <v>0</v>
      </c>
      <c r="W13" s="122">
        <f>S13/T17</f>
        <v>0</v>
      </c>
      <c r="X13" s="3">
        <v>908</v>
      </c>
      <c r="Y13" s="2">
        <v>740</v>
      </c>
      <c r="Z13" s="2">
        <f t="shared" si="4"/>
        <v>122.70270270270269</v>
      </c>
      <c r="AA13" s="24">
        <v>1.23</v>
      </c>
      <c r="AB13" s="23">
        <f>X13/Y17</f>
        <v>0.67913238593866865</v>
      </c>
      <c r="AC13" s="119">
        <v>0</v>
      </c>
      <c r="AD13" s="120">
        <v>1</v>
      </c>
      <c r="AE13" s="120">
        <f t="shared" si="5"/>
        <v>0</v>
      </c>
      <c r="AF13" s="121">
        <v>0</v>
      </c>
      <c r="AG13" s="122">
        <f>AC13/AD17</f>
        <v>0</v>
      </c>
      <c r="AH13" s="3">
        <v>9</v>
      </c>
      <c r="AI13" s="2">
        <v>10</v>
      </c>
      <c r="AJ13" s="2">
        <f t="shared" si="6"/>
        <v>90</v>
      </c>
      <c r="AK13" s="24">
        <v>0.9</v>
      </c>
      <c r="AL13" s="23">
        <f>AH13/AI17</f>
        <v>0.22500000000000001</v>
      </c>
      <c r="AM13" s="217">
        <v>0</v>
      </c>
      <c r="AN13" s="218">
        <v>100</v>
      </c>
      <c r="AO13" s="218">
        <f t="shared" si="7"/>
        <v>0</v>
      </c>
      <c r="AP13" s="219">
        <v>0</v>
      </c>
      <c r="AQ13" s="220">
        <f>AM13/AN17</f>
        <v>0</v>
      </c>
      <c r="AR13" s="217">
        <v>0</v>
      </c>
      <c r="AS13" s="218">
        <v>20</v>
      </c>
      <c r="AT13" s="218">
        <f t="shared" si="8"/>
        <v>0</v>
      </c>
      <c r="AU13" s="219">
        <v>0</v>
      </c>
      <c r="AV13" s="220">
        <f>AR13/AS17</f>
        <v>0</v>
      </c>
    </row>
    <row r="14" spans="1:48" ht="16.5" x14ac:dyDescent="0.3">
      <c r="A14" s="30"/>
      <c r="B14" s="199">
        <v>9</v>
      </c>
      <c r="C14" s="200" t="s">
        <v>13</v>
      </c>
      <c r="D14" s="3">
        <v>1519</v>
      </c>
      <c r="E14" s="2">
        <v>931</v>
      </c>
      <c r="F14" s="2">
        <f t="shared" si="0"/>
        <v>163.15789473684211</v>
      </c>
      <c r="G14" s="93">
        <v>1.63</v>
      </c>
      <c r="H14" s="23">
        <f>D14/E17</f>
        <v>1.1361256544502618</v>
      </c>
      <c r="I14" s="217">
        <v>0</v>
      </c>
      <c r="J14" s="218">
        <v>60</v>
      </c>
      <c r="K14" s="218">
        <f t="shared" si="1"/>
        <v>0</v>
      </c>
      <c r="L14" s="219">
        <v>0</v>
      </c>
      <c r="M14" s="220">
        <f>I14/J17</f>
        <v>0</v>
      </c>
      <c r="N14" s="3">
        <v>1950</v>
      </c>
      <c r="O14" s="2">
        <v>100</v>
      </c>
      <c r="P14" s="2">
        <f t="shared" si="2"/>
        <v>1950</v>
      </c>
      <c r="Q14" s="93">
        <v>19.5</v>
      </c>
      <c r="R14" s="23">
        <f>N14/O17</f>
        <v>0.97499999999999998</v>
      </c>
      <c r="S14" s="3">
        <v>142</v>
      </c>
      <c r="T14" s="2">
        <v>10</v>
      </c>
      <c r="U14" s="2">
        <f t="shared" si="3"/>
        <v>1420</v>
      </c>
      <c r="V14" s="93">
        <v>14.2</v>
      </c>
      <c r="W14" s="23">
        <f>S14/T17</f>
        <v>0.47333333333333333</v>
      </c>
      <c r="X14" s="3">
        <v>2081</v>
      </c>
      <c r="Y14" s="2">
        <v>888</v>
      </c>
      <c r="Z14" s="2">
        <f t="shared" si="4"/>
        <v>234.34684684684686</v>
      </c>
      <c r="AA14" s="93">
        <v>2.34</v>
      </c>
      <c r="AB14" s="23">
        <f>X14/Y17</f>
        <v>1.556469708302169</v>
      </c>
      <c r="AC14" s="3">
        <v>47</v>
      </c>
      <c r="AD14" s="2">
        <v>5</v>
      </c>
      <c r="AE14" s="2">
        <f t="shared" si="5"/>
        <v>940</v>
      </c>
      <c r="AF14" s="93">
        <v>9.4</v>
      </c>
      <c r="AG14" s="23">
        <f>AC14/AD17</f>
        <v>0.47</v>
      </c>
      <c r="AH14" s="3">
        <v>14</v>
      </c>
      <c r="AI14" s="2">
        <v>15</v>
      </c>
      <c r="AJ14" s="2">
        <f t="shared" si="6"/>
        <v>93.333333333333329</v>
      </c>
      <c r="AK14" s="205">
        <v>0.93</v>
      </c>
      <c r="AL14" s="23">
        <f>AH14/AI17</f>
        <v>0.35</v>
      </c>
      <c r="AM14" s="217">
        <v>0</v>
      </c>
      <c r="AN14" s="218">
        <v>100</v>
      </c>
      <c r="AO14" s="218">
        <f t="shared" si="7"/>
        <v>0</v>
      </c>
      <c r="AP14" s="219">
        <v>0</v>
      </c>
      <c r="AQ14" s="220">
        <f>AM14/AN17</f>
        <v>0</v>
      </c>
      <c r="AR14" s="217">
        <v>0</v>
      </c>
      <c r="AS14" s="218">
        <v>20</v>
      </c>
      <c r="AT14" s="218">
        <f t="shared" si="8"/>
        <v>0</v>
      </c>
      <c r="AU14" s="219">
        <v>0</v>
      </c>
      <c r="AV14" s="220">
        <f>AR14/AS17</f>
        <v>0</v>
      </c>
    </row>
    <row r="15" spans="1:48" ht="16.5" x14ac:dyDescent="0.3">
      <c r="A15" s="30"/>
      <c r="B15" s="97">
        <v>10</v>
      </c>
      <c r="C15" s="98" t="s">
        <v>14</v>
      </c>
      <c r="D15" s="3">
        <v>0</v>
      </c>
      <c r="E15" s="2">
        <v>1064</v>
      </c>
      <c r="F15" s="2">
        <f t="shared" si="0"/>
        <v>0</v>
      </c>
      <c r="G15" s="24">
        <v>0</v>
      </c>
      <c r="H15" s="23">
        <f>D15/E17</f>
        <v>0</v>
      </c>
      <c r="I15" s="3">
        <v>0</v>
      </c>
      <c r="J15" s="2">
        <v>70</v>
      </c>
      <c r="K15" s="2">
        <f t="shared" si="1"/>
        <v>0</v>
      </c>
      <c r="L15" s="24">
        <v>0</v>
      </c>
      <c r="M15" s="23">
        <f>I15/J17</f>
        <v>0</v>
      </c>
      <c r="N15" s="3">
        <v>0</v>
      </c>
      <c r="O15" s="2">
        <v>600</v>
      </c>
      <c r="P15" s="2">
        <f t="shared" si="2"/>
        <v>0</v>
      </c>
      <c r="Q15" s="24">
        <v>0</v>
      </c>
      <c r="R15" s="23">
        <f>N15/O17</f>
        <v>0</v>
      </c>
      <c r="S15" s="3">
        <v>0</v>
      </c>
      <c r="T15" s="2">
        <v>30</v>
      </c>
      <c r="U15" s="2">
        <f t="shared" si="3"/>
        <v>0</v>
      </c>
      <c r="V15" s="24">
        <v>0</v>
      </c>
      <c r="W15" s="23">
        <f>S15/T17</f>
        <v>0</v>
      </c>
      <c r="X15" s="3">
        <v>0</v>
      </c>
      <c r="Y15" s="2">
        <v>1036</v>
      </c>
      <c r="Z15" s="2">
        <f t="shared" si="4"/>
        <v>0</v>
      </c>
      <c r="AA15" s="24">
        <v>0</v>
      </c>
      <c r="AB15" s="23">
        <f>X15/Y17</f>
        <v>0</v>
      </c>
      <c r="AC15" s="3">
        <v>0</v>
      </c>
      <c r="AD15" s="2">
        <v>10</v>
      </c>
      <c r="AE15" s="2">
        <f t="shared" si="5"/>
        <v>0</v>
      </c>
      <c r="AF15" s="24">
        <v>0</v>
      </c>
      <c r="AG15" s="23">
        <f>AC15/AD17</f>
        <v>0</v>
      </c>
      <c r="AH15" s="3">
        <v>0</v>
      </c>
      <c r="AI15" s="2">
        <v>20</v>
      </c>
      <c r="AJ15" s="2">
        <f t="shared" si="6"/>
        <v>0</v>
      </c>
      <c r="AK15" s="24">
        <v>0</v>
      </c>
      <c r="AL15" s="23">
        <f>AH15/AI17</f>
        <v>0</v>
      </c>
      <c r="AM15" s="3">
        <v>0</v>
      </c>
      <c r="AN15" s="2">
        <v>100</v>
      </c>
      <c r="AO15" s="2">
        <f t="shared" si="7"/>
        <v>0</v>
      </c>
      <c r="AP15" s="24">
        <v>0</v>
      </c>
      <c r="AQ15" s="23">
        <f>AM15/AN17</f>
        <v>0</v>
      </c>
      <c r="AR15" s="119">
        <v>0</v>
      </c>
      <c r="AS15" s="120">
        <v>20</v>
      </c>
      <c r="AT15" s="120">
        <f t="shared" si="8"/>
        <v>0</v>
      </c>
      <c r="AU15" s="121">
        <v>0</v>
      </c>
      <c r="AV15" s="122">
        <f>AR15/AS17</f>
        <v>0</v>
      </c>
    </row>
    <row r="16" spans="1:48" ht="16.5" x14ac:dyDescent="0.3">
      <c r="A16" s="30"/>
      <c r="B16" s="97">
        <v>11</v>
      </c>
      <c r="C16" s="98" t="s">
        <v>26</v>
      </c>
      <c r="D16" s="3">
        <v>0</v>
      </c>
      <c r="E16" s="2">
        <v>1197</v>
      </c>
      <c r="F16" s="2">
        <f t="shared" si="0"/>
        <v>0</v>
      </c>
      <c r="G16" s="24">
        <v>0</v>
      </c>
      <c r="H16" s="23">
        <f>D16/E17</f>
        <v>0</v>
      </c>
      <c r="I16" s="3">
        <v>0</v>
      </c>
      <c r="J16" s="2">
        <v>80</v>
      </c>
      <c r="K16" s="2">
        <f t="shared" si="1"/>
        <v>0</v>
      </c>
      <c r="L16" s="24">
        <v>0</v>
      </c>
      <c r="M16" s="23">
        <f>I16/J17</f>
        <v>0</v>
      </c>
      <c r="N16" s="3">
        <v>0</v>
      </c>
      <c r="O16" s="2">
        <v>1100</v>
      </c>
      <c r="P16" s="2">
        <f t="shared" si="2"/>
        <v>0</v>
      </c>
      <c r="Q16" s="24">
        <v>0</v>
      </c>
      <c r="R16" s="23">
        <f>N16/O17</f>
        <v>0</v>
      </c>
      <c r="S16" s="3">
        <v>0</v>
      </c>
      <c r="T16" s="2">
        <v>100</v>
      </c>
      <c r="U16" s="2">
        <f t="shared" si="3"/>
        <v>0</v>
      </c>
      <c r="V16" s="24">
        <v>0</v>
      </c>
      <c r="W16" s="23">
        <f>S16/T17</f>
        <v>0</v>
      </c>
      <c r="X16" s="3">
        <v>0</v>
      </c>
      <c r="Y16" s="2">
        <v>1184</v>
      </c>
      <c r="Z16" s="2">
        <f t="shared" si="4"/>
        <v>0</v>
      </c>
      <c r="AA16" s="24">
        <v>0</v>
      </c>
      <c r="AB16" s="23">
        <f>X16/Y17</f>
        <v>0</v>
      </c>
      <c r="AC16" s="3">
        <v>0</v>
      </c>
      <c r="AD16" s="2">
        <v>50</v>
      </c>
      <c r="AE16" s="2">
        <f t="shared" si="5"/>
        <v>0</v>
      </c>
      <c r="AF16" s="24">
        <v>0</v>
      </c>
      <c r="AG16" s="23">
        <f>AC16/AD17</f>
        <v>0</v>
      </c>
      <c r="AH16" s="3">
        <v>0</v>
      </c>
      <c r="AI16" s="2">
        <v>30</v>
      </c>
      <c r="AJ16" s="2">
        <f t="shared" si="6"/>
        <v>0</v>
      </c>
      <c r="AK16" s="24">
        <v>0</v>
      </c>
      <c r="AL16" s="23">
        <f>AH16/AI17</f>
        <v>0</v>
      </c>
      <c r="AM16" s="3">
        <v>0</v>
      </c>
      <c r="AN16" s="2">
        <v>100</v>
      </c>
      <c r="AO16" s="2">
        <f t="shared" si="7"/>
        <v>0</v>
      </c>
      <c r="AP16" s="24">
        <v>0</v>
      </c>
      <c r="AQ16" s="23">
        <f>AM16/AN17</f>
        <v>0</v>
      </c>
      <c r="AR16" s="119">
        <v>0</v>
      </c>
      <c r="AS16" s="120">
        <v>20</v>
      </c>
      <c r="AT16" s="120">
        <f t="shared" si="8"/>
        <v>0</v>
      </c>
      <c r="AU16" s="121">
        <v>0</v>
      </c>
      <c r="AV16" s="122">
        <f>AR16/AS17</f>
        <v>0</v>
      </c>
    </row>
    <row r="17" spans="1:48" ht="17.25" thickBot="1" x14ac:dyDescent="0.35">
      <c r="A17" s="30"/>
      <c r="B17" s="99">
        <v>12</v>
      </c>
      <c r="C17" s="100" t="s">
        <v>15</v>
      </c>
      <c r="D17" s="32">
        <v>0</v>
      </c>
      <c r="E17" s="31">
        <v>1337</v>
      </c>
      <c r="F17" s="31">
        <f t="shared" si="0"/>
        <v>0</v>
      </c>
      <c r="G17" s="25">
        <v>0</v>
      </c>
      <c r="H17" s="38">
        <f>D17/E17</f>
        <v>0</v>
      </c>
      <c r="I17" s="32">
        <v>0</v>
      </c>
      <c r="J17" s="31">
        <v>100</v>
      </c>
      <c r="K17" s="31">
        <f t="shared" si="1"/>
        <v>0</v>
      </c>
      <c r="L17" s="25">
        <v>0</v>
      </c>
      <c r="M17" s="38">
        <f>I17/J17</f>
        <v>0</v>
      </c>
      <c r="N17" s="32">
        <v>0</v>
      </c>
      <c r="O17" s="31">
        <v>2000</v>
      </c>
      <c r="P17" s="31">
        <f t="shared" si="2"/>
        <v>0</v>
      </c>
      <c r="Q17" s="25">
        <v>0</v>
      </c>
      <c r="R17" s="38">
        <f>N17/O17</f>
        <v>0</v>
      </c>
      <c r="S17" s="32">
        <v>0</v>
      </c>
      <c r="T17" s="31">
        <v>300</v>
      </c>
      <c r="U17" s="31">
        <f t="shared" si="3"/>
        <v>0</v>
      </c>
      <c r="V17" s="25">
        <v>0</v>
      </c>
      <c r="W17" s="38">
        <f>S17/T17</f>
        <v>0</v>
      </c>
      <c r="X17" s="32">
        <v>0</v>
      </c>
      <c r="Y17" s="31">
        <v>1337</v>
      </c>
      <c r="Z17" s="31">
        <f t="shared" si="4"/>
        <v>0</v>
      </c>
      <c r="AA17" s="25">
        <v>0</v>
      </c>
      <c r="AB17" s="38">
        <f>X17/Y17</f>
        <v>0</v>
      </c>
      <c r="AC17" s="32">
        <v>0</v>
      </c>
      <c r="AD17" s="31">
        <v>100</v>
      </c>
      <c r="AE17" s="31">
        <f t="shared" si="5"/>
        <v>0</v>
      </c>
      <c r="AF17" s="25">
        <v>0</v>
      </c>
      <c r="AG17" s="38">
        <f>AC17/AD17</f>
        <v>0</v>
      </c>
      <c r="AH17" s="32">
        <v>0</v>
      </c>
      <c r="AI17" s="31">
        <v>40</v>
      </c>
      <c r="AJ17" s="31">
        <f t="shared" si="6"/>
        <v>0</v>
      </c>
      <c r="AK17" s="25">
        <v>0</v>
      </c>
      <c r="AL17" s="38">
        <f>AH17/AI17</f>
        <v>0</v>
      </c>
      <c r="AM17" s="32">
        <v>0</v>
      </c>
      <c r="AN17" s="31">
        <v>100</v>
      </c>
      <c r="AO17" s="31">
        <f t="shared" si="7"/>
        <v>0</v>
      </c>
      <c r="AP17" s="25">
        <v>0</v>
      </c>
      <c r="AQ17" s="38">
        <f>AM17/AN17</f>
        <v>0</v>
      </c>
      <c r="AR17" s="32">
        <v>0</v>
      </c>
      <c r="AS17" s="31">
        <v>40</v>
      </c>
      <c r="AT17" s="31">
        <f t="shared" si="8"/>
        <v>0</v>
      </c>
      <c r="AU17" s="25">
        <v>0</v>
      </c>
      <c r="AV17" s="38">
        <f>AR17/AS17</f>
        <v>0</v>
      </c>
    </row>
    <row r="19" spans="1:48" x14ac:dyDescent="0.25">
      <c r="C19" s="116"/>
    </row>
    <row r="20" spans="1:48" ht="15.75" thickBot="1" x14ac:dyDescent="0.3"/>
    <row r="21" spans="1:48" ht="13.5" customHeight="1" x14ac:dyDescent="0.3">
      <c r="B21" s="19"/>
      <c r="C21" s="20"/>
      <c r="D21" s="22"/>
      <c r="E21" s="22"/>
      <c r="F21" s="22"/>
      <c r="G21" s="22"/>
      <c r="H21" s="322" t="s">
        <v>346</v>
      </c>
      <c r="I21" s="323"/>
    </row>
    <row r="22" spans="1:48" ht="15.75" customHeight="1" thickBot="1" x14ac:dyDescent="0.3">
      <c r="H22" s="324"/>
      <c r="I22" s="325"/>
      <c r="Y22" s="62"/>
    </row>
    <row r="23" spans="1:48" x14ac:dyDescent="0.25">
      <c r="B23" s="12">
        <v>1</v>
      </c>
      <c r="C23" s="7" t="s">
        <v>27</v>
      </c>
      <c r="D23" s="8"/>
      <c r="E23" s="296" t="s">
        <v>28</v>
      </c>
      <c r="F23" s="296"/>
      <c r="G23" s="297"/>
      <c r="H23" s="12">
        <v>6</v>
      </c>
      <c r="I23" s="16">
        <f>H23/H26</f>
        <v>1</v>
      </c>
      <c r="Y23" s="62"/>
    </row>
    <row r="24" spans="1:48" x14ac:dyDescent="0.25">
      <c r="B24" s="13">
        <v>2</v>
      </c>
      <c r="C24" s="9" t="s">
        <v>29</v>
      </c>
      <c r="D24" s="4"/>
      <c r="E24" s="298" t="s">
        <v>30</v>
      </c>
      <c r="F24" s="298"/>
      <c r="G24" s="299"/>
      <c r="H24" s="13">
        <v>0</v>
      </c>
      <c r="I24" s="17">
        <f>H24/H26</f>
        <v>0</v>
      </c>
      <c r="Y24" s="62"/>
    </row>
    <row r="25" spans="1:48" ht="15.75" thickBot="1" x14ac:dyDescent="0.3">
      <c r="B25" s="14">
        <v>3</v>
      </c>
      <c r="C25" s="10" t="s">
        <v>31</v>
      </c>
      <c r="D25" s="11"/>
      <c r="E25" s="300" t="s">
        <v>32</v>
      </c>
      <c r="F25" s="300"/>
      <c r="G25" s="301"/>
      <c r="H25" s="14">
        <v>0</v>
      </c>
      <c r="I25" s="18">
        <f>H25/H26</f>
        <v>0</v>
      </c>
      <c r="Y25" s="62"/>
    </row>
    <row r="26" spans="1:48" ht="15.75" thickBot="1" x14ac:dyDescent="0.3">
      <c r="B26" s="308" t="s">
        <v>176</v>
      </c>
      <c r="C26" s="309"/>
      <c r="D26" s="309"/>
      <c r="E26" s="309"/>
      <c r="F26" s="309"/>
      <c r="G26" s="310"/>
      <c r="H26" s="15">
        <f>SUM(H23:H25)</f>
        <v>6</v>
      </c>
      <c r="I26" s="21">
        <f>SUM(I23:I25)</f>
        <v>1</v>
      </c>
      <c r="Y26" s="62"/>
    </row>
    <row r="27" spans="1:48" ht="15.75" thickBot="1" x14ac:dyDescent="0.3">
      <c r="Y27" s="62"/>
    </row>
    <row r="28" spans="1:48" ht="16.5" thickBot="1" x14ac:dyDescent="0.3">
      <c r="B28" s="221">
        <v>3</v>
      </c>
      <c r="C28" s="410" t="s">
        <v>322</v>
      </c>
      <c r="D28" s="410"/>
      <c r="E28" s="410"/>
      <c r="F28" s="410"/>
      <c r="G28" s="410"/>
    </row>
  </sheetData>
  <sheetProtection algorithmName="SHA-512" hashValue="l0Pt62p6wImbZP7ITEfSmi/ApMXuWJ2090D3MOSnI/31udzbBvK3VKJBmL++SiZaXlEjiJSSpffSVBiN7+rkng==" saltValue="ENQE3ZdN/fxohq6WOygIoA==" spinCount="100000" sheet="1" objects="1" scenarios="1"/>
  <mergeCells count="44">
    <mergeCell ref="C28:G28"/>
    <mergeCell ref="B26:G26"/>
    <mergeCell ref="B2:C5"/>
    <mergeCell ref="AR3:AV3"/>
    <mergeCell ref="AR4:AT4"/>
    <mergeCell ref="AU4:AU5"/>
    <mergeCell ref="AV4:AV5"/>
    <mergeCell ref="AC3:AG3"/>
    <mergeCell ref="AC4:AE4"/>
    <mergeCell ref="AF4:AF5"/>
    <mergeCell ref="AG4:AG5"/>
    <mergeCell ref="N3:R3"/>
    <mergeCell ref="AH3:AL3"/>
    <mergeCell ref="AH4:AJ4"/>
    <mergeCell ref="AK4:AK5"/>
    <mergeCell ref="AL4:AL5"/>
    <mergeCell ref="E25:G25"/>
    <mergeCell ref="D3:H3"/>
    <mergeCell ref="D4:F4"/>
    <mergeCell ref="G4:G5"/>
    <mergeCell ref="H4:H5"/>
    <mergeCell ref="E24:G24"/>
    <mergeCell ref="H21:I22"/>
    <mergeCell ref="E23:G23"/>
    <mergeCell ref="I3:M3"/>
    <mergeCell ref="I4:K4"/>
    <mergeCell ref="L4:L5"/>
    <mergeCell ref="M4:M5"/>
    <mergeCell ref="D2:AV2"/>
    <mergeCell ref="R4:R5"/>
    <mergeCell ref="X4:Z4"/>
    <mergeCell ref="AA4:AA5"/>
    <mergeCell ref="N4:P4"/>
    <mergeCell ref="Q4:Q5"/>
    <mergeCell ref="S3:W3"/>
    <mergeCell ref="X3:AB3"/>
    <mergeCell ref="S4:U4"/>
    <mergeCell ref="V4:V5"/>
    <mergeCell ref="W4:W5"/>
    <mergeCell ref="AM3:AQ3"/>
    <mergeCell ref="AM4:AO4"/>
    <mergeCell ref="AP4:AP5"/>
    <mergeCell ref="AQ4:AQ5"/>
    <mergeCell ref="AB4:AB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79998168889431442"/>
  </sheetPr>
  <dimension ref="B1:AV28"/>
  <sheetViews>
    <sheetView workbookViewId="0">
      <selection activeCell="B2" sqref="B2:C5"/>
    </sheetView>
  </sheetViews>
  <sheetFormatPr baseColWidth="10" defaultRowHeight="15" x14ac:dyDescent="0.25"/>
  <cols>
    <col min="1" max="1" width="6" customWidth="1"/>
    <col min="2" max="2" width="4" customWidth="1"/>
    <col min="3" max="3" width="14.7109375" customWidth="1"/>
    <col min="4" max="4" width="6.85546875" customWidth="1"/>
    <col min="5" max="5" width="6.28515625" customWidth="1"/>
    <col min="6" max="6" width="5.85546875" customWidth="1"/>
    <col min="7" max="7" width="6.85546875" customWidth="1"/>
    <col min="8" max="8" width="11" customWidth="1"/>
    <col min="9" max="9" width="7.5703125" customWidth="1"/>
    <col min="10" max="10" width="6.7109375" customWidth="1"/>
    <col min="11" max="11" width="6.42578125" customWidth="1"/>
    <col min="12" max="12" width="7" customWidth="1"/>
    <col min="13" max="13" width="9.85546875" customWidth="1"/>
    <col min="14" max="14" width="7.140625" customWidth="1"/>
    <col min="15" max="15" width="5.5703125" customWidth="1"/>
    <col min="16" max="16" width="6.28515625" customWidth="1"/>
    <col min="17" max="17" width="6.42578125" customWidth="1"/>
    <col min="18" max="18" width="10.28515625" customWidth="1"/>
    <col min="19" max="19" width="8" customWidth="1"/>
    <col min="20" max="20" width="5.28515625" customWidth="1"/>
    <col min="21" max="21" width="7" customWidth="1"/>
    <col min="22" max="22" width="7.28515625" customWidth="1"/>
    <col min="23" max="23" width="10.5703125" customWidth="1"/>
    <col min="24" max="24" width="8.140625" customWidth="1"/>
    <col min="25" max="25" width="5.5703125" customWidth="1"/>
    <col min="26" max="26" width="6.140625" customWidth="1"/>
    <col min="27" max="27" width="6.85546875" customWidth="1"/>
    <col min="29" max="29" width="7.5703125" customWidth="1"/>
    <col min="30" max="30" width="6.42578125" customWidth="1"/>
    <col min="31" max="31" width="7.85546875" customWidth="1"/>
    <col min="32" max="32" width="7.140625" customWidth="1"/>
    <col min="33" max="33" width="10.5703125" customWidth="1"/>
    <col min="34" max="35" width="6.7109375" customWidth="1"/>
    <col min="36" max="36" width="7.140625" customWidth="1"/>
    <col min="37" max="37" width="7.7109375" customWidth="1"/>
    <col min="39" max="39" width="6.7109375" customWidth="1"/>
    <col min="40" max="40" width="7" customWidth="1"/>
    <col min="41" max="41" width="7.140625" customWidth="1"/>
    <col min="42" max="42" width="7.5703125" customWidth="1"/>
    <col min="43" max="43" width="10.140625" customWidth="1"/>
    <col min="44" max="44" width="7.85546875" customWidth="1"/>
    <col min="45" max="46" width="7.140625" customWidth="1"/>
    <col min="47" max="47" width="7.7109375" customWidth="1"/>
    <col min="48" max="48" width="10" customWidth="1"/>
  </cols>
  <sheetData>
    <row r="1" spans="2:48" ht="15.75" thickBot="1" x14ac:dyDescent="0.3"/>
    <row r="2" spans="2:48" ht="17.25" thickBot="1" x14ac:dyDescent="0.35">
      <c r="B2" s="468" t="s">
        <v>115</v>
      </c>
      <c r="C2" s="327"/>
      <c r="D2" s="338" t="s">
        <v>81</v>
      </c>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40"/>
    </row>
    <row r="3" spans="2:48" ht="68.25" customHeight="1" thickBot="1" x14ac:dyDescent="0.3">
      <c r="B3" s="328"/>
      <c r="C3" s="329"/>
      <c r="D3" s="330" t="s">
        <v>221</v>
      </c>
      <c r="E3" s="331"/>
      <c r="F3" s="332"/>
      <c r="G3" s="332"/>
      <c r="H3" s="353"/>
      <c r="I3" s="334" t="s">
        <v>222</v>
      </c>
      <c r="J3" s="335"/>
      <c r="K3" s="336"/>
      <c r="L3" s="336"/>
      <c r="M3" s="337"/>
      <c r="N3" s="330" t="s">
        <v>223</v>
      </c>
      <c r="O3" s="331"/>
      <c r="P3" s="332"/>
      <c r="Q3" s="332"/>
      <c r="R3" s="353"/>
      <c r="S3" s="375" t="s">
        <v>224</v>
      </c>
      <c r="T3" s="370"/>
      <c r="U3" s="370"/>
      <c r="V3" s="370"/>
      <c r="W3" s="371"/>
      <c r="X3" s="469" t="s">
        <v>266</v>
      </c>
      <c r="Y3" s="470"/>
      <c r="Z3" s="471"/>
      <c r="AA3" s="471"/>
      <c r="AB3" s="472"/>
      <c r="AC3" s="399" t="s">
        <v>303</v>
      </c>
      <c r="AD3" s="354"/>
      <c r="AE3" s="355"/>
      <c r="AF3" s="355"/>
      <c r="AG3" s="356"/>
      <c r="AH3" s="363" t="s">
        <v>306</v>
      </c>
      <c r="AI3" s="364"/>
      <c r="AJ3" s="365"/>
      <c r="AK3" s="365"/>
      <c r="AL3" s="366"/>
      <c r="AM3" s="341" t="s">
        <v>304</v>
      </c>
      <c r="AN3" s="342"/>
      <c r="AO3" s="342"/>
      <c r="AP3" s="342"/>
      <c r="AQ3" s="343"/>
      <c r="AR3" s="363" t="s">
        <v>305</v>
      </c>
      <c r="AS3" s="364"/>
      <c r="AT3" s="365"/>
      <c r="AU3" s="365"/>
      <c r="AV3" s="366"/>
    </row>
    <row r="4" spans="2:48" ht="24.75" customHeight="1" thickBot="1" x14ac:dyDescent="0.3">
      <c r="B4" s="328"/>
      <c r="C4" s="329"/>
      <c r="D4" s="319" t="s">
        <v>0</v>
      </c>
      <c r="E4" s="345"/>
      <c r="F4" s="346"/>
      <c r="G4" s="347" t="s">
        <v>1</v>
      </c>
      <c r="H4" s="317" t="s">
        <v>202</v>
      </c>
      <c r="I4" s="319" t="s">
        <v>0</v>
      </c>
      <c r="J4" s="320"/>
      <c r="K4" s="321"/>
      <c r="L4" s="317" t="s">
        <v>1</v>
      </c>
      <c r="M4" s="317" t="s">
        <v>202</v>
      </c>
      <c r="N4" s="319" t="s">
        <v>0</v>
      </c>
      <c r="O4" s="345"/>
      <c r="P4" s="346"/>
      <c r="Q4" s="347" t="s">
        <v>1</v>
      </c>
      <c r="R4" s="317" t="s">
        <v>202</v>
      </c>
      <c r="S4" s="319" t="s">
        <v>0</v>
      </c>
      <c r="T4" s="320"/>
      <c r="U4" s="321"/>
      <c r="V4" s="317" t="s">
        <v>1</v>
      </c>
      <c r="W4" s="317" t="s">
        <v>202</v>
      </c>
      <c r="X4" s="319" t="s">
        <v>0</v>
      </c>
      <c r="Y4" s="345"/>
      <c r="Z4" s="346"/>
      <c r="AA4" s="347" t="s">
        <v>1</v>
      </c>
      <c r="AB4" s="317" t="s">
        <v>202</v>
      </c>
      <c r="AC4" s="319" t="s">
        <v>0</v>
      </c>
      <c r="AD4" s="320"/>
      <c r="AE4" s="321"/>
      <c r="AF4" s="317" t="s">
        <v>1</v>
      </c>
      <c r="AG4" s="317" t="s">
        <v>202</v>
      </c>
      <c r="AH4" s="319" t="s">
        <v>0</v>
      </c>
      <c r="AI4" s="345"/>
      <c r="AJ4" s="346"/>
      <c r="AK4" s="347" t="s">
        <v>1</v>
      </c>
      <c r="AL4" s="317" t="s">
        <v>202</v>
      </c>
      <c r="AM4" s="319" t="s">
        <v>0</v>
      </c>
      <c r="AN4" s="320"/>
      <c r="AO4" s="321"/>
      <c r="AP4" s="317" t="s">
        <v>1</v>
      </c>
      <c r="AQ4" s="317" t="s">
        <v>202</v>
      </c>
      <c r="AR4" s="319" t="s">
        <v>0</v>
      </c>
      <c r="AS4" s="345"/>
      <c r="AT4" s="346"/>
      <c r="AU4" s="347" t="s">
        <v>1</v>
      </c>
      <c r="AV4" s="317" t="s">
        <v>202</v>
      </c>
    </row>
    <row r="5" spans="2:48" ht="18" customHeight="1" thickBot="1" x14ac:dyDescent="0.3">
      <c r="B5" s="373"/>
      <c r="C5" s="382"/>
      <c r="D5" s="102" t="s">
        <v>33</v>
      </c>
      <c r="E5" s="103" t="s">
        <v>2</v>
      </c>
      <c r="F5" s="104" t="s">
        <v>3</v>
      </c>
      <c r="G5" s="376"/>
      <c r="H5" s="318"/>
      <c r="I5" s="105" t="s">
        <v>33</v>
      </c>
      <c r="J5" s="106" t="s">
        <v>2</v>
      </c>
      <c r="K5" s="107" t="s">
        <v>3</v>
      </c>
      <c r="L5" s="344"/>
      <c r="M5" s="344"/>
      <c r="N5" s="102" t="s">
        <v>33</v>
      </c>
      <c r="O5" s="103" t="s">
        <v>2</v>
      </c>
      <c r="P5" s="104" t="s">
        <v>3</v>
      </c>
      <c r="Q5" s="376"/>
      <c r="R5" s="318"/>
      <c r="S5" s="102" t="s">
        <v>33</v>
      </c>
      <c r="T5" s="103" t="s">
        <v>4</v>
      </c>
      <c r="U5" s="109" t="s">
        <v>3</v>
      </c>
      <c r="V5" s="318"/>
      <c r="W5" s="318"/>
      <c r="X5" s="102" t="s">
        <v>33</v>
      </c>
      <c r="Y5" s="103" t="s">
        <v>2</v>
      </c>
      <c r="Z5" s="104" t="s">
        <v>3</v>
      </c>
      <c r="AA5" s="376"/>
      <c r="AB5" s="318"/>
      <c r="AC5" s="102" t="s">
        <v>33</v>
      </c>
      <c r="AD5" s="103" t="s">
        <v>2</v>
      </c>
      <c r="AE5" s="109" t="s">
        <v>3</v>
      </c>
      <c r="AF5" s="318"/>
      <c r="AG5" s="318"/>
      <c r="AH5" s="102" t="s">
        <v>33</v>
      </c>
      <c r="AI5" s="103" t="s">
        <v>2</v>
      </c>
      <c r="AJ5" s="104" t="s">
        <v>3</v>
      </c>
      <c r="AK5" s="376"/>
      <c r="AL5" s="318"/>
      <c r="AM5" s="102" t="s">
        <v>33</v>
      </c>
      <c r="AN5" s="103" t="s">
        <v>4</v>
      </c>
      <c r="AO5" s="109" t="s">
        <v>3</v>
      </c>
      <c r="AP5" s="318"/>
      <c r="AQ5" s="318"/>
      <c r="AR5" s="102" t="s">
        <v>33</v>
      </c>
      <c r="AS5" s="103" t="s">
        <v>2</v>
      </c>
      <c r="AT5" s="104" t="s">
        <v>3</v>
      </c>
      <c r="AU5" s="376"/>
      <c r="AV5" s="318"/>
    </row>
    <row r="6" spans="2:48" ht="17.25" customHeight="1" x14ac:dyDescent="0.25">
      <c r="B6" s="95">
        <v>1</v>
      </c>
      <c r="C6" s="96" t="s">
        <v>5</v>
      </c>
      <c r="D6" s="169">
        <v>0</v>
      </c>
      <c r="E6" s="170">
        <v>1</v>
      </c>
      <c r="F6" s="170">
        <f>D6/E6*100</f>
        <v>0</v>
      </c>
      <c r="G6" s="171">
        <v>0</v>
      </c>
      <c r="H6" s="174">
        <f>D6/E17</f>
        <v>0</v>
      </c>
      <c r="I6" s="169">
        <v>0</v>
      </c>
      <c r="J6" s="170">
        <v>1</v>
      </c>
      <c r="K6" s="170">
        <f>I6/J6*100</f>
        <v>0</v>
      </c>
      <c r="L6" s="171">
        <v>0</v>
      </c>
      <c r="M6" s="172">
        <f>I6/J17</f>
        <v>0</v>
      </c>
      <c r="N6" s="182">
        <v>0</v>
      </c>
      <c r="O6" s="170">
        <v>1</v>
      </c>
      <c r="P6" s="170">
        <f>N6/O6*100</f>
        <v>0</v>
      </c>
      <c r="Q6" s="171">
        <v>0</v>
      </c>
      <c r="R6" s="172">
        <f>N6/O17</f>
        <v>0</v>
      </c>
      <c r="S6" s="182">
        <v>0</v>
      </c>
      <c r="T6" s="170">
        <v>1</v>
      </c>
      <c r="U6" s="170">
        <f>S6/T6*100</f>
        <v>0</v>
      </c>
      <c r="V6" s="171">
        <v>0</v>
      </c>
      <c r="W6" s="172">
        <f>S6/T17</f>
        <v>0</v>
      </c>
      <c r="X6" s="169">
        <v>0</v>
      </c>
      <c r="Y6" s="170">
        <v>100</v>
      </c>
      <c r="Z6" s="170">
        <f>X6/Y6*100</f>
        <v>0</v>
      </c>
      <c r="AA6" s="171">
        <v>0</v>
      </c>
      <c r="AB6" s="172">
        <f>X6/Y17</f>
        <v>0</v>
      </c>
      <c r="AC6" s="169">
        <v>0</v>
      </c>
      <c r="AD6" s="170">
        <v>1</v>
      </c>
      <c r="AE6" s="170">
        <f>AC6/AD6*100</f>
        <v>0</v>
      </c>
      <c r="AF6" s="171">
        <v>0</v>
      </c>
      <c r="AG6" s="172">
        <f>AC6/AD17</f>
        <v>0</v>
      </c>
      <c r="AH6" s="169">
        <v>0</v>
      </c>
      <c r="AI6" s="170">
        <v>1</v>
      </c>
      <c r="AJ6" s="170">
        <f>AH6/AI6*100</f>
        <v>0</v>
      </c>
      <c r="AK6" s="171">
        <v>0</v>
      </c>
      <c r="AL6" s="172">
        <f>AH6/AI17</f>
        <v>0</v>
      </c>
      <c r="AM6" s="169">
        <v>0</v>
      </c>
      <c r="AN6" s="170">
        <v>1</v>
      </c>
      <c r="AO6" s="170">
        <f>AM6/AN6*100</f>
        <v>0</v>
      </c>
      <c r="AP6" s="171">
        <v>0</v>
      </c>
      <c r="AQ6" s="172">
        <f>AM6/AN17</f>
        <v>0</v>
      </c>
      <c r="AR6" s="169">
        <v>0</v>
      </c>
      <c r="AS6" s="170">
        <v>100</v>
      </c>
      <c r="AT6" s="170">
        <f>AR6/AS6*100</f>
        <v>0</v>
      </c>
      <c r="AU6" s="171">
        <v>0</v>
      </c>
      <c r="AV6" s="172">
        <f>AR6/AS17</f>
        <v>0</v>
      </c>
    </row>
    <row r="7" spans="2:48" ht="16.5" x14ac:dyDescent="0.3">
      <c r="B7" s="97">
        <v>2</v>
      </c>
      <c r="C7" s="98" t="s">
        <v>6</v>
      </c>
      <c r="D7" s="119">
        <v>0</v>
      </c>
      <c r="E7" s="120">
        <v>1</v>
      </c>
      <c r="F7" s="120">
        <f>D7/E7*100</f>
        <v>0</v>
      </c>
      <c r="G7" s="121">
        <v>0</v>
      </c>
      <c r="H7" s="178">
        <f>D7/E17</f>
        <v>0</v>
      </c>
      <c r="I7" s="119">
        <v>0</v>
      </c>
      <c r="J7" s="120">
        <v>1</v>
      </c>
      <c r="K7" s="120">
        <f>I7/J7*100</f>
        <v>0</v>
      </c>
      <c r="L7" s="121">
        <v>0</v>
      </c>
      <c r="M7" s="122">
        <f>I7/J17</f>
        <v>0</v>
      </c>
      <c r="N7" s="183">
        <v>0</v>
      </c>
      <c r="O7" s="120">
        <v>1</v>
      </c>
      <c r="P7" s="120">
        <f>N7/O7*100</f>
        <v>0</v>
      </c>
      <c r="Q7" s="121">
        <v>0</v>
      </c>
      <c r="R7" s="122">
        <f>N7/O17</f>
        <v>0</v>
      </c>
      <c r="S7" s="183">
        <v>0</v>
      </c>
      <c r="T7" s="120">
        <v>1</v>
      </c>
      <c r="U7" s="120">
        <f>S7/T7*100</f>
        <v>0</v>
      </c>
      <c r="V7" s="121">
        <v>0</v>
      </c>
      <c r="W7" s="122">
        <f>S7/T17</f>
        <v>0</v>
      </c>
      <c r="X7" s="119">
        <v>0</v>
      </c>
      <c r="Y7" s="120">
        <v>100</v>
      </c>
      <c r="Z7" s="120">
        <f>X7/Y7*100</f>
        <v>0</v>
      </c>
      <c r="AA7" s="121">
        <v>0</v>
      </c>
      <c r="AB7" s="122">
        <f>X7/Y17</f>
        <v>0</v>
      </c>
      <c r="AC7" s="119">
        <v>0</v>
      </c>
      <c r="AD7" s="120">
        <v>1</v>
      </c>
      <c r="AE7" s="120">
        <f>AC7/AD7*100</f>
        <v>0</v>
      </c>
      <c r="AF7" s="121">
        <v>0</v>
      </c>
      <c r="AG7" s="122">
        <f>AC7/AD17</f>
        <v>0</v>
      </c>
      <c r="AH7" s="119">
        <v>0</v>
      </c>
      <c r="AI7" s="120">
        <v>1</v>
      </c>
      <c r="AJ7" s="120">
        <f>AH7/AI7*100</f>
        <v>0</v>
      </c>
      <c r="AK7" s="121">
        <v>0</v>
      </c>
      <c r="AL7" s="122">
        <f>AH7/AI17</f>
        <v>0</v>
      </c>
      <c r="AM7" s="119">
        <v>0</v>
      </c>
      <c r="AN7" s="120">
        <v>1</v>
      </c>
      <c r="AO7" s="120">
        <f>AM7/AN7*100</f>
        <v>0</v>
      </c>
      <c r="AP7" s="121">
        <v>0</v>
      </c>
      <c r="AQ7" s="122">
        <f>AM7/AN17</f>
        <v>0</v>
      </c>
      <c r="AR7" s="119">
        <v>0</v>
      </c>
      <c r="AS7" s="120">
        <v>100</v>
      </c>
      <c r="AT7" s="120">
        <f>AR7/AS7*100</f>
        <v>0</v>
      </c>
      <c r="AU7" s="121">
        <v>0</v>
      </c>
      <c r="AV7" s="122">
        <f>AR7/AS17</f>
        <v>0</v>
      </c>
    </row>
    <row r="8" spans="2:48" ht="15.75" x14ac:dyDescent="0.25">
      <c r="B8" s="176">
        <v>3</v>
      </c>
      <c r="C8" s="177" t="s">
        <v>7</v>
      </c>
      <c r="D8" s="3">
        <v>12264</v>
      </c>
      <c r="E8" s="2">
        <v>39580</v>
      </c>
      <c r="F8" s="2">
        <f>D8/E8*100</f>
        <v>30.985346134411319</v>
      </c>
      <c r="G8" s="185">
        <v>0.31</v>
      </c>
      <c r="H8" s="55">
        <f>D8/E17</f>
        <v>3.0985346134411319E-2</v>
      </c>
      <c r="I8" s="3">
        <v>7794331</v>
      </c>
      <c r="J8" s="2">
        <v>7686623</v>
      </c>
      <c r="K8" s="2">
        <f>I8/J8*100</f>
        <v>101.40123953002509</v>
      </c>
      <c r="L8" s="93">
        <v>1.01</v>
      </c>
      <c r="M8" s="23">
        <f>I8/J17</f>
        <v>1.0093510578246572</v>
      </c>
      <c r="N8" s="180">
        <v>15</v>
      </c>
      <c r="O8" s="2">
        <v>15</v>
      </c>
      <c r="P8" s="2">
        <f>N8/O8*100</f>
        <v>100</v>
      </c>
      <c r="Q8" s="175">
        <v>1</v>
      </c>
      <c r="R8" s="23">
        <f>N8/O17</f>
        <v>0.15</v>
      </c>
      <c r="S8" s="180">
        <v>15</v>
      </c>
      <c r="T8" s="2">
        <v>15</v>
      </c>
      <c r="U8" s="2">
        <f>S8/T8*100</f>
        <v>100</v>
      </c>
      <c r="V8" s="175">
        <v>1</v>
      </c>
      <c r="W8" s="23">
        <f>S8/T17</f>
        <v>0.15</v>
      </c>
      <c r="X8" s="217">
        <v>0</v>
      </c>
      <c r="Y8" s="218">
        <v>100</v>
      </c>
      <c r="Z8" s="218">
        <f>X8/Y8*100</f>
        <v>0</v>
      </c>
      <c r="AA8" s="219">
        <v>0</v>
      </c>
      <c r="AB8" s="220">
        <f>X8/Y17</f>
        <v>0</v>
      </c>
      <c r="AC8" s="119">
        <v>0</v>
      </c>
      <c r="AD8" s="120">
        <v>1</v>
      </c>
      <c r="AE8" s="120">
        <f>AC8/AD8*100</f>
        <v>0</v>
      </c>
      <c r="AF8" s="121">
        <v>0</v>
      </c>
      <c r="AG8" s="122">
        <f>AC8/AD17</f>
        <v>0</v>
      </c>
      <c r="AH8" s="119">
        <v>0</v>
      </c>
      <c r="AI8" s="120">
        <v>1</v>
      </c>
      <c r="AJ8" s="120">
        <f>AH8/AI8*100</f>
        <v>0</v>
      </c>
      <c r="AK8" s="121">
        <v>0</v>
      </c>
      <c r="AL8" s="122">
        <f>AH8/AI17</f>
        <v>0</v>
      </c>
      <c r="AM8" s="119">
        <v>0</v>
      </c>
      <c r="AN8" s="120">
        <v>1</v>
      </c>
      <c r="AO8" s="120">
        <f>AM8/AN8*100</f>
        <v>0</v>
      </c>
      <c r="AP8" s="121">
        <v>0</v>
      </c>
      <c r="AQ8" s="122">
        <f>AM8/AN17</f>
        <v>0</v>
      </c>
      <c r="AR8" s="119">
        <v>0</v>
      </c>
      <c r="AS8" s="120">
        <v>100</v>
      </c>
      <c r="AT8" s="120">
        <f>AR8/AS8*100</f>
        <v>0</v>
      </c>
      <c r="AU8" s="121">
        <v>0</v>
      </c>
      <c r="AV8" s="122">
        <f>AR8/AS17</f>
        <v>0</v>
      </c>
    </row>
    <row r="9" spans="2:48" ht="16.5" x14ac:dyDescent="0.3">
      <c r="B9" s="97">
        <v>4</v>
      </c>
      <c r="C9" s="98" t="s">
        <v>8</v>
      </c>
      <c r="D9" s="119">
        <v>0</v>
      </c>
      <c r="E9" s="120">
        <v>39580</v>
      </c>
      <c r="F9" s="120">
        <f t="shared" ref="F9:F17" si="0">D9/E9*100</f>
        <v>0</v>
      </c>
      <c r="G9" s="121">
        <v>0</v>
      </c>
      <c r="H9" s="178">
        <f>D9/E17</f>
        <v>0</v>
      </c>
      <c r="I9" s="119">
        <v>0</v>
      </c>
      <c r="J9" s="120">
        <v>7686623</v>
      </c>
      <c r="K9" s="120">
        <f t="shared" ref="K9:K17" si="1">I9/J9*100</f>
        <v>0</v>
      </c>
      <c r="L9" s="121">
        <v>0</v>
      </c>
      <c r="M9" s="122">
        <f>I9/J17</f>
        <v>0</v>
      </c>
      <c r="N9" s="183">
        <v>0</v>
      </c>
      <c r="O9" s="120">
        <v>15</v>
      </c>
      <c r="P9" s="120">
        <f t="shared" ref="P9:P17" si="2">N9/O9*100</f>
        <v>0</v>
      </c>
      <c r="Q9" s="121">
        <v>0</v>
      </c>
      <c r="R9" s="122">
        <f>N9/O17</f>
        <v>0</v>
      </c>
      <c r="S9" s="183">
        <v>0</v>
      </c>
      <c r="T9" s="120">
        <v>15</v>
      </c>
      <c r="U9" s="120">
        <f t="shared" ref="U9:U17" si="3">S9/T9*100</f>
        <v>0</v>
      </c>
      <c r="V9" s="121">
        <v>0</v>
      </c>
      <c r="W9" s="122">
        <f>S9/T17</f>
        <v>0</v>
      </c>
      <c r="X9" s="119">
        <v>0</v>
      </c>
      <c r="Y9" s="120">
        <v>100</v>
      </c>
      <c r="Z9" s="120">
        <f t="shared" ref="Z9:Z17" si="4">X9/Y9*100</f>
        <v>0</v>
      </c>
      <c r="AA9" s="121">
        <v>0</v>
      </c>
      <c r="AB9" s="122">
        <f>X9/Y17</f>
        <v>0</v>
      </c>
      <c r="AC9" s="119">
        <v>0</v>
      </c>
      <c r="AD9" s="120">
        <v>1</v>
      </c>
      <c r="AE9" s="120">
        <f t="shared" ref="AE9:AE17" si="5">AC9/AD9*100</f>
        <v>0</v>
      </c>
      <c r="AF9" s="121">
        <v>0</v>
      </c>
      <c r="AG9" s="122">
        <f>AC9/AD17</f>
        <v>0</v>
      </c>
      <c r="AH9" s="119">
        <v>0</v>
      </c>
      <c r="AI9" s="120">
        <v>1</v>
      </c>
      <c r="AJ9" s="120">
        <f t="shared" ref="AJ9:AJ17" si="6">AH9/AI9*100</f>
        <v>0</v>
      </c>
      <c r="AK9" s="121">
        <v>0</v>
      </c>
      <c r="AL9" s="122">
        <f>AH9/AI17</f>
        <v>0</v>
      </c>
      <c r="AM9" s="119">
        <v>0</v>
      </c>
      <c r="AN9" s="120">
        <v>1</v>
      </c>
      <c r="AO9" s="120">
        <f t="shared" ref="AO9:AO17" si="7">AM9/AN9*100</f>
        <v>0</v>
      </c>
      <c r="AP9" s="121">
        <v>0</v>
      </c>
      <c r="AQ9" s="122">
        <f>AM9/AN17</f>
        <v>0</v>
      </c>
      <c r="AR9" s="3">
        <v>100</v>
      </c>
      <c r="AS9" s="2">
        <v>100</v>
      </c>
      <c r="AT9" s="2">
        <f t="shared" ref="AT9:AT17" si="8">AR9/AS9*100</f>
        <v>100</v>
      </c>
      <c r="AU9" s="175">
        <v>1</v>
      </c>
      <c r="AV9" s="23">
        <f>AR9/AS17</f>
        <v>1</v>
      </c>
    </row>
    <row r="10" spans="2:48" ht="16.5" x14ac:dyDescent="0.3">
      <c r="B10" s="97">
        <v>5</v>
      </c>
      <c r="C10" s="98" t="s">
        <v>9</v>
      </c>
      <c r="D10" s="119">
        <v>0</v>
      </c>
      <c r="E10" s="120">
        <v>39580</v>
      </c>
      <c r="F10" s="120">
        <f t="shared" si="0"/>
        <v>0</v>
      </c>
      <c r="G10" s="121">
        <v>0</v>
      </c>
      <c r="H10" s="178">
        <f>D10/E17</f>
        <v>0</v>
      </c>
      <c r="I10" s="119">
        <v>0</v>
      </c>
      <c r="J10" s="120">
        <v>7686623</v>
      </c>
      <c r="K10" s="120">
        <f t="shared" si="1"/>
        <v>0</v>
      </c>
      <c r="L10" s="121">
        <v>0</v>
      </c>
      <c r="M10" s="122">
        <f>I10/J17</f>
        <v>0</v>
      </c>
      <c r="N10" s="183">
        <v>0</v>
      </c>
      <c r="O10" s="120">
        <v>15</v>
      </c>
      <c r="P10" s="120">
        <f t="shared" si="2"/>
        <v>0</v>
      </c>
      <c r="Q10" s="121">
        <v>0</v>
      </c>
      <c r="R10" s="122">
        <f>N10/O17</f>
        <v>0</v>
      </c>
      <c r="S10" s="183">
        <v>0</v>
      </c>
      <c r="T10" s="120">
        <v>15</v>
      </c>
      <c r="U10" s="120">
        <f t="shared" si="3"/>
        <v>0</v>
      </c>
      <c r="V10" s="121">
        <v>0</v>
      </c>
      <c r="W10" s="122">
        <f>S10/T17</f>
        <v>0</v>
      </c>
      <c r="X10" s="119">
        <v>0</v>
      </c>
      <c r="Y10" s="120">
        <v>100</v>
      </c>
      <c r="Z10" s="120">
        <f t="shared" si="4"/>
        <v>0</v>
      </c>
      <c r="AA10" s="121">
        <v>0</v>
      </c>
      <c r="AB10" s="122">
        <f>X10/Y17</f>
        <v>0</v>
      </c>
      <c r="AC10" s="3">
        <v>0</v>
      </c>
      <c r="AD10" s="2">
        <v>3</v>
      </c>
      <c r="AE10" s="2">
        <f t="shared" si="5"/>
        <v>0</v>
      </c>
      <c r="AF10" s="185">
        <v>0</v>
      </c>
      <c r="AG10" s="23">
        <f>AC10/AD17</f>
        <v>0</v>
      </c>
      <c r="AH10" s="119">
        <v>0</v>
      </c>
      <c r="AI10" s="120">
        <v>1</v>
      </c>
      <c r="AJ10" s="120">
        <f t="shared" si="6"/>
        <v>0</v>
      </c>
      <c r="AK10" s="121">
        <v>0</v>
      </c>
      <c r="AL10" s="122">
        <f>AH10/AI17</f>
        <v>0</v>
      </c>
      <c r="AM10" s="3">
        <v>3</v>
      </c>
      <c r="AN10" s="2">
        <v>3</v>
      </c>
      <c r="AO10" s="2">
        <f t="shared" si="7"/>
        <v>100</v>
      </c>
      <c r="AP10" s="24">
        <v>1</v>
      </c>
      <c r="AQ10" s="23">
        <f>AM10/AN17</f>
        <v>0.3</v>
      </c>
      <c r="AR10" s="119">
        <v>0</v>
      </c>
      <c r="AS10" s="120">
        <v>100</v>
      </c>
      <c r="AT10" s="120">
        <f t="shared" si="8"/>
        <v>0</v>
      </c>
      <c r="AU10" s="121">
        <v>0</v>
      </c>
      <c r="AV10" s="122">
        <f>AR10/AS17</f>
        <v>0</v>
      </c>
    </row>
    <row r="11" spans="2:48" ht="16.5" x14ac:dyDescent="0.3">
      <c r="B11" s="199">
        <v>6</v>
      </c>
      <c r="C11" s="200" t="s">
        <v>10</v>
      </c>
      <c r="D11" s="3">
        <v>158320</v>
      </c>
      <c r="E11" s="2">
        <v>158320</v>
      </c>
      <c r="F11" s="2">
        <f t="shared" si="0"/>
        <v>100</v>
      </c>
      <c r="G11" s="175">
        <v>1</v>
      </c>
      <c r="H11" s="55">
        <f>D11/E17</f>
        <v>0.4</v>
      </c>
      <c r="I11" s="119">
        <v>0</v>
      </c>
      <c r="J11" s="120">
        <v>7686623</v>
      </c>
      <c r="K11" s="120">
        <f t="shared" si="1"/>
        <v>0</v>
      </c>
      <c r="L11" s="121">
        <v>0</v>
      </c>
      <c r="M11" s="122">
        <f>I11/J17</f>
        <v>0</v>
      </c>
      <c r="N11" s="180">
        <v>50</v>
      </c>
      <c r="O11" s="2">
        <v>50</v>
      </c>
      <c r="P11" s="2">
        <f t="shared" si="2"/>
        <v>100</v>
      </c>
      <c r="Q11" s="175">
        <v>1</v>
      </c>
      <c r="R11" s="23">
        <f>N11/O17</f>
        <v>0.5</v>
      </c>
      <c r="S11" s="180">
        <v>30</v>
      </c>
      <c r="T11" s="2">
        <v>50</v>
      </c>
      <c r="U11" s="2">
        <f t="shared" si="3"/>
        <v>60</v>
      </c>
      <c r="V11" s="179">
        <v>0.6</v>
      </c>
      <c r="W11" s="23">
        <f>S11/T17</f>
        <v>0.3</v>
      </c>
      <c r="X11" s="217">
        <v>0</v>
      </c>
      <c r="Y11" s="218">
        <v>100</v>
      </c>
      <c r="Z11" s="218">
        <f t="shared" si="4"/>
        <v>0</v>
      </c>
      <c r="AA11" s="219">
        <v>0</v>
      </c>
      <c r="AB11" s="220">
        <f>X11/Y17</f>
        <v>0</v>
      </c>
      <c r="AC11" s="119">
        <v>0</v>
      </c>
      <c r="AD11" s="120">
        <v>3</v>
      </c>
      <c r="AE11" s="120">
        <f t="shared" si="5"/>
        <v>0</v>
      </c>
      <c r="AF11" s="121">
        <v>0</v>
      </c>
      <c r="AG11" s="122">
        <f>AC11/AD17</f>
        <v>0</v>
      </c>
      <c r="AH11" s="3">
        <v>5</v>
      </c>
      <c r="AI11" s="2">
        <v>5</v>
      </c>
      <c r="AJ11" s="2">
        <f t="shared" si="6"/>
        <v>100</v>
      </c>
      <c r="AK11" s="175">
        <v>1</v>
      </c>
      <c r="AL11" s="23">
        <f>AH11/AI17</f>
        <v>0.33333333333333331</v>
      </c>
      <c r="AM11" s="3">
        <v>3</v>
      </c>
      <c r="AN11" s="2">
        <v>3</v>
      </c>
      <c r="AO11" s="2">
        <f t="shared" si="7"/>
        <v>100</v>
      </c>
      <c r="AP11" s="175">
        <v>1</v>
      </c>
      <c r="AQ11" s="23">
        <f>AM11/AN17</f>
        <v>0.3</v>
      </c>
      <c r="AR11" s="119">
        <v>0</v>
      </c>
      <c r="AS11" s="120">
        <v>100</v>
      </c>
      <c r="AT11" s="120">
        <f t="shared" si="8"/>
        <v>0</v>
      </c>
      <c r="AU11" s="121">
        <v>0</v>
      </c>
      <c r="AV11" s="122">
        <f>AR11/AS17</f>
        <v>0</v>
      </c>
    </row>
    <row r="12" spans="2:48" ht="16.5" x14ac:dyDescent="0.3">
      <c r="B12" s="97">
        <v>7</v>
      </c>
      <c r="C12" s="98" t="s">
        <v>11</v>
      </c>
      <c r="D12" s="119">
        <v>0</v>
      </c>
      <c r="E12" s="120">
        <v>158320</v>
      </c>
      <c r="F12" s="120">
        <f t="shared" si="0"/>
        <v>0</v>
      </c>
      <c r="G12" s="121">
        <v>0</v>
      </c>
      <c r="H12" s="178">
        <f>D12/E17</f>
        <v>0</v>
      </c>
      <c r="I12" s="119">
        <v>0</v>
      </c>
      <c r="J12" s="120">
        <v>7686623</v>
      </c>
      <c r="K12" s="120">
        <f t="shared" si="1"/>
        <v>0</v>
      </c>
      <c r="L12" s="121">
        <v>0</v>
      </c>
      <c r="M12" s="122">
        <f>I12/J17</f>
        <v>0</v>
      </c>
      <c r="N12" s="183">
        <v>0</v>
      </c>
      <c r="O12" s="120">
        <v>65</v>
      </c>
      <c r="P12" s="120">
        <f t="shared" si="2"/>
        <v>0</v>
      </c>
      <c r="Q12" s="121">
        <v>0</v>
      </c>
      <c r="R12" s="122">
        <f>N12/O17</f>
        <v>0</v>
      </c>
      <c r="S12" s="183">
        <v>0</v>
      </c>
      <c r="T12" s="120">
        <v>65</v>
      </c>
      <c r="U12" s="120">
        <f t="shared" si="3"/>
        <v>0</v>
      </c>
      <c r="V12" s="121">
        <v>0</v>
      </c>
      <c r="W12" s="122">
        <f>S12/T17</f>
        <v>0</v>
      </c>
      <c r="X12" s="119">
        <v>0</v>
      </c>
      <c r="Y12" s="120">
        <v>100</v>
      </c>
      <c r="Z12" s="120">
        <f t="shared" si="4"/>
        <v>0</v>
      </c>
      <c r="AA12" s="121">
        <v>0</v>
      </c>
      <c r="AB12" s="122">
        <f>X12/Y17</f>
        <v>0</v>
      </c>
      <c r="AC12" s="119">
        <v>0</v>
      </c>
      <c r="AD12" s="120">
        <v>3</v>
      </c>
      <c r="AE12" s="120">
        <f t="shared" si="5"/>
        <v>0</v>
      </c>
      <c r="AF12" s="121">
        <v>0</v>
      </c>
      <c r="AG12" s="122">
        <f>AC12/AD17</f>
        <v>0</v>
      </c>
      <c r="AH12" s="119">
        <v>0</v>
      </c>
      <c r="AI12" s="120">
        <v>5</v>
      </c>
      <c r="AJ12" s="120">
        <f t="shared" si="6"/>
        <v>0</v>
      </c>
      <c r="AK12" s="121">
        <v>0</v>
      </c>
      <c r="AL12" s="122">
        <f>AH12/AI17</f>
        <v>0</v>
      </c>
      <c r="AM12" s="3">
        <v>4</v>
      </c>
      <c r="AN12" s="2">
        <v>4</v>
      </c>
      <c r="AO12" s="2">
        <f t="shared" si="7"/>
        <v>100</v>
      </c>
      <c r="AP12" s="24">
        <v>1</v>
      </c>
      <c r="AQ12" s="23">
        <f>AM12/AN17</f>
        <v>0.4</v>
      </c>
      <c r="AR12" s="119">
        <v>0</v>
      </c>
      <c r="AS12" s="120">
        <v>100</v>
      </c>
      <c r="AT12" s="120">
        <f t="shared" si="8"/>
        <v>0</v>
      </c>
      <c r="AU12" s="121">
        <v>0</v>
      </c>
      <c r="AV12" s="122">
        <f>AR12/AS17</f>
        <v>0</v>
      </c>
    </row>
    <row r="13" spans="2:48" ht="16.5" x14ac:dyDescent="0.3">
      <c r="B13" s="97">
        <v>8</v>
      </c>
      <c r="C13" s="98" t="s">
        <v>12</v>
      </c>
      <c r="D13" s="119">
        <v>0</v>
      </c>
      <c r="E13" s="120">
        <v>158320</v>
      </c>
      <c r="F13" s="120">
        <f t="shared" si="0"/>
        <v>0</v>
      </c>
      <c r="G13" s="121">
        <v>0</v>
      </c>
      <c r="H13" s="178">
        <f>D13/E17</f>
        <v>0</v>
      </c>
      <c r="I13" s="119">
        <v>0</v>
      </c>
      <c r="J13" s="120">
        <v>7686623</v>
      </c>
      <c r="K13" s="120">
        <f t="shared" si="1"/>
        <v>0</v>
      </c>
      <c r="L13" s="121">
        <v>0</v>
      </c>
      <c r="M13" s="122">
        <f>I13/J17</f>
        <v>0</v>
      </c>
      <c r="N13" s="183">
        <v>0</v>
      </c>
      <c r="O13" s="120">
        <v>65</v>
      </c>
      <c r="P13" s="120">
        <f t="shared" si="2"/>
        <v>0</v>
      </c>
      <c r="Q13" s="121">
        <v>0</v>
      </c>
      <c r="R13" s="122">
        <f>N13/O17</f>
        <v>0</v>
      </c>
      <c r="S13" s="183">
        <v>0</v>
      </c>
      <c r="T13" s="120">
        <v>65</v>
      </c>
      <c r="U13" s="120">
        <f t="shared" si="3"/>
        <v>0</v>
      </c>
      <c r="V13" s="121">
        <v>0</v>
      </c>
      <c r="W13" s="122">
        <f>S13/T17</f>
        <v>0</v>
      </c>
      <c r="X13" s="119">
        <v>0</v>
      </c>
      <c r="Y13" s="120">
        <v>100</v>
      </c>
      <c r="Z13" s="120">
        <f t="shared" si="4"/>
        <v>0</v>
      </c>
      <c r="AA13" s="121">
        <v>0</v>
      </c>
      <c r="AB13" s="122">
        <f>X13/Y17</f>
        <v>0</v>
      </c>
      <c r="AC13" s="3">
        <v>0</v>
      </c>
      <c r="AD13" s="2">
        <v>6</v>
      </c>
      <c r="AE13" s="2">
        <f t="shared" si="5"/>
        <v>0</v>
      </c>
      <c r="AF13" s="185">
        <v>0</v>
      </c>
      <c r="AG13" s="23">
        <f>AC13/AD17</f>
        <v>0</v>
      </c>
      <c r="AH13" s="119">
        <v>0</v>
      </c>
      <c r="AI13" s="120">
        <v>5</v>
      </c>
      <c r="AJ13" s="120">
        <f t="shared" si="6"/>
        <v>0</v>
      </c>
      <c r="AK13" s="121">
        <v>0</v>
      </c>
      <c r="AL13" s="122">
        <f>AH13/AI17</f>
        <v>0</v>
      </c>
      <c r="AM13" s="3">
        <v>5</v>
      </c>
      <c r="AN13" s="2">
        <v>5</v>
      </c>
      <c r="AO13" s="2">
        <f t="shared" si="7"/>
        <v>100</v>
      </c>
      <c r="AP13" s="24">
        <v>1</v>
      </c>
      <c r="AQ13" s="23">
        <f>AM13/AN17</f>
        <v>0.5</v>
      </c>
      <c r="AR13" s="3">
        <v>100</v>
      </c>
      <c r="AS13" s="2">
        <v>100</v>
      </c>
      <c r="AT13" s="2">
        <f t="shared" si="8"/>
        <v>100</v>
      </c>
      <c r="AU13" s="175">
        <v>1</v>
      </c>
      <c r="AV13" s="23">
        <f>AR13/AS17</f>
        <v>1</v>
      </c>
    </row>
    <row r="14" spans="2:48" ht="16.5" x14ac:dyDescent="0.3">
      <c r="B14" s="199">
        <v>9</v>
      </c>
      <c r="C14" s="200" t="s">
        <v>13</v>
      </c>
      <c r="D14" s="3">
        <v>195093</v>
      </c>
      <c r="E14" s="2">
        <v>277060</v>
      </c>
      <c r="F14" s="2">
        <f t="shared" si="0"/>
        <v>70.415433480112611</v>
      </c>
      <c r="G14" s="179">
        <v>0.7</v>
      </c>
      <c r="H14" s="55">
        <f>D14/E17</f>
        <v>0.49290803436078828</v>
      </c>
      <c r="I14" s="3">
        <v>7928690</v>
      </c>
      <c r="J14" s="2">
        <v>7722121</v>
      </c>
      <c r="K14" s="2">
        <f t="shared" si="1"/>
        <v>102.67502930865756</v>
      </c>
      <c r="L14" s="93">
        <v>1.03</v>
      </c>
      <c r="M14" s="23">
        <f>I14/J17</f>
        <v>1.0267502930865755</v>
      </c>
      <c r="N14" s="180">
        <v>85</v>
      </c>
      <c r="O14" s="2">
        <v>85</v>
      </c>
      <c r="P14" s="2">
        <f t="shared" si="2"/>
        <v>100</v>
      </c>
      <c r="Q14" s="175">
        <v>1</v>
      </c>
      <c r="R14" s="23">
        <f>N14/O17</f>
        <v>0.85</v>
      </c>
      <c r="S14" s="180">
        <v>85</v>
      </c>
      <c r="T14" s="2">
        <v>85</v>
      </c>
      <c r="U14" s="2">
        <f t="shared" si="3"/>
        <v>100</v>
      </c>
      <c r="V14" s="175">
        <v>1</v>
      </c>
      <c r="W14" s="23">
        <f>S14/T17</f>
        <v>0.85</v>
      </c>
      <c r="X14" s="217">
        <v>0</v>
      </c>
      <c r="Y14" s="218">
        <v>100</v>
      </c>
      <c r="Z14" s="218">
        <f t="shared" si="4"/>
        <v>0</v>
      </c>
      <c r="AA14" s="219">
        <v>0</v>
      </c>
      <c r="AB14" s="220">
        <f>X14/Y17</f>
        <v>0</v>
      </c>
      <c r="AC14" s="119">
        <v>0</v>
      </c>
      <c r="AD14" s="120">
        <v>6</v>
      </c>
      <c r="AE14" s="120">
        <f t="shared" si="5"/>
        <v>0</v>
      </c>
      <c r="AF14" s="121">
        <v>0</v>
      </c>
      <c r="AG14" s="122">
        <f>AC14/AD17</f>
        <v>0</v>
      </c>
      <c r="AH14" s="119">
        <v>0</v>
      </c>
      <c r="AI14" s="120">
        <v>5</v>
      </c>
      <c r="AJ14" s="120">
        <f t="shared" si="6"/>
        <v>0</v>
      </c>
      <c r="AK14" s="121">
        <v>0</v>
      </c>
      <c r="AL14" s="122">
        <f>AH14/AI17</f>
        <v>0</v>
      </c>
      <c r="AM14" s="3">
        <v>6</v>
      </c>
      <c r="AN14" s="2">
        <v>6</v>
      </c>
      <c r="AO14" s="2">
        <f t="shared" si="7"/>
        <v>100</v>
      </c>
      <c r="AP14" s="175">
        <v>1</v>
      </c>
      <c r="AQ14" s="23">
        <f>AM14/AN17</f>
        <v>0.6</v>
      </c>
      <c r="AR14" s="119">
        <v>0</v>
      </c>
      <c r="AS14" s="120">
        <v>100</v>
      </c>
      <c r="AT14" s="120">
        <f t="shared" si="8"/>
        <v>0</v>
      </c>
      <c r="AU14" s="121">
        <v>0</v>
      </c>
      <c r="AV14" s="122">
        <f>AR14/AS17</f>
        <v>0</v>
      </c>
    </row>
    <row r="15" spans="2:48" ht="16.5" x14ac:dyDescent="0.3">
      <c r="B15" s="97">
        <v>10</v>
      </c>
      <c r="C15" s="98" t="s">
        <v>14</v>
      </c>
      <c r="D15" s="119">
        <v>0</v>
      </c>
      <c r="E15" s="120">
        <v>277060</v>
      </c>
      <c r="F15" s="120">
        <f t="shared" si="0"/>
        <v>0</v>
      </c>
      <c r="G15" s="121">
        <v>0</v>
      </c>
      <c r="H15" s="178">
        <f>D15/E17</f>
        <v>0</v>
      </c>
      <c r="I15" s="119">
        <v>7928690</v>
      </c>
      <c r="J15" s="120">
        <v>7722121</v>
      </c>
      <c r="K15" s="120">
        <f t="shared" si="1"/>
        <v>102.67502930865756</v>
      </c>
      <c r="L15" s="121">
        <v>1.03</v>
      </c>
      <c r="M15" s="122">
        <f>I15/J17</f>
        <v>1.0267502930865755</v>
      </c>
      <c r="N15" s="183">
        <v>0</v>
      </c>
      <c r="O15" s="120">
        <v>150</v>
      </c>
      <c r="P15" s="120">
        <f t="shared" si="2"/>
        <v>0</v>
      </c>
      <c r="Q15" s="121">
        <v>0</v>
      </c>
      <c r="R15" s="122">
        <f>N15/O17</f>
        <v>0</v>
      </c>
      <c r="S15" s="183">
        <v>0</v>
      </c>
      <c r="T15" s="120">
        <v>150</v>
      </c>
      <c r="U15" s="120">
        <f t="shared" si="3"/>
        <v>0</v>
      </c>
      <c r="V15" s="121">
        <v>0</v>
      </c>
      <c r="W15" s="122">
        <f>S15/T17</f>
        <v>0</v>
      </c>
      <c r="X15" s="119">
        <v>0</v>
      </c>
      <c r="Y15" s="120">
        <v>100</v>
      </c>
      <c r="Z15" s="120">
        <f t="shared" si="4"/>
        <v>0</v>
      </c>
      <c r="AA15" s="121">
        <v>0</v>
      </c>
      <c r="AB15" s="122">
        <f>X15/Y17</f>
        <v>0</v>
      </c>
      <c r="AC15" s="119">
        <v>0</v>
      </c>
      <c r="AD15" s="120">
        <v>6</v>
      </c>
      <c r="AE15" s="120">
        <f t="shared" si="5"/>
        <v>0</v>
      </c>
      <c r="AF15" s="121">
        <v>0</v>
      </c>
      <c r="AG15" s="122">
        <f>AC15/AD17</f>
        <v>0</v>
      </c>
      <c r="AH15" s="119">
        <v>0</v>
      </c>
      <c r="AI15" s="120">
        <v>5</v>
      </c>
      <c r="AJ15" s="120">
        <f t="shared" si="6"/>
        <v>0</v>
      </c>
      <c r="AK15" s="121">
        <v>0</v>
      </c>
      <c r="AL15" s="122">
        <f>AH15/AI17</f>
        <v>0</v>
      </c>
      <c r="AM15" s="3">
        <v>0</v>
      </c>
      <c r="AN15" s="2">
        <v>6</v>
      </c>
      <c r="AO15" s="2">
        <f t="shared" si="7"/>
        <v>0</v>
      </c>
      <c r="AP15" s="24">
        <v>0</v>
      </c>
      <c r="AQ15" s="23">
        <f>AM15/AN17</f>
        <v>0</v>
      </c>
      <c r="AR15" s="119">
        <v>0</v>
      </c>
      <c r="AS15" s="120">
        <v>100</v>
      </c>
      <c r="AT15" s="120">
        <f t="shared" si="8"/>
        <v>0</v>
      </c>
      <c r="AU15" s="121">
        <v>0</v>
      </c>
      <c r="AV15" s="122">
        <f>AR15/AS17</f>
        <v>0</v>
      </c>
    </row>
    <row r="16" spans="2:48" ht="16.5" x14ac:dyDescent="0.3">
      <c r="B16" s="97">
        <v>11</v>
      </c>
      <c r="C16" s="98" t="s">
        <v>26</v>
      </c>
      <c r="D16" s="119">
        <v>0</v>
      </c>
      <c r="E16" s="120">
        <v>277060</v>
      </c>
      <c r="F16" s="120">
        <f t="shared" si="0"/>
        <v>0</v>
      </c>
      <c r="G16" s="121">
        <v>0</v>
      </c>
      <c r="H16" s="178">
        <f>D16/E17</f>
        <v>0</v>
      </c>
      <c r="I16" s="119">
        <v>0</v>
      </c>
      <c r="J16" s="120">
        <v>7722121</v>
      </c>
      <c r="K16" s="120">
        <f t="shared" si="1"/>
        <v>0</v>
      </c>
      <c r="L16" s="121">
        <v>0</v>
      </c>
      <c r="M16" s="122">
        <f>I16/J17</f>
        <v>0</v>
      </c>
      <c r="N16" s="183">
        <v>0</v>
      </c>
      <c r="O16" s="120">
        <v>150</v>
      </c>
      <c r="P16" s="120">
        <f t="shared" si="2"/>
        <v>0</v>
      </c>
      <c r="Q16" s="121">
        <v>0</v>
      </c>
      <c r="R16" s="122">
        <f>N16/O17</f>
        <v>0</v>
      </c>
      <c r="S16" s="183">
        <v>0</v>
      </c>
      <c r="T16" s="120">
        <v>150</v>
      </c>
      <c r="U16" s="120">
        <f t="shared" si="3"/>
        <v>0</v>
      </c>
      <c r="V16" s="121">
        <v>0</v>
      </c>
      <c r="W16" s="122">
        <f>S16/T17</f>
        <v>0</v>
      </c>
      <c r="X16" s="119">
        <v>0</v>
      </c>
      <c r="Y16" s="120">
        <v>100</v>
      </c>
      <c r="Z16" s="120">
        <f t="shared" si="4"/>
        <v>0</v>
      </c>
      <c r="AA16" s="121">
        <v>0</v>
      </c>
      <c r="AB16" s="122">
        <f>X16/Y17</f>
        <v>0</v>
      </c>
      <c r="AC16" s="3">
        <v>0</v>
      </c>
      <c r="AD16" s="2">
        <v>8</v>
      </c>
      <c r="AE16" s="2">
        <f t="shared" si="5"/>
        <v>0</v>
      </c>
      <c r="AF16" s="24">
        <v>0</v>
      </c>
      <c r="AG16" s="23">
        <f>AC16/AD17</f>
        <v>0</v>
      </c>
      <c r="AH16" s="119">
        <v>0</v>
      </c>
      <c r="AI16" s="120">
        <v>5</v>
      </c>
      <c r="AJ16" s="120">
        <f t="shared" si="6"/>
        <v>0</v>
      </c>
      <c r="AK16" s="121">
        <v>0</v>
      </c>
      <c r="AL16" s="122">
        <f>AH16/AI17</f>
        <v>0</v>
      </c>
      <c r="AM16" s="3">
        <v>0</v>
      </c>
      <c r="AN16" s="2">
        <v>8</v>
      </c>
      <c r="AO16" s="2">
        <f t="shared" si="7"/>
        <v>0</v>
      </c>
      <c r="AP16" s="24">
        <v>0</v>
      </c>
      <c r="AQ16" s="23">
        <f>AM16/AN17</f>
        <v>0</v>
      </c>
      <c r="AR16" s="119">
        <v>0</v>
      </c>
      <c r="AS16" s="120">
        <v>100</v>
      </c>
      <c r="AT16" s="120">
        <f t="shared" si="8"/>
        <v>0</v>
      </c>
      <c r="AU16" s="121">
        <v>0</v>
      </c>
      <c r="AV16" s="122">
        <f>AR16/AS17</f>
        <v>0</v>
      </c>
    </row>
    <row r="17" spans="2:48" ht="17.25" thickBot="1" x14ac:dyDescent="0.35">
      <c r="B17" s="99">
        <v>12</v>
      </c>
      <c r="C17" s="100" t="s">
        <v>15</v>
      </c>
      <c r="D17" s="32">
        <v>0</v>
      </c>
      <c r="E17" s="31">
        <v>395800</v>
      </c>
      <c r="F17" s="31">
        <f t="shared" si="0"/>
        <v>0</v>
      </c>
      <c r="G17" s="25">
        <v>0</v>
      </c>
      <c r="H17" s="61">
        <f>D17/E17</f>
        <v>0</v>
      </c>
      <c r="I17" s="191">
        <v>0</v>
      </c>
      <c r="J17" s="192">
        <v>7722121</v>
      </c>
      <c r="K17" s="192">
        <f t="shared" si="1"/>
        <v>0</v>
      </c>
      <c r="L17" s="193">
        <v>0</v>
      </c>
      <c r="M17" s="195">
        <f>I17/J17</f>
        <v>0</v>
      </c>
      <c r="N17" s="181">
        <v>0</v>
      </c>
      <c r="O17" s="31">
        <v>100</v>
      </c>
      <c r="P17" s="31">
        <f t="shared" si="2"/>
        <v>0</v>
      </c>
      <c r="Q17" s="25">
        <v>0</v>
      </c>
      <c r="R17" s="38">
        <f>N17/O17</f>
        <v>0</v>
      </c>
      <c r="S17" s="181">
        <v>0</v>
      </c>
      <c r="T17" s="31">
        <v>100</v>
      </c>
      <c r="U17" s="31">
        <f t="shared" si="3"/>
        <v>0</v>
      </c>
      <c r="V17" s="25">
        <v>0</v>
      </c>
      <c r="W17" s="38">
        <f>S17/T17</f>
        <v>0</v>
      </c>
      <c r="X17" s="32">
        <v>0</v>
      </c>
      <c r="Y17" s="31">
        <v>100</v>
      </c>
      <c r="Z17" s="31">
        <f t="shared" si="4"/>
        <v>0</v>
      </c>
      <c r="AA17" s="25">
        <v>0</v>
      </c>
      <c r="AB17" s="38">
        <f>X17/Y17</f>
        <v>0</v>
      </c>
      <c r="AC17" s="191">
        <v>0</v>
      </c>
      <c r="AD17" s="192">
        <v>8</v>
      </c>
      <c r="AE17" s="192">
        <f t="shared" si="5"/>
        <v>0</v>
      </c>
      <c r="AF17" s="193">
        <v>0</v>
      </c>
      <c r="AG17" s="195">
        <f>AC17/AD17</f>
        <v>0</v>
      </c>
      <c r="AH17" s="32">
        <v>0</v>
      </c>
      <c r="AI17" s="31">
        <v>15</v>
      </c>
      <c r="AJ17" s="31">
        <f t="shared" si="6"/>
        <v>0</v>
      </c>
      <c r="AK17" s="25">
        <v>0</v>
      </c>
      <c r="AL17" s="38">
        <f>AH17/AI17</f>
        <v>0</v>
      </c>
      <c r="AM17" s="32">
        <v>0</v>
      </c>
      <c r="AN17" s="31">
        <v>10</v>
      </c>
      <c r="AO17" s="31">
        <f t="shared" si="7"/>
        <v>0</v>
      </c>
      <c r="AP17" s="25">
        <v>0</v>
      </c>
      <c r="AQ17" s="38">
        <f>AM17/AN17</f>
        <v>0</v>
      </c>
      <c r="AR17" s="32">
        <v>0</v>
      </c>
      <c r="AS17" s="31">
        <v>100</v>
      </c>
      <c r="AT17" s="31">
        <f t="shared" si="8"/>
        <v>0</v>
      </c>
      <c r="AU17" s="25">
        <v>0</v>
      </c>
      <c r="AV17" s="38">
        <f>AR17/AS17</f>
        <v>0</v>
      </c>
    </row>
    <row r="19" spans="2:48" x14ac:dyDescent="0.25">
      <c r="C19" s="116"/>
    </row>
    <row r="20" spans="2:48" ht="13.5" customHeight="1" thickBot="1" x14ac:dyDescent="0.3"/>
    <row r="21" spans="2:48" ht="14.25" customHeight="1" x14ac:dyDescent="0.3">
      <c r="B21" s="19"/>
      <c r="C21" s="20"/>
      <c r="D21" s="22"/>
      <c r="E21" s="22"/>
      <c r="F21" s="22"/>
      <c r="G21" s="22"/>
      <c r="H21" s="322" t="s">
        <v>346</v>
      </c>
      <c r="I21" s="323"/>
    </row>
    <row r="22" spans="2:48" ht="15.75" thickBot="1" x14ac:dyDescent="0.3">
      <c r="H22" s="324"/>
      <c r="I22" s="325"/>
    </row>
    <row r="23" spans="2:48" x14ac:dyDescent="0.25">
      <c r="B23" s="12">
        <v>1</v>
      </c>
      <c r="C23" s="7" t="s">
        <v>27</v>
      </c>
      <c r="D23" s="8"/>
      <c r="E23" s="296" t="s">
        <v>28</v>
      </c>
      <c r="F23" s="296"/>
      <c r="G23" s="297"/>
      <c r="H23" s="12">
        <v>6</v>
      </c>
      <c r="I23" s="16">
        <f>H23/H26</f>
        <v>0.75</v>
      </c>
    </row>
    <row r="24" spans="2:48" x14ac:dyDescent="0.25">
      <c r="B24" s="13">
        <v>2</v>
      </c>
      <c r="C24" s="9" t="s">
        <v>29</v>
      </c>
      <c r="D24" s="4"/>
      <c r="E24" s="298" t="s">
        <v>30</v>
      </c>
      <c r="F24" s="298"/>
      <c r="G24" s="299"/>
      <c r="H24" s="13">
        <v>1</v>
      </c>
      <c r="I24" s="17">
        <f>H24/H26</f>
        <v>0.125</v>
      </c>
    </row>
    <row r="25" spans="2:48" ht="15.75" thickBot="1" x14ac:dyDescent="0.3">
      <c r="B25" s="14">
        <v>3</v>
      </c>
      <c r="C25" s="10" t="s">
        <v>31</v>
      </c>
      <c r="D25" s="11"/>
      <c r="E25" s="300" t="s">
        <v>32</v>
      </c>
      <c r="F25" s="300"/>
      <c r="G25" s="301"/>
      <c r="H25" s="14">
        <v>1</v>
      </c>
      <c r="I25" s="18">
        <f>H25/H26</f>
        <v>0.125</v>
      </c>
    </row>
    <row r="26" spans="2:48" ht="15.75" thickBot="1" x14ac:dyDescent="0.3">
      <c r="B26" s="308" t="s">
        <v>177</v>
      </c>
      <c r="C26" s="309"/>
      <c r="D26" s="309"/>
      <c r="E26" s="309"/>
      <c r="F26" s="309"/>
      <c r="G26" s="310"/>
      <c r="H26" s="15">
        <f>SUM(H23:H25)</f>
        <v>8</v>
      </c>
      <c r="I26" s="21">
        <f>SUM(I23:I25)</f>
        <v>1</v>
      </c>
    </row>
    <row r="27" spans="2:48" ht="15.75" thickBot="1" x14ac:dyDescent="0.3"/>
    <row r="28" spans="2:48" ht="16.5" thickBot="1" x14ac:dyDescent="0.3">
      <c r="B28" s="221">
        <v>1</v>
      </c>
      <c r="C28" s="410" t="s">
        <v>322</v>
      </c>
      <c r="D28" s="410"/>
      <c r="E28" s="410"/>
      <c r="F28" s="410"/>
      <c r="G28" s="410"/>
    </row>
  </sheetData>
  <sheetProtection algorithmName="SHA-512" hashValue="bxiuhxRG5qm0j+F7m7jiEVNB1bXPHJ2RZFSUqIgYDPoY8fqRc8Bxbfzreyc0d0kPJJrMR3dde4oE9Z2WZX8bnQ==" saltValue="9WraLIvAQqtPbjLk1Xt8Sw==" spinCount="100000" sheet="1" objects="1" scenarios="1"/>
  <mergeCells count="44">
    <mergeCell ref="C28:G28"/>
    <mergeCell ref="AR4:AT4"/>
    <mergeCell ref="AU4:AU5"/>
    <mergeCell ref="AV4:AV5"/>
    <mergeCell ref="AQ4:AQ5"/>
    <mergeCell ref="B26:G26"/>
    <mergeCell ref="B2:C5"/>
    <mergeCell ref="D3:H3"/>
    <mergeCell ref="G4:G5"/>
    <mergeCell ref="H21:I22"/>
    <mergeCell ref="E23:G23"/>
    <mergeCell ref="E24:G24"/>
    <mergeCell ref="E25:G25"/>
    <mergeCell ref="D4:F4"/>
    <mergeCell ref="H4:H5"/>
    <mergeCell ref="D2:AV2"/>
    <mergeCell ref="AR3:AV3"/>
    <mergeCell ref="S4:U4"/>
    <mergeCell ref="V4:V5"/>
    <mergeCell ref="W4:W5"/>
    <mergeCell ref="X4:Z4"/>
    <mergeCell ref="AA4:AA5"/>
    <mergeCell ref="AB4:AB5"/>
    <mergeCell ref="AC4:AE4"/>
    <mergeCell ref="AF4:AF5"/>
    <mergeCell ref="AG4:AG5"/>
    <mergeCell ref="AH4:AJ4"/>
    <mergeCell ref="AK4:AK5"/>
    <mergeCell ref="AL4:AL5"/>
    <mergeCell ref="AM4:AO4"/>
    <mergeCell ref="AP4:AP5"/>
    <mergeCell ref="S3:W3"/>
    <mergeCell ref="X3:AB3"/>
    <mergeCell ref="AC3:AG3"/>
    <mergeCell ref="AH3:AL3"/>
    <mergeCell ref="AM3:AQ3"/>
    <mergeCell ref="N3:R3"/>
    <mergeCell ref="N4:P4"/>
    <mergeCell ref="Q4:Q5"/>
    <mergeCell ref="R4:R5"/>
    <mergeCell ref="L4:L5"/>
    <mergeCell ref="I3:M3"/>
    <mergeCell ref="I4:K4"/>
    <mergeCell ref="M4:M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sheetPr>
  <dimension ref="A6:J36"/>
  <sheetViews>
    <sheetView topLeftCell="A27" workbookViewId="0">
      <selection activeCell="S35" sqref="S35"/>
    </sheetView>
  </sheetViews>
  <sheetFormatPr baseColWidth="10" defaultRowHeight="15" x14ac:dyDescent="0.25"/>
  <cols>
    <col min="1" max="1" width="4.5703125" customWidth="1"/>
    <col min="2" max="2" width="10.5703125" customWidth="1"/>
    <col min="3" max="3" width="3.28515625" customWidth="1"/>
    <col min="4" max="4" width="11.42578125" customWidth="1"/>
    <col min="5" max="5" width="6.85546875" customWidth="1"/>
    <col min="6" max="6" width="6.7109375" customWidth="1"/>
    <col min="7" max="7" width="6.28515625" customWidth="1"/>
    <col min="8" max="8" width="5.42578125" customWidth="1"/>
    <col min="9" max="9" width="4.5703125" customWidth="1"/>
    <col min="10" max="10" width="5.140625" customWidth="1"/>
    <col min="11" max="11" width="7.85546875" customWidth="1"/>
    <col min="12" max="12" width="3.42578125" customWidth="1"/>
    <col min="14" max="14" width="36.28515625" customWidth="1"/>
  </cols>
  <sheetData>
    <row r="6" spans="1:10" ht="15.75" thickBot="1" x14ac:dyDescent="0.3"/>
    <row r="7" spans="1:10" ht="15.75" customHeight="1" thickBot="1" x14ac:dyDescent="0.3">
      <c r="C7" s="311" t="s">
        <v>158</v>
      </c>
      <c r="D7" s="312"/>
      <c r="E7" s="312"/>
      <c r="F7" s="312"/>
      <c r="G7" s="312"/>
      <c r="H7" s="312"/>
      <c r="I7" s="312"/>
      <c r="J7" s="313"/>
    </row>
    <row r="8" spans="1:10" ht="15.75" customHeight="1" x14ac:dyDescent="0.25">
      <c r="A8" s="30"/>
      <c r="C8" s="12">
        <v>1</v>
      </c>
      <c r="D8" s="7" t="s">
        <v>27</v>
      </c>
      <c r="E8" s="8"/>
      <c r="F8" s="296" t="s">
        <v>28</v>
      </c>
      <c r="G8" s="296"/>
      <c r="H8" s="297"/>
      <c r="I8" s="12">
        <v>36</v>
      </c>
      <c r="J8" s="47">
        <f>I8/I11</f>
        <v>0.87804878048780488</v>
      </c>
    </row>
    <row r="9" spans="1:10" ht="15.75" customHeight="1" x14ac:dyDescent="0.25">
      <c r="C9" s="13">
        <v>2</v>
      </c>
      <c r="D9" s="9" t="s">
        <v>29</v>
      </c>
      <c r="E9" s="4"/>
      <c r="F9" s="298" t="s">
        <v>30</v>
      </c>
      <c r="G9" s="298"/>
      <c r="H9" s="299"/>
      <c r="I9" s="13">
        <v>2</v>
      </c>
      <c r="J9" s="48">
        <f>I9/I11</f>
        <v>4.878048780487805E-2</v>
      </c>
    </row>
    <row r="10" spans="1:10" ht="15" customHeight="1" thickBot="1" x14ac:dyDescent="0.3">
      <c r="C10" s="14">
        <v>3</v>
      </c>
      <c r="D10" s="10" t="s">
        <v>31</v>
      </c>
      <c r="E10" s="11"/>
      <c r="F10" s="300" t="s">
        <v>32</v>
      </c>
      <c r="G10" s="300"/>
      <c r="H10" s="301"/>
      <c r="I10" s="14">
        <v>3</v>
      </c>
      <c r="J10" s="49">
        <f>I10/I11</f>
        <v>7.3170731707317069E-2</v>
      </c>
    </row>
    <row r="11" spans="1:10" ht="15" customHeight="1" thickBot="1" x14ac:dyDescent="0.3">
      <c r="C11" s="314" t="s">
        <v>159</v>
      </c>
      <c r="D11" s="315"/>
      <c r="E11" s="315"/>
      <c r="F11" s="315"/>
      <c r="G11" s="315"/>
      <c r="H11" s="316"/>
      <c r="I11" s="77">
        <f>SUM(I8:I10)</f>
        <v>41</v>
      </c>
      <c r="J11" s="78">
        <f>SUM(J8:J10)</f>
        <v>1</v>
      </c>
    </row>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spans="3:10" ht="15.75" customHeight="1" x14ac:dyDescent="0.25"/>
    <row r="18" spans="3:10" ht="15.75" customHeight="1" thickBot="1" x14ac:dyDescent="0.3"/>
    <row r="19" spans="3:10" ht="15" customHeight="1" thickBot="1" x14ac:dyDescent="0.3">
      <c r="C19" s="305" t="s">
        <v>158</v>
      </c>
      <c r="D19" s="306"/>
      <c r="E19" s="306"/>
      <c r="F19" s="306"/>
      <c r="G19" s="306"/>
      <c r="H19" s="306"/>
      <c r="I19" s="306"/>
      <c r="J19" s="307"/>
    </row>
    <row r="20" spans="3:10" x14ac:dyDescent="0.25">
      <c r="C20" s="12">
        <v>1</v>
      </c>
      <c r="D20" s="7" t="s">
        <v>27</v>
      </c>
      <c r="E20" s="8"/>
      <c r="F20" s="296" t="s">
        <v>28</v>
      </c>
      <c r="G20" s="296"/>
      <c r="H20" s="297"/>
      <c r="I20" s="44">
        <v>57</v>
      </c>
      <c r="J20" s="50">
        <f>I20/I23</f>
        <v>0.71250000000000002</v>
      </c>
    </row>
    <row r="21" spans="3:10" x14ac:dyDescent="0.25">
      <c r="C21" s="13">
        <v>2</v>
      </c>
      <c r="D21" s="9" t="s">
        <v>29</v>
      </c>
      <c r="E21" s="4"/>
      <c r="F21" s="298" t="s">
        <v>30</v>
      </c>
      <c r="G21" s="298"/>
      <c r="H21" s="299"/>
      <c r="I21" s="45">
        <v>6</v>
      </c>
      <c r="J21" s="51">
        <f>I21/I23</f>
        <v>7.4999999999999997E-2</v>
      </c>
    </row>
    <row r="22" spans="3:10" ht="15.75" thickBot="1" x14ac:dyDescent="0.3">
      <c r="C22" s="14">
        <v>3</v>
      </c>
      <c r="D22" s="10" t="s">
        <v>31</v>
      </c>
      <c r="E22" s="11"/>
      <c r="F22" s="300" t="s">
        <v>32</v>
      </c>
      <c r="G22" s="300"/>
      <c r="H22" s="301"/>
      <c r="I22" s="46">
        <v>17</v>
      </c>
      <c r="J22" s="52">
        <f>I22/I23</f>
        <v>0.21249999999999999</v>
      </c>
    </row>
    <row r="23" spans="3:10" ht="15.75" thickBot="1" x14ac:dyDescent="0.3">
      <c r="C23" s="308" t="s">
        <v>160</v>
      </c>
      <c r="D23" s="309"/>
      <c r="E23" s="309"/>
      <c r="F23" s="309"/>
      <c r="G23" s="309"/>
      <c r="H23" s="310"/>
      <c r="I23" s="80">
        <f>SUM(I20:I22)</f>
        <v>80</v>
      </c>
      <c r="J23" s="81">
        <f>SUM(J20:J22)</f>
        <v>1</v>
      </c>
    </row>
    <row r="31" spans="3:10" ht="15.75" thickBot="1" x14ac:dyDescent="0.3"/>
    <row r="32" spans="3:10" ht="15.75" thickBot="1" x14ac:dyDescent="0.3">
      <c r="C32" s="293" t="s">
        <v>158</v>
      </c>
      <c r="D32" s="294"/>
      <c r="E32" s="294"/>
      <c r="F32" s="294"/>
      <c r="G32" s="294"/>
      <c r="H32" s="294"/>
      <c r="I32" s="294"/>
      <c r="J32" s="295"/>
    </row>
    <row r="33" spans="3:10" x14ac:dyDescent="0.25">
      <c r="C33" s="12">
        <v>1</v>
      </c>
      <c r="D33" s="7" t="s">
        <v>27</v>
      </c>
      <c r="E33" s="8"/>
      <c r="F33" s="296" t="s">
        <v>28</v>
      </c>
      <c r="G33" s="296"/>
      <c r="H33" s="297"/>
      <c r="I33" s="44">
        <v>65</v>
      </c>
      <c r="J33" s="50">
        <f>I33/I36</f>
        <v>0.67010309278350511</v>
      </c>
    </row>
    <row r="34" spans="3:10" x14ac:dyDescent="0.25">
      <c r="C34" s="13">
        <v>2</v>
      </c>
      <c r="D34" s="9" t="s">
        <v>29</v>
      </c>
      <c r="E34" s="4"/>
      <c r="F34" s="298" t="s">
        <v>30</v>
      </c>
      <c r="G34" s="298"/>
      <c r="H34" s="299"/>
      <c r="I34" s="45">
        <v>9</v>
      </c>
      <c r="J34" s="51">
        <f>I34/I36</f>
        <v>9.2783505154639179E-2</v>
      </c>
    </row>
    <row r="35" spans="3:10" ht="15.75" thickBot="1" x14ac:dyDescent="0.3">
      <c r="C35" s="14">
        <v>3</v>
      </c>
      <c r="D35" s="10" t="s">
        <v>31</v>
      </c>
      <c r="E35" s="11"/>
      <c r="F35" s="300" t="s">
        <v>32</v>
      </c>
      <c r="G35" s="300"/>
      <c r="H35" s="301"/>
      <c r="I35" s="46">
        <v>23</v>
      </c>
      <c r="J35" s="52">
        <f>I35/I36</f>
        <v>0.23711340206185566</v>
      </c>
    </row>
    <row r="36" spans="3:10" ht="15.75" thickBot="1" x14ac:dyDescent="0.3">
      <c r="C36" s="302" t="s">
        <v>161</v>
      </c>
      <c r="D36" s="303"/>
      <c r="E36" s="303"/>
      <c r="F36" s="303"/>
      <c r="G36" s="303"/>
      <c r="H36" s="304"/>
      <c r="I36" s="259">
        <f>SUM(I33:I35)</f>
        <v>97</v>
      </c>
      <c r="J36" s="260">
        <f>SUM(J33:J35)</f>
        <v>1</v>
      </c>
    </row>
  </sheetData>
  <sheetProtection algorithmName="SHA-512" hashValue="gE2cvLZcIimYoggx4GaKRAYYrdYvLUotrtsjIr5fjeTUOuSAXO+PpoIZMMFtMVibu65Zpd/Ta15Rv5rOFcBflQ==" saltValue="rM+u7J3rYZXW1/LsHDkpNg==" spinCount="100000" sheet="1" objects="1" scenarios="1"/>
  <mergeCells count="15">
    <mergeCell ref="C7:J7"/>
    <mergeCell ref="F8:H8"/>
    <mergeCell ref="F9:H9"/>
    <mergeCell ref="F10:H10"/>
    <mergeCell ref="C11:H11"/>
    <mergeCell ref="C19:J19"/>
    <mergeCell ref="F20:H20"/>
    <mergeCell ref="F21:H21"/>
    <mergeCell ref="F22:H22"/>
    <mergeCell ref="C23:H23"/>
    <mergeCell ref="C32:J32"/>
    <mergeCell ref="F33:H33"/>
    <mergeCell ref="F34:H34"/>
    <mergeCell ref="F35:H35"/>
    <mergeCell ref="C36:H36"/>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79998168889431442"/>
  </sheetPr>
  <dimension ref="B1:Q18"/>
  <sheetViews>
    <sheetView workbookViewId="0">
      <selection activeCell="B2" sqref="B2:C5"/>
    </sheetView>
  </sheetViews>
  <sheetFormatPr baseColWidth="10" defaultRowHeight="15" x14ac:dyDescent="0.25"/>
  <cols>
    <col min="1" max="1" width="6" customWidth="1"/>
    <col min="2" max="2" width="4" customWidth="1"/>
    <col min="3" max="3" width="15.28515625" customWidth="1"/>
    <col min="4" max="5" width="7.7109375" customWidth="1"/>
    <col min="6" max="6" width="7.85546875" customWidth="1"/>
    <col min="7" max="7" width="8.140625" customWidth="1"/>
    <col min="8" max="8" width="11" customWidth="1"/>
    <col min="9" max="10" width="4" customWidth="1"/>
    <col min="11" max="11" width="10.140625" customWidth="1"/>
    <col min="12" max="12" width="7" customWidth="1"/>
    <col min="13" max="13" width="5.28515625" customWidth="1"/>
    <col min="14" max="14" width="5.7109375" customWidth="1"/>
    <col min="15" max="15" width="9.7109375" customWidth="1"/>
    <col min="16" max="16" width="6.7109375" customWidth="1"/>
    <col min="17" max="17" width="11.5703125" customWidth="1"/>
  </cols>
  <sheetData>
    <row r="1" spans="2:17" ht="15.75" thickBot="1" x14ac:dyDescent="0.3"/>
    <row r="2" spans="2:17" ht="15.75" thickBot="1" x14ac:dyDescent="0.3">
      <c r="B2" s="468" t="s">
        <v>116</v>
      </c>
      <c r="C2" s="327"/>
      <c r="D2" s="473" t="s">
        <v>82</v>
      </c>
      <c r="E2" s="474"/>
      <c r="F2" s="474"/>
      <c r="G2" s="474"/>
      <c r="H2" s="475"/>
    </row>
    <row r="3" spans="2:17" ht="71.25" customHeight="1" thickBot="1" x14ac:dyDescent="0.3">
      <c r="B3" s="328"/>
      <c r="C3" s="372"/>
      <c r="D3" s="330" t="s">
        <v>225</v>
      </c>
      <c r="E3" s="331"/>
      <c r="F3" s="332"/>
      <c r="G3" s="332"/>
      <c r="H3" s="353"/>
    </row>
    <row r="4" spans="2:17" ht="24.75" customHeight="1" thickBot="1" x14ac:dyDescent="0.3">
      <c r="B4" s="328"/>
      <c r="C4" s="372"/>
      <c r="D4" s="319" t="s">
        <v>0</v>
      </c>
      <c r="E4" s="345"/>
      <c r="F4" s="346"/>
      <c r="G4" s="347" t="s">
        <v>1</v>
      </c>
      <c r="H4" s="317" t="s">
        <v>202</v>
      </c>
    </row>
    <row r="5" spans="2:17" ht="18" customHeight="1" thickBot="1" x14ac:dyDescent="0.3">
      <c r="B5" s="373"/>
      <c r="C5" s="374"/>
      <c r="D5" s="102" t="s">
        <v>33</v>
      </c>
      <c r="E5" s="103" t="s">
        <v>2</v>
      </c>
      <c r="F5" s="104" t="s">
        <v>3</v>
      </c>
      <c r="G5" s="376"/>
      <c r="H5" s="318"/>
    </row>
    <row r="6" spans="2:17" ht="17.25" customHeight="1" x14ac:dyDescent="0.25">
      <c r="B6" s="95">
        <v>1</v>
      </c>
      <c r="C6" s="96" t="s">
        <v>5</v>
      </c>
      <c r="D6" s="39">
        <v>1272</v>
      </c>
      <c r="E6" s="40">
        <v>51661</v>
      </c>
      <c r="F6" s="40">
        <f>D6/E6*100</f>
        <v>2.4622055322196625</v>
      </c>
      <c r="G6" s="41">
        <v>0.02</v>
      </c>
      <c r="H6" s="29">
        <f>D6/E17</f>
        <v>1.9451504280248466E-3</v>
      </c>
    </row>
    <row r="7" spans="2:17" ht="16.5" x14ac:dyDescent="0.3">
      <c r="B7" s="97">
        <v>2</v>
      </c>
      <c r="C7" s="98" t="s">
        <v>6</v>
      </c>
      <c r="D7" s="3">
        <v>16410</v>
      </c>
      <c r="E7" s="2">
        <v>52315</v>
      </c>
      <c r="F7" s="2">
        <f>D7/E7*100</f>
        <v>31.367676574596199</v>
      </c>
      <c r="G7" s="24">
        <v>0.31</v>
      </c>
      <c r="H7" s="23">
        <f>D7/E17</f>
        <v>2.5094275569094129E-2</v>
      </c>
    </row>
    <row r="8" spans="2:17" ht="15.75" x14ac:dyDescent="0.25">
      <c r="B8" s="176">
        <v>3</v>
      </c>
      <c r="C8" s="177" t="s">
        <v>7</v>
      </c>
      <c r="D8" s="3">
        <v>53373</v>
      </c>
      <c r="E8" s="2">
        <v>52969</v>
      </c>
      <c r="F8" s="2">
        <f>D8/E8*100</f>
        <v>100.76271026449433</v>
      </c>
      <c r="G8" s="93">
        <v>1.01</v>
      </c>
      <c r="H8" s="23">
        <f>D8/E17</f>
        <v>8.1618328455165201E-2</v>
      </c>
    </row>
    <row r="9" spans="2:17" ht="16.5" x14ac:dyDescent="0.3">
      <c r="B9" s="97">
        <v>4</v>
      </c>
      <c r="C9" s="98" t="s">
        <v>8</v>
      </c>
      <c r="D9" s="3">
        <v>58222</v>
      </c>
      <c r="E9" s="2">
        <v>53623</v>
      </c>
      <c r="F9" s="2">
        <f t="shared" ref="F9:F17" si="0">D9/E9*100</f>
        <v>108.57654364731553</v>
      </c>
      <c r="G9" s="24">
        <v>1.0900000000000001</v>
      </c>
      <c r="H9" s="23">
        <f>D9/E17</f>
        <v>8.9033449858854252E-2</v>
      </c>
    </row>
    <row r="10" spans="2:17" ht="16.5" x14ac:dyDescent="0.3">
      <c r="B10" s="97">
        <v>5</v>
      </c>
      <c r="C10" s="98" t="s">
        <v>9</v>
      </c>
      <c r="D10" s="3">
        <v>42728</v>
      </c>
      <c r="E10" s="2">
        <v>54277</v>
      </c>
      <c r="F10" s="2">
        <f t="shared" si="0"/>
        <v>78.722110654605075</v>
      </c>
      <c r="G10" s="24">
        <v>0.79</v>
      </c>
      <c r="H10" s="23">
        <f>D10/E17</f>
        <v>6.533992727094784E-2</v>
      </c>
    </row>
    <row r="11" spans="2:17" ht="17.25" thickBot="1" x14ac:dyDescent="0.35">
      <c r="B11" s="199">
        <v>6</v>
      </c>
      <c r="C11" s="200" t="s">
        <v>10</v>
      </c>
      <c r="D11" s="3">
        <v>72721</v>
      </c>
      <c r="E11" s="2">
        <v>54930</v>
      </c>
      <c r="F11" s="2">
        <f t="shared" si="0"/>
        <v>132.38849444747859</v>
      </c>
      <c r="G11" s="93">
        <v>1.32</v>
      </c>
      <c r="H11" s="23">
        <f>D11/E17</f>
        <v>0.1112054121669771</v>
      </c>
    </row>
    <row r="12" spans="2:17" ht="16.5" customHeight="1" x14ac:dyDescent="0.3">
      <c r="B12" s="97">
        <v>7</v>
      </c>
      <c r="C12" s="98" t="s">
        <v>11</v>
      </c>
      <c r="D12" s="3">
        <v>46793</v>
      </c>
      <c r="E12" s="2">
        <v>55584</v>
      </c>
      <c r="F12" s="2">
        <f t="shared" si="0"/>
        <v>84.184297639608516</v>
      </c>
      <c r="G12" s="24">
        <v>0.84</v>
      </c>
      <c r="H12" s="23">
        <f>D12/E17</f>
        <v>7.1556150926546103E-2</v>
      </c>
      <c r="J12" s="19"/>
      <c r="K12" s="20"/>
      <c r="L12" s="22"/>
      <c r="M12" s="22"/>
      <c r="N12" s="22"/>
      <c r="O12" s="22"/>
      <c r="P12" s="322" t="s">
        <v>346</v>
      </c>
      <c r="Q12" s="323"/>
    </row>
    <row r="13" spans="2:17" ht="17.25" thickBot="1" x14ac:dyDescent="0.35">
      <c r="B13" s="97">
        <v>8</v>
      </c>
      <c r="C13" s="98" t="s">
        <v>12</v>
      </c>
      <c r="D13" s="3">
        <v>55808</v>
      </c>
      <c r="E13" s="2">
        <v>56238</v>
      </c>
      <c r="F13" s="2">
        <f t="shared" si="0"/>
        <v>99.235392439275941</v>
      </c>
      <c r="G13" s="24">
        <v>0.99</v>
      </c>
      <c r="H13" s="23">
        <f>D13/E17</f>
        <v>8.5341945823278809E-2</v>
      </c>
      <c r="P13" s="324"/>
      <c r="Q13" s="325"/>
    </row>
    <row r="14" spans="2:17" ht="16.5" x14ac:dyDescent="0.3">
      <c r="B14" s="199">
        <v>9</v>
      </c>
      <c r="C14" s="200" t="s">
        <v>13</v>
      </c>
      <c r="D14" s="3">
        <v>58816</v>
      </c>
      <c r="E14" s="2">
        <v>56892</v>
      </c>
      <c r="F14" s="2">
        <f t="shared" si="0"/>
        <v>103.38184630528018</v>
      </c>
      <c r="G14" s="93">
        <v>1.03</v>
      </c>
      <c r="H14" s="23">
        <f>D14/E17</f>
        <v>8.9941798407790388E-2</v>
      </c>
      <c r="J14" s="12">
        <v>1</v>
      </c>
      <c r="K14" s="7" t="s">
        <v>27</v>
      </c>
      <c r="L14" s="8"/>
      <c r="M14" s="296" t="s">
        <v>28</v>
      </c>
      <c r="N14" s="296"/>
      <c r="O14" s="297"/>
      <c r="P14" s="12">
        <v>1</v>
      </c>
      <c r="Q14" s="16">
        <f>P14/P17</f>
        <v>1</v>
      </c>
    </row>
    <row r="15" spans="2:17" ht="16.5" x14ac:dyDescent="0.3">
      <c r="B15" s="97">
        <v>10</v>
      </c>
      <c r="C15" s="98" t="s">
        <v>14</v>
      </c>
      <c r="D15" s="3">
        <v>0</v>
      </c>
      <c r="E15" s="2">
        <v>223644</v>
      </c>
      <c r="F15" s="2">
        <f t="shared" si="0"/>
        <v>0</v>
      </c>
      <c r="G15" s="24">
        <v>0</v>
      </c>
      <c r="H15" s="23">
        <f>D15/E17</f>
        <v>0</v>
      </c>
      <c r="J15" s="13">
        <v>2</v>
      </c>
      <c r="K15" s="9" t="s">
        <v>29</v>
      </c>
      <c r="L15" s="4"/>
      <c r="M15" s="298" t="s">
        <v>30</v>
      </c>
      <c r="N15" s="298"/>
      <c r="O15" s="299"/>
      <c r="P15" s="13">
        <v>0</v>
      </c>
      <c r="Q15" s="17">
        <f>P15/P17</f>
        <v>0</v>
      </c>
    </row>
    <row r="16" spans="2:17" ht="17.25" thickBot="1" x14ac:dyDescent="0.35">
      <c r="B16" s="97">
        <v>11</v>
      </c>
      <c r="C16" s="98" t="s">
        <v>26</v>
      </c>
      <c r="D16" s="3">
        <v>0</v>
      </c>
      <c r="E16" s="2">
        <v>602273</v>
      </c>
      <c r="F16" s="2">
        <f t="shared" si="0"/>
        <v>0</v>
      </c>
      <c r="G16" s="24">
        <v>0</v>
      </c>
      <c r="H16" s="23">
        <f>D16/E17</f>
        <v>0</v>
      </c>
      <c r="J16" s="14">
        <v>3</v>
      </c>
      <c r="K16" s="10" t="s">
        <v>31</v>
      </c>
      <c r="L16" s="11"/>
      <c r="M16" s="300" t="s">
        <v>32</v>
      </c>
      <c r="N16" s="300"/>
      <c r="O16" s="301"/>
      <c r="P16" s="14">
        <v>0</v>
      </c>
      <c r="Q16" s="18">
        <f>P16/P17</f>
        <v>0</v>
      </c>
    </row>
    <row r="17" spans="2:17" ht="17.25" thickBot="1" x14ac:dyDescent="0.35">
      <c r="B17" s="99">
        <v>12</v>
      </c>
      <c r="C17" s="100" t="s">
        <v>15</v>
      </c>
      <c r="D17" s="32">
        <v>0</v>
      </c>
      <c r="E17" s="31">
        <v>653934</v>
      </c>
      <c r="F17" s="31">
        <f t="shared" si="0"/>
        <v>0</v>
      </c>
      <c r="G17" s="25">
        <v>0</v>
      </c>
      <c r="H17" s="38">
        <f>D17/E17</f>
        <v>0</v>
      </c>
      <c r="J17" s="308" t="s">
        <v>178</v>
      </c>
      <c r="K17" s="309"/>
      <c r="L17" s="309"/>
      <c r="M17" s="309"/>
      <c r="N17" s="309"/>
      <c r="O17" s="310"/>
      <c r="P17" s="15">
        <f>SUM(P14:P16)</f>
        <v>1</v>
      </c>
      <c r="Q17" s="21">
        <f>SUM(Q14:Q16)</f>
        <v>1</v>
      </c>
    </row>
    <row r="18" spans="2:17" x14ac:dyDescent="0.25">
      <c r="D18" s="30"/>
      <c r="E18" s="30"/>
      <c r="F18" s="30"/>
      <c r="G18" s="30"/>
      <c r="H18" s="30"/>
    </row>
  </sheetData>
  <sheetProtection algorithmName="SHA-512" hashValue="bG+jUiE9FqWTW3P+2ZJ+nJTtqJwQ0iruJCYgc7Dl8HrBGq7yAv8Wke9SDXOS5wZhkevt7NOJ8v9MQgnvD6u9kQ==" saltValue="mwr6ZOgj3+Xjw0JSWcZYSQ==" spinCount="100000" sheet="1" objects="1" scenarios="1"/>
  <mergeCells count="11">
    <mergeCell ref="P12:Q13"/>
    <mergeCell ref="M14:O14"/>
    <mergeCell ref="M15:O15"/>
    <mergeCell ref="M16:O16"/>
    <mergeCell ref="J17:O17"/>
    <mergeCell ref="B2:C5"/>
    <mergeCell ref="D3:H3"/>
    <mergeCell ref="D4:F4"/>
    <mergeCell ref="G4:G5"/>
    <mergeCell ref="H4:H5"/>
    <mergeCell ref="D2:H2"/>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79998168889431442"/>
  </sheetPr>
  <dimension ref="B1:P20"/>
  <sheetViews>
    <sheetView workbookViewId="0">
      <selection activeCell="B2" sqref="B2:C5"/>
    </sheetView>
  </sheetViews>
  <sheetFormatPr baseColWidth="10" defaultRowHeight="15" x14ac:dyDescent="0.25"/>
  <cols>
    <col min="1" max="1" width="6" customWidth="1"/>
    <col min="2" max="2" width="4" customWidth="1"/>
    <col min="3" max="3" width="13.85546875" customWidth="1"/>
    <col min="4" max="4" width="7.42578125" customWidth="1"/>
    <col min="5" max="5" width="7.28515625" customWidth="1"/>
    <col min="6" max="6" width="6.28515625" customWidth="1"/>
    <col min="7" max="7" width="7.5703125" customWidth="1"/>
    <col min="8" max="8" width="11.42578125" customWidth="1"/>
    <col min="10" max="10" width="4" customWidth="1"/>
    <col min="11" max="11" width="10.42578125" customWidth="1"/>
    <col min="12" max="12" width="6" customWidth="1"/>
    <col min="13" max="13" width="5.7109375" customWidth="1"/>
    <col min="14" max="14" width="7" customWidth="1"/>
    <col min="15" max="15" width="9.85546875" customWidth="1"/>
    <col min="16" max="16" width="10.7109375" customWidth="1"/>
  </cols>
  <sheetData>
    <row r="1" spans="2:16" ht="15.75" thickBot="1" x14ac:dyDescent="0.3"/>
    <row r="2" spans="2:16" ht="15.75" thickBot="1" x14ac:dyDescent="0.3">
      <c r="B2" s="468" t="s">
        <v>117</v>
      </c>
      <c r="C2" s="327"/>
      <c r="D2" s="414" t="s">
        <v>83</v>
      </c>
      <c r="E2" s="415"/>
      <c r="F2" s="415"/>
      <c r="G2" s="415"/>
      <c r="H2" s="416"/>
    </row>
    <row r="3" spans="2:16" ht="79.5" customHeight="1" thickBot="1" x14ac:dyDescent="0.3">
      <c r="B3" s="328"/>
      <c r="C3" s="372"/>
      <c r="D3" s="330" t="s">
        <v>226</v>
      </c>
      <c r="E3" s="331"/>
      <c r="F3" s="332"/>
      <c r="G3" s="332"/>
      <c r="H3" s="353"/>
    </row>
    <row r="4" spans="2:16" ht="27.75" customHeight="1" thickBot="1" x14ac:dyDescent="0.3">
      <c r="B4" s="328"/>
      <c r="C4" s="372"/>
      <c r="D4" s="319" t="s">
        <v>0</v>
      </c>
      <c r="E4" s="345"/>
      <c r="F4" s="346"/>
      <c r="G4" s="347" t="s">
        <v>1</v>
      </c>
      <c r="H4" s="317" t="s">
        <v>202</v>
      </c>
    </row>
    <row r="5" spans="2:16" ht="18" customHeight="1" thickBot="1" x14ac:dyDescent="0.3">
      <c r="B5" s="373"/>
      <c r="C5" s="374"/>
      <c r="D5" s="102" t="s">
        <v>33</v>
      </c>
      <c r="E5" s="103" t="s">
        <v>2</v>
      </c>
      <c r="F5" s="104" t="s">
        <v>3</v>
      </c>
      <c r="G5" s="376"/>
      <c r="H5" s="318"/>
    </row>
    <row r="6" spans="2:16" ht="17.25" customHeight="1" x14ac:dyDescent="0.25">
      <c r="B6" s="95">
        <v>1</v>
      </c>
      <c r="C6" s="96" t="s">
        <v>5</v>
      </c>
      <c r="D6" s="169">
        <v>0</v>
      </c>
      <c r="E6" s="170">
        <v>1</v>
      </c>
      <c r="F6" s="170">
        <f>D6/E6*100</f>
        <v>0</v>
      </c>
      <c r="G6" s="171">
        <v>0</v>
      </c>
      <c r="H6" s="172">
        <f>D6/E17</f>
        <v>0</v>
      </c>
    </row>
    <row r="7" spans="2:16" ht="16.5" x14ac:dyDescent="0.3">
      <c r="B7" s="97">
        <v>2</v>
      </c>
      <c r="C7" s="98" t="s">
        <v>6</v>
      </c>
      <c r="D7" s="3">
        <v>74.23</v>
      </c>
      <c r="E7" s="2">
        <v>30</v>
      </c>
      <c r="F7" s="2">
        <f>D7/E7*100</f>
        <v>247.43333333333334</v>
      </c>
      <c r="G7" s="189">
        <v>2.4700000000000002</v>
      </c>
      <c r="H7" s="23">
        <f>D7/E17</f>
        <v>0.74230000000000007</v>
      </c>
    </row>
    <row r="8" spans="2:16" ht="15.75" x14ac:dyDescent="0.25">
      <c r="B8" s="176">
        <v>3</v>
      </c>
      <c r="C8" s="177" t="s">
        <v>7</v>
      </c>
      <c r="D8" s="119">
        <v>0</v>
      </c>
      <c r="E8" s="120">
        <v>30</v>
      </c>
      <c r="F8" s="120">
        <f>D8/E8*100</f>
        <v>0</v>
      </c>
      <c r="G8" s="121">
        <v>0</v>
      </c>
      <c r="H8" s="122">
        <f>D8/E17</f>
        <v>0</v>
      </c>
    </row>
    <row r="9" spans="2:16" ht="16.5" x14ac:dyDescent="0.3">
      <c r="B9" s="97">
        <v>4</v>
      </c>
      <c r="C9" s="98" t="s">
        <v>8</v>
      </c>
      <c r="D9" s="3">
        <v>75.67</v>
      </c>
      <c r="E9" s="2">
        <v>50</v>
      </c>
      <c r="F9" s="2">
        <f t="shared" ref="F9:F17" si="0">D9/E9*100</f>
        <v>151.34</v>
      </c>
      <c r="G9" s="24">
        <v>1.51</v>
      </c>
      <c r="H9" s="23">
        <f>D9/E17</f>
        <v>0.75670000000000004</v>
      </c>
    </row>
    <row r="10" spans="2:16" ht="16.5" x14ac:dyDescent="0.3">
      <c r="B10" s="97">
        <v>5</v>
      </c>
      <c r="C10" s="98" t="s">
        <v>9</v>
      </c>
      <c r="D10" s="119">
        <v>0</v>
      </c>
      <c r="E10" s="120">
        <v>50</v>
      </c>
      <c r="F10" s="120">
        <f t="shared" si="0"/>
        <v>0</v>
      </c>
      <c r="G10" s="121">
        <v>0</v>
      </c>
      <c r="H10" s="122">
        <f>D10/E17</f>
        <v>0</v>
      </c>
    </row>
    <row r="11" spans="2:16" ht="17.25" thickBot="1" x14ac:dyDescent="0.35">
      <c r="B11" s="199">
        <v>6</v>
      </c>
      <c r="C11" s="200" t="s">
        <v>10</v>
      </c>
      <c r="D11" s="3">
        <v>82.66</v>
      </c>
      <c r="E11" s="2">
        <v>70</v>
      </c>
      <c r="F11" s="2">
        <f t="shared" si="0"/>
        <v>118.08571428571429</v>
      </c>
      <c r="G11" s="93">
        <v>1.18</v>
      </c>
      <c r="H11" s="23">
        <f>D11/E17</f>
        <v>0.8266</v>
      </c>
    </row>
    <row r="12" spans="2:16" ht="16.5" customHeight="1" x14ac:dyDescent="0.3">
      <c r="B12" s="97">
        <v>7</v>
      </c>
      <c r="C12" s="98" t="s">
        <v>11</v>
      </c>
      <c r="D12" s="119">
        <v>0</v>
      </c>
      <c r="E12" s="120">
        <v>70</v>
      </c>
      <c r="F12" s="120">
        <f t="shared" si="0"/>
        <v>0</v>
      </c>
      <c r="G12" s="121">
        <v>0</v>
      </c>
      <c r="H12" s="122">
        <f>D12/E17</f>
        <v>0</v>
      </c>
      <c r="J12" s="19"/>
      <c r="K12" s="20"/>
      <c r="L12" s="22"/>
      <c r="M12" s="22"/>
      <c r="N12" s="22"/>
      <c r="O12" s="322" t="s">
        <v>346</v>
      </c>
      <c r="P12" s="323"/>
    </row>
    <row r="13" spans="2:16" ht="17.25" thickBot="1" x14ac:dyDescent="0.35">
      <c r="B13" s="97">
        <v>8</v>
      </c>
      <c r="C13" s="98" t="s">
        <v>12</v>
      </c>
      <c r="D13" s="3">
        <v>90.62</v>
      </c>
      <c r="E13" s="2">
        <v>85</v>
      </c>
      <c r="F13" s="2">
        <f t="shared" si="0"/>
        <v>106.61176470588236</v>
      </c>
      <c r="G13" s="93">
        <v>1.07</v>
      </c>
      <c r="H13" s="23">
        <f>D13/E17</f>
        <v>0.90620000000000001</v>
      </c>
      <c r="O13" s="324"/>
      <c r="P13" s="325"/>
    </row>
    <row r="14" spans="2:16" ht="16.5" x14ac:dyDescent="0.3">
      <c r="B14" s="199">
        <v>9</v>
      </c>
      <c r="C14" s="200" t="s">
        <v>13</v>
      </c>
      <c r="D14" s="119">
        <v>0</v>
      </c>
      <c r="E14" s="120">
        <v>85</v>
      </c>
      <c r="F14" s="120">
        <f t="shared" si="0"/>
        <v>0</v>
      </c>
      <c r="G14" s="121">
        <v>0</v>
      </c>
      <c r="H14" s="122">
        <f>D14/E17</f>
        <v>0</v>
      </c>
      <c r="J14" s="12">
        <v>1</v>
      </c>
      <c r="K14" s="7" t="s">
        <v>27</v>
      </c>
      <c r="L14" s="8"/>
      <c r="M14" s="296" t="s">
        <v>28</v>
      </c>
      <c r="N14" s="296"/>
      <c r="O14" s="297"/>
      <c r="P14" s="12">
        <v>1</v>
      </c>
    </row>
    <row r="15" spans="2:16" ht="16.5" x14ac:dyDescent="0.3">
      <c r="B15" s="97">
        <v>10</v>
      </c>
      <c r="C15" s="98" t="s">
        <v>14</v>
      </c>
      <c r="D15" s="3">
        <v>0</v>
      </c>
      <c r="E15" s="2">
        <v>95</v>
      </c>
      <c r="F15" s="2">
        <f t="shared" si="0"/>
        <v>0</v>
      </c>
      <c r="G15" s="24">
        <v>0</v>
      </c>
      <c r="H15" s="23">
        <f>D15/E17</f>
        <v>0</v>
      </c>
      <c r="J15" s="13">
        <v>2</v>
      </c>
      <c r="K15" s="9" t="s">
        <v>29</v>
      </c>
      <c r="L15" s="4"/>
      <c r="M15" s="298" t="s">
        <v>30</v>
      </c>
      <c r="N15" s="298"/>
      <c r="O15" s="299"/>
      <c r="P15" s="13">
        <v>0</v>
      </c>
    </row>
    <row r="16" spans="2:16" ht="17.25" thickBot="1" x14ac:dyDescent="0.35">
      <c r="B16" s="97">
        <v>11</v>
      </c>
      <c r="C16" s="98" t="s">
        <v>26</v>
      </c>
      <c r="D16" s="119">
        <v>0</v>
      </c>
      <c r="E16" s="120">
        <v>95</v>
      </c>
      <c r="F16" s="120">
        <f t="shared" si="0"/>
        <v>0</v>
      </c>
      <c r="G16" s="121">
        <v>0</v>
      </c>
      <c r="H16" s="122">
        <f>D16/E17</f>
        <v>0</v>
      </c>
      <c r="J16" s="14">
        <v>3</v>
      </c>
      <c r="K16" s="10" t="s">
        <v>31</v>
      </c>
      <c r="L16" s="11"/>
      <c r="M16" s="300" t="s">
        <v>32</v>
      </c>
      <c r="N16" s="300"/>
      <c r="O16" s="301"/>
      <c r="P16" s="14">
        <v>0</v>
      </c>
    </row>
    <row r="17" spans="2:16" ht="17.25" thickBot="1" x14ac:dyDescent="0.35">
      <c r="B17" s="99">
        <v>12</v>
      </c>
      <c r="C17" s="100" t="s">
        <v>15</v>
      </c>
      <c r="D17" s="32">
        <v>0</v>
      </c>
      <c r="E17" s="31">
        <v>100</v>
      </c>
      <c r="F17" s="31">
        <f t="shared" si="0"/>
        <v>0</v>
      </c>
      <c r="G17" s="25">
        <v>0</v>
      </c>
      <c r="H17" s="38">
        <f>D17/E17</f>
        <v>0</v>
      </c>
      <c r="J17" s="308" t="s">
        <v>179</v>
      </c>
      <c r="K17" s="309"/>
      <c r="L17" s="309"/>
      <c r="M17" s="309"/>
      <c r="N17" s="309"/>
      <c r="O17" s="310"/>
      <c r="P17" s="15">
        <f>SUM(P14:P16)</f>
        <v>1</v>
      </c>
    </row>
    <row r="20" spans="2:16" ht="15" customHeight="1" x14ac:dyDescent="0.25"/>
  </sheetData>
  <sheetProtection algorithmName="SHA-512" hashValue="nV5tZ4KkDCemma7xKrKzfoHoCGjqXAPJU5Jt1LA9pltSCKOYgCtQD9ifm3HznywdQFgjj0/8NgrRI9HKMT2gZA==" saltValue="LnH8vidcmPkqT2QcjP6eig==" spinCount="100000" sheet="1" objects="1" scenarios="1"/>
  <mergeCells count="11">
    <mergeCell ref="O12:P13"/>
    <mergeCell ref="M14:O14"/>
    <mergeCell ref="M15:O15"/>
    <mergeCell ref="M16:O16"/>
    <mergeCell ref="J17:O17"/>
    <mergeCell ref="B2:C5"/>
    <mergeCell ref="D2:H2"/>
    <mergeCell ref="D3:H3"/>
    <mergeCell ref="D4:F4"/>
    <mergeCell ref="G4:G5"/>
    <mergeCell ref="H4:H5"/>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79998168889431442"/>
  </sheetPr>
  <dimension ref="B1:AB26"/>
  <sheetViews>
    <sheetView workbookViewId="0">
      <selection activeCell="H21" sqref="H21:I22"/>
    </sheetView>
  </sheetViews>
  <sheetFormatPr baseColWidth="10" defaultRowHeight="15" x14ac:dyDescent="0.25"/>
  <cols>
    <col min="1" max="1" width="6" customWidth="1"/>
    <col min="2" max="2" width="4" customWidth="1"/>
    <col min="3" max="3" width="13.5703125" customWidth="1"/>
    <col min="4" max="4" width="6.85546875" customWidth="1"/>
    <col min="5" max="5" width="6.28515625" customWidth="1"/>
    <col min="6" max="6" width="5.85546875" customWidth="1"/>
    <col min="7" max="7" width="7.5703125" customWidth="1"/>
    <col min="8" max="8" width="11.42578125" customWidth="1"/>
    <col min="9" max="9" width="8.42578125" customWidth="1"/>
    <col min="10" max="10" width="5.85546875" customWidth="1"/>
    <col min="11" max="11" width="6.42578125" customWidth="1"/>
    <col min="12" max="12" width="7" customWidth="1"/>
    <col min="13" max="13" width="10.28515625" customWidth="1"/>
    <col min="14" max="14" width="7.140625" customWidth="1"/>
    <col min="15" max="15" width="6.140625" customWidth="1"/>
    <col min="16" max="16" width="6.5703125" customWidth="1"/>
    <col min="17" max="17" width="7" customWidth="1"/>
    <col min="18" max="18" width="9.7109375" customWidth="1"/>
    <col min="19" max="19" width="6.42578125" customWidth="1"/>
    <col min="20" max="20" width="6.140625" customWidth="1"/>
    <col min="21" max="21" width="6.42578125" customWidth="1"/>
    <col min="22" max="22" width="7" customWidth="1"/>
    <col min="23" max="23" width="9.5703125" customWidth="1"/>
    <col min="24" max="24" width="6.5703125" customWidth="1"/>
    <col min="25" max="25" width="6" customWidth="1"/>
    <col min="26" max="26" width="6.42578125" customWidth="1"/>
    <col min="27" max="27" width="6.85546875" customWidth="1"/>
    <col min="28" max="28" width="9.5703125" customWidth="1"/>
  </cols>
  <sheetData>
    <row r="1" spans="2:28" ht="15.75" thickBot="1" x14ac:dyDescent="0.3"/>
    <row r="2" spans="2:28" ht="17.25" thickBot="1" x14ac:dyDescent="0.35">
      <c r="B2" s="468" t="s">
        <v>118</v>
      </c>
      <c r="C2" s="327"/>
      <c r="D2" s="338" t="s">
        <v>84</v>
      </c>
      <c r="E2" s="339"/>
      <c r="F2" s="339"/>
      <c r="G2" s="339"/>
      <c r="H2" s="339"/>
      <c r="I2" s="339"/>
      <c r="J2" s="339"/>
      <c r="K2" s="339"/>
      <c r="L2" s="339"/>
      <c r="M2" s="339"/>
      <c r="N2" s="339"/>
      <c r="O2" s="339"/>
      <c r="P2" s="339"/>
      <c r="Q2" s="339"/>
      <c r="R2" s="339"/>
      <c r="S2" s="339"/>
      <c r="T2" s="339"/>
      <c r="U2" s="339"/>
      <c r="V2" s="339"/>
      <c r="W2" s="339"/>
      <c r="X2" s="339"/>
      <c r="Y2" s="339"/>
      <c r="Z2" s="339"/>
      <c r="AA2" s="339"/>
      <c r="AB2" s="340"/>
    </row>
    <row r="3" spans="2:28" ht="81.75" customHeight="1" thickBot="1" x14ac:dyDescent="0.3">
      <c r="B3" s="328"/>
      <c r="C3" s="372"/>
      <c r="D3" s="330" t="s">
        <v>227</v>
      </c>
      <c r="E3" s="331"/>
      <c r="F3" s="332"/>
      <c r="G3" s="332"/>
      <c r="H3" s="353"/>
      <c r="I3" s="334" t="s">
        <v>228</v>
      </c>
      <c r="J3" s="335"/>
      <c r="K3" s="336"/>
      <c r="L3" s="336"/>
      <c r="M3" s="337"/>
      <c r="N3" s="363" t="s">
        <v>307</v>
      </c>
      <c r="O3" s="364"/>
      <c r="P3" s="365"/>
      <c r="Q3" s="365"/>
      <c r="R3" s="366"/>
      <c r="S3" s="341" t="s">
        <v>308</v>
      </c>
      <c r="T3" s="342"/>
      <c r="U3" s="342"/>
      <c r="V3" s="342"/>
      <c r="W3" s="343"/>
      <c r="X3" s="363" t="s">
        <v>338</v>
      </c>
      <c r="Y3" s="364"/>
      <c r="Z3" s="365"/>
      <c r="AA3" s="365"/>
      <c r="AB3" s="366"/>
    </row>
    <row r="4" spans="2:28" ht="27.75" customHeight="1" thickBot="1" x14ac:dyDescent="0.3">
      <c r="B4" s="328"/>
      <c r="C4" s="372"/>
      <c r="D4" s="319" t="s">
        <v>0</v>
      </c>
      <c r="E4" s="345"/>
      <c r="F4" s="346"/>
      <c r="G4" s="347" t="s">
        <v>1</v>
      </c>
      <c r="H4" s="317" t="s">
        <v>202</v>
      </c>
      <c r="I4" s="319" t="s">
        <v>0</v>
      </c>
      <c r="J4" s="320"/>
      <c r="K4" s="321"/>
      <c r="L4" s="317" t="s">
        <v>1</v>
      </c>
      <c r="M4" s="317" t="s">
        <v>202</v>
      </c>
      <c r="N4" s="319" t="s">
        <v>0</v>
      </c>
      <c r="O4" s="345"/>
      <c r="P4" s="346"/>
      <c r="Q4" s="347" t="s">
        <v>1</v>
      </c>
      <c r="R4" s="317" t="s">
        <v>202</v>
      </c>
      <c r="S4" s="319" t="s">
        <v>0</v>
      </c>
      <c r="T4" s="320"/>
      <c r="U4" s="321"/>
      <c r="V4" s="317" t="s">
        <v>1</v>
      </c>
      <c r="W4" s="317" t="s">
        <v>202</v>
      </c>
      <c r="X4" s="319" t="s">
        <v>0</v>
      </c>
      <c r="Y4" s="345"/>
      <c r="Z4" s="346"/>
      <c r="AA4" s="347" t="s">
        <v>1</v>
      </c>
      <c r="AB4" s="317" t="s">
        <v>202</v>
      </c>
    </row>
    <row r="5" spans="2:28" ht="18" customHeight="1" thickBot="1" x14ac:dyDescent="0.3">
      <c r="B5" s="373"/>
      <c r="C5" s="374"/>
      <c r="D5" s="102" t="s">
        <v>33</v>
      </c>
      <c r="E5" s="103" t="s">
        <v>2</v>
      </c>
      <c r="F5" s="104" t="s">
        <v>3</v>
      </c>
      <c r="G5" s="376"/>
      <c r="H5" s="318"/>
      <c r="I5" s="102" t="s">
        <v>33</v>
      </c>
      <c r="J5" s="103" t="s">
        <v>2</v>
      </c>
      <c r="K5" s="109" t="s">
        <v>3</v>
      </c>
      <c r="L5" s="318"/>
      <c r="M5" s="318"/>
      <c r="N5" s="102" t="s">
        <v>33</v>
      </c>
      <c r="O5" s="103" t="s">
        <v>2</v>
      </c>
      <c r="P5" s="104" t="s">
        <v>3</v>
      </c>
      <c r="Q5" s="376"/>
      <c r="R5" s="318"/>
      <c r="S5" s="102" t="s">
        <v>33</v>
      </c>
      <c r="T5" s="103" t="s">
        <v>4</v>
      </c>
      <c r="U5" s="109" t="s">
        <v>3</v>
      </c>
      <c r="V5" s="318"/>
      <c r="W5" s="318"/>
      <c r="X5" s="102" t="s">
        <v>33</v>
      </c>
      <c r="Y5" s="103" t="s">
        <v>2</v>
      </c>
      <c r="Z5" s="104" t="s">
        <v>3</v>
      </c>
      <c r="AA5" s="376"/>
      <c r="AB5" s="318"/>
    </row>
    <row r="6" spans="2:28" ht="17.25" customHeight="1" x14ac:dyDescent="0.25">
      <c r="B6" s="95">
        <v>1</v>
      </c>
      <c r="C6" s="96" t="s">
        <v>5</v>
      </c>
      <c r="D6" s="169">
        <v>0</v>
      </c>
      <c r="E6" s="170">
        <v>1</v>
      </c>
      <c r="F6" s="170">
        <f>D6/E6*100</f>
        <v>0</v>
      </c>
      <c r="G6" s="171">
        <v>0</v>
      </c>
      <c r="H6" s="172">
        <f>D6/E17</f>
        <v>0</v>
      </c>
      <c r="I6" s="169">
        <v>0</v>
      </c>
      <c r="J6" s="170">
        <v>1</v>
      </c>
      <c r="K6" s="170">
        <f>I6/J6*100</f>
        <v>0</v>
      </c>
      <c r="L6" s="171">
        <v>0</v>
      </c>
      <c r="M6" s="172">
        <f>I6/J17</f>
        <v>0</v>
      </c>
      <c r="N6" s="169">
        <v>0</v>
      </c>
      <c r="O6" s="170">
        <v>1</v>
      </c>
      <c r="P6" s="170">
        <f>N6/O6*100</f>
        <v>0</v>
      </c>
      <c r="Q6" s="171">
        <v>0</v>
      </c>
      <c r="R6" s="172">
        <f>N6/O17</f>
        <v>0</v>
      </c>
      <c r="S6" s="169">
        <v>0</v>
      </c>
      <c r="T6" s="170">
        <v>1</v>
      </c>
      <c r="U6" s="170">
        <f>S6/T6*100</f>
        <v>0</v>
      </c>
      <c r="V6" s="171">
        <v>0</v>
      </c>
      <c r="W6" s="172">
        <f>S6/T17</f>
        <v>0</v>
      </c>
      <c r="X6" s="169">
        <v>0</v>
      </c>
      <c r="Y6" s="170">
        <v>1</v>
      </c>
      <c r="Z6" s="170">
        <f>X6/Y6*100</f>
        <v>0</v>
      </c>
      <c r="AA6" s="171">
        <v>0</v>
      </c>
      <c r="AB6" s="172">
        <f>X6/Y17</f>
        <v>0</v>
      </c>
    </row>
    <row r="7" spans="2:28" ht="16.5" x14ac:dyDescent="0.3">
      <c r="B7" s="97">
        <v>2</v>
      </c>
      <c r="C7" s="98" t="s">
        <v>6</v>
      </c>
      <c r="D7" s="3">
        <v>90.22</v>
      </c>
      <c r="E7" s="2">
        <v>95</v>
      </c>
      <c r="F7" s="2">
        <f>D7/E7*100</f>
        <v>94.968421052631584</v>
      </c>
      <c r="G7" s="24">
        <v>0.95</v>
      </c>
      <c r="H7" s="23">
        <f>D7/E17</f>
        <v>0.9496842105263158</v>
      </c>
      <c r="I7" s="119">
        <v>0</v>
      </c>
      <c r="J7" s="120">
        <v>1</v>
      </c>
      <c r="K7" s="120">
        <f>I7/J7*100</f>
        <v>0</v>
      </c>
      <c r="L7" s="121">
        <v>0</v>
      </c>
      <c r="M7" s="122">
        <f>I7/J17</f>
        <v>0</v>
      </c>
      <c r="N7" s="119">
        <v>0</v>
      </c>
      <c r="O7" s="120">
        <v>1</v>
      </c>
      <c r="P7" s="120">
        <f>N7/O7*100</f>
        <v>0</v>
      </c>
      <c r="Q7" s="121">
        <v>0</v>
      </c>
      <c r="R7" s="122">
        <f>N7/O17</f>
        <v>0</v>
      </c>
      <c r="S7" s="119">
        <v>0</v>
      </c>
      <c r="T7" s="120">
        <v>1</v>
      </c>
      <c r="U7" s="120">
        <f>S7/T7*100</f>
        <v>0</v>
      </c>
      <c r="V7" s="121">
        <v>0</v>
      </c>
      <c r="W7" s="122">
        <f>S7/T17</f>
        <v>0</v>
      </c>
      <c r="X7" s="119">
        <v>0</v>
      </c>
      <c r="Y7" s="120">
        <v>1</v>
      </c>
      <c r="Z7" s="120">
        <f>X7/Y7*100</f>
        <v>0</v>
      </c>
      <c r="AA7" s="121">
        <v>0</v>
      </c>
      <c r="AB7" s="122">
        <f>X7/Y17</f>
        <v>0</v>
      </c>
    </row>
    <row r="8" spans="2:28" ht="15.75" x14ac:dyDescent="0.25">
      <c r="B8" s="176">
        <v>3</v>
      </c>
      <c r="C8" s="177" t="s">
        <v>7</v>
      </c>
      <c r="D8" s="3">
        <v>92.05</v>
      </c>
      <c r="E8" s="2">
        <v>95</v>
      </c>
      <c r="F8" s="2">
        <f>D8/E8*100</f>
        <v>96.89473684210526</v>
      </c>
      <c r="G8" s="184">
        <v>0.97</v>
      </c>
      <c r="H8" s="23">
        <f>D8/E17</f>
        <v>0.96894736842105256</v>
      </c>
      <c r="I8" s="3">
        <v>81.48</v>
      </c>
      <c r="J8" s="2">
        <v>80</v>
      </c>
      <c r="K8" s="2">
        <f>I8/J8*100</f>
        <v>101.85</v>
      </c>
      <c r="L8" s="93">
        <v>1.02</v>
      </c>
      <c r="M8" s="23">
        <f>I8/J17</f>
        <v>1.0185</v>
      </c>
      <c r="N8" s="119">
        <v>0</v>
      </c>
      <c r="O8" s="120">
        <v>1</v>
      </c>
      <c r="P8" s="120">
        <f>N8/O8*100</f>
        <v>0</v>
      </c>
      <c r="Q8" s="121">
        <v>0</v>
      </c>
      <c r="R8" s="122">
        <f>N8/O17</f>
        <v>0</v>
      </c>
      <c r="S8" s="119">
        <v>0</v>
      </c>
      <c r="T8" s="120">
        <v>1</v>
      </c>
      <c r="U8" s="120">
        <f>S8/T8*100</f>
        <v>0</v>
      </c>
      <c r="V8" s="121">
        <v>0</v>
      </c>
      <c r="W8" s="122">
        <f>S8/T17</f>
        <v>0</v>
      </c>
      <c r="X8" s="119">
        <v>0</v>
      </c>
      <c r="Y8" s="120">
        <v>1</v>
      </c>
      <c r="Z8" s="120">
        <f>X8/Y8*100</f>
        <v>0</v>
      </c>
      <c r="AA8" s="121">
        <v>0</v>
      </c>
      <c r="AB8" s="122">
        <f>X8/Y17</f>
        <v>0</v>
      </c>
    </row>
    <row r="9" spans="2:28" ht="16.5" x14ac:dyDescent="0.3">
      <c r="B9" s="97">
        <v>4</v>
      </c>
      <c r="C9" s="98" t="s">
        <v>8</v>
      </c>
      <c r="D9" s="3">
        <v>93.51</v>
      </c>
      <c r="E9" s="2">
        <v>95</v>
      </c>
      <c r="F9" s="2">
        <f t="shared" ref="F9:F17" si="0">D9/E9*100</f>
        <v>98.431578947368422</v>
      </c>
      <c r="G9" s="24">
        <v>0.98</v>
      </c>
      <c r="H9" s="23">
        <f>D9/E17</f>
        <v>0.98431578947368426</v>
      </c>
      <c r="I9" s="119">
        <v>0</v>
      </c>
      <c r="J9" s="120">
        <v>80</v>
      </c>
      <c r="K9" s="120">
        <f t="shared" ref="K9:K17" si="1">I9/J9*100</f>
        <v>0</v>
      </c>
      <c r="L9" s="121">
        <v>0</v>
      </c>
      <c r="M9" s="122">
        <f>I9/J17</f>
        <v>0</v>
      </c>
      <c r="N9" s="119">
        <v>0</v>
      </c>
      <c r="O9" s="120">
        <v>1</v>
      </c>
      <c r="P9" s="120">
        <f t="shared" ref="P9:P17" si="2">N9/O9*100</f>
        <v>0</v>
      </c>
      <c r="Q9" s="121">
        <v>0</v>
      </c>
      <c r="R9" s="122">
        <f>N9/O17</f>
        <v>0</v>
      </c>
      <c r="S9" s="119">
        <v>0</v>
      </c>
      <c r="T9" s="120">
        <v>1</v>
      </c>
      <c r="U9" s="120">
        <f t="shared" ref="U9:U17" si="3">S9/T9*100</f>
        <v>0</v>
      </c>
      <c r="V9" s="121">
        <v>0</v>
      </c>
      <c r="W9" s="122">
        <f>S9/T17</f>
        <v>0</v>
      </c>
      <c r="X9" s="119">
        <v>0</v>
      </c>
      <c r="Y9" s="120">
        <v>1</v>
      </c>
      <c r="Z9" s="120">
        <f t="shared" ref="Z9:Z17" si="4">X9/Y9*100</f>
        <v>0</v>
      </c>
      <c r="AA9" s="121">
        <v>0</v>
      </c>
      <c r="AB9" s="122">
        <f>X9/Y17</f>
        <v>0</v>
      </c>
    </row>
    <row r="10" spans="2:28" ht="16.5" x14ac:dyDescent="0.3">
      <c r="B10" s="97">
        <v>5</v>
      </c>
      <c r="C10" s="98" t="s">
        <v>9</v>
      </c>
      <c r="D10" s="3">
        <v>90.37</v>
      </c>
      <c r="E10" s="2">
        <v>95</v>
      </c>
      <c r="F10" s="2">
        <f t="shared" si="0"/>
        <v>95.126315789473693</v>
      </c>
      <c r="G10" s="24">
        <v>0.95</v>
      </c>
      <c r="H10" s="23">
        <f>D10/E17</f>
        <v>0.95126315789473692</v>
      </c>
      <c r="I10" s="119">
        <v>0</v>
      </c>
      <c r="J10" s="120">
        <v>80</v>
      </c>
      <c r="K10" s="120">
        <f t="shared" si="1"/>
        <v>0</v>
      </c>
      <c r="L10" s="121">
        <v>0</v>
      </c>
      <c r="M10" s="122">
        <f>I10/J17</f>
        <v>0</v>
      </c>
      <c r="N10" s="119">
        <v>0</v>
      </c>
      <c r="O10" s="120">
        <v>1</v>
      </c>
      <c r="P10" s="120">
        <f t="shared" si="2"/>
        <v>0</v>
      </c>
      <c r="Q10" s="121">
        <v>0</v>
      </c>
      <c r="R10" s="122">
        <f>N10/O17</f>
        <v>0</v>
      </c>
      <c r="S10" s="119">
        <v>0</v>
      </c>
      <c r="T10" s="120">
        <v>1</v>
      </c>
      <c r="U10" s="120">
        <f t="shared" si="3"/>
        <v>0</v>
      </c>
      <c r="V10" s="121">
        <v>0</v>
      </c>
      <c r="W10" s="122">
        <f>S10/T17</f>
        <v>0</v>
      </c>
      <c r="X10" s="119">
        <v>0</v>
      </c>
      <c r="Y10" s="120">
        <v>1</v>
      </c>
      <c r="Z10" s="120">
        <f t="shared" si="4"/>
        <v>0</v>
      </c>
      <c r="AA10" s="121">
        <v>0</v>
      </c>
      <c r="AB10" s="122">
        <f>X10/Y17</f>
        <v>0</v>
      </c>
    </row>
    <row r="11" spans="2:28" ht="16.5" x14ac:dyDescent="0.3">
      <c r="B11" s="199">
        <v>6</v>
      </c>
      <c r="C11" s="200" t="s">
        <v>10</v>
      </c>
      <c r="D11" s="3">
        <v>94.85</v>
      </c>
      <c r="E11" s="2">
        <v>95</v>
      </c>
      <c r="F11" s="2">
        <f t="shared" si="0"/>
        <v>99.84210526315789</v>
      </c>
      <c r="G11" s="175">
        <v>1</v>
      </c>
      <c r="H11" s="23">
        <f>D11/E17</f>
        <v>0.99842105263157888</v>
      </c>
      <c r="I11" s="3">
        <v>26.2</v>
      </c>
      <c r="J11" s="2">
        <v>80</v>
      </c>
      <c r="K11" s="2">
        <f t="shared" si="1"/>
        <v>32.75</v>
      </c>
      <c r="L11" s="185">
        <v>0.33</v>
      </c>
      <c r="M11" s="23">
        <f>I11/J17</f>
        <v>0.32750000000000001</v>
      </c>
      <c r="N11" s="3">
        <v>86.02</v>
      </c>
      <c r="O11" s="2">
        <v>85</v>
      </c>
      <c r="P11" s="2">
        <f t="shared" si="2"/>
        <v>101.2</v>
      </c>
      <c r="Q11" s="93">
        <v>1.01</v>
      </c>
      <c r="R11" s="23">
        <f>N11/O17</f>
        <v>1.012</v>
      </c>
      <c r="S11" s="3">
        <v>0</v>
      </c>
      <c r="T11" s="2">
        <v>30</v>
      </c>
      <c r="U11" s="2">
        <f t="shared" si="3"/>
        <v>0</v>
      </c>
      <c r="V11" s="185">
        <v>0</v>
      </c>
      <c r="W11" s="23">
        <f>S11/T17</f>
        <v>0</v>
      </c>
      <c r="X11" s="3">
        <v>31.43</v>
      </c>
      <c r="Y11" s="2">
        <v>85</v>
      </c>
      <c r="Z11" s="2">
        <f t="shared" si="4"/>
        <v>36.976470588235294</v>
      </c>
      <c r="AA11" s="185">
        <v>0.37</v>
      </c>
      <c r="AB11" s="23">
        <f>X11/Y17</f>
        <v>0.36976470588235294</v>
      </c>
    </row>
    <row r="12" spans="2:28" ht="16.5" x14ac:dyDescent="0.3">
      <c r="B12" s="97">
        <v>7</v>
      </c>
      <c r="C12" s="98" t="s">
        <v>11</v>
      </c>
      <c r="D12" s="3">
        <v>95.14</v>
      </c>
      <c r="E12" s="2">
        <v>95</v>
      </c>
      <c r="F12" s="2">
        <f t="shared" si="0"/>
        <v>100.14736842105263</v>
      </c>
      <c r="G12" s="24">
        <v>1</v>
      </c>
      <c r="H12" s="23">
        <f>D12/E17</f>
        <v>1.0014736842105263</v>
      </c>
      <c r="I12" s="119">
        <v>0</v>
      </c>
      <c r="J12" s="120">
        <v>80</v>
      </c>
      <c r="K12" s="120">
        <f t="shared" si="1"/>
        <v>0</v>
      </c>
      <c r="L12" s="121">
        <v>0</v>
      </c>
      <c r="M12" s="122">
        <f>I12/J17</f>
        <v>0</v>
      </c>
      <c r="N12" s="119">
        <v>0</v>
      </c>
      <c r="O12" s="120">
        <v>85</v>
      </c>
      <c r="P12" s="120">
        <f t="shared" si="2"/>
        <v>0</v>
      </c>
      <c r="Q12" s="121">
        <v>0</v>
      </c>
      <c r="R12" s="122">
        <f>N12/O17</f>
        <v>0</v>
      </c>
      <c r="S12" s="119">
        <v>0</v>
      </c>
      <c r="T12" s="120">
        <v>85</v>
      </c>
      <c r="U12" s="120">
        <f t="shared" si="3"/>
        <v>0</v>
      </c>
      <c r="V12" s="121">
        <v>0</v>
      </c>
      <c r="W12" s="122">
        <f>S12/T17</f>
        <v>0</v>
      </c>
      <c r="X12" s="119">
        <v>0</v>
      </c>
      <c r="Y12" s="120">
        <v>85</v>
      </c>
      <c r="Z12" s="120">
        <f t="shared" si="4"/>
        <v>0</v>
      </c>
      <c r="AA12" s="121">
        <v>0</v>
      </c>
      <c r="AB12" s="122">
        <f>X12/Y17</f>
        <v>0</v>
      </c>
    </row>
    <row r="13" spans="2:28" ht="16.5" x14ac:dyDescent="0.3">
      <c r="B13" s="97">
        <v>8</v>
      </c>
      <c r="C13" s="98" t="s">
        <v>12</v>
      </c>
      <c r="D13" s="3">
        <v>96.45</v>
      </c>
      <c r="E13" s="2">
        <v>95</v>
      </c>
      <c r="F13" s="2">
        <f t="shared" si="0"/>
        <v>101.52631578947368</v>
      </c>
      <c r="G13" s="24">
        <v>1.02</v>
      </c>
      <c r="H13" s="23">
        <f>D13/E17</f>
        <v>1.0152631578947369</v>
      </c>
      <c r="I13" s="119">
        <v>0</v>
      </c>
      <c r="J13" s="120">
        <v>80</v>
      </c>
      <c r="K13" s="120">
        <f t="shared" si="1"/>
        <v>0</v>
      </c>
      <c r="L13" s="121">
        <v>0</v>
      </c>
      <c r="M13" s="122">
        <f>I13/J17</f>
        <v>0</v>
      </c>
      <c r="N13" s="119">
        <v>0</v>
      </c>
      <c r="O13" s="120">
        <v>85</v>
      </c>
      <c r="P13" s="120">
        <f t="shared" si="2"/>
        <v>0</v>
      </c>
      <c r="Q13" s="121">
        <v>0</v>
      </c>
      <c r="R13" s="122">
        <f>N13/O17</f>
        <v>0</v>
      </c>
      <c r="S13" s="119">
        <v>0</v>
      </c>
      <c r="T13" s="120">
        <v>85</v>
      </c>
      <c r="U13" s="120">
        <f t="shared" si="3"/>
        <v>0</v>
      </c>
      <c r="V13" s="121">
        <v>0</v>
      </c>
      <c r="W13" s="122">
        <f>S13/T17</f>
        <v>0</v>
      </c>
      <c r="X13" s="119">
        <v>0</v>
      </c>
      <c r="Y13" s="120">
        <v>85</v>
      </c>
      <c r="Z13" s="120">
        <f t="shared" si="4"/>
        <v>0</v>
      </c>
      <c r="AA13" s="121">
        <v>0</v>
      </c>
      <c r="AB13" s="122">
        <f>X13/Y17</f>
        <v>0</v>
      </c>
    </row>
    <row r="14" spans="2:28" ht="16.5" x14ac:dyDescent="0.3">
      <c r="B14" s="199">
        <v>9</v>
      </c>
      <c r="C14" s="200" t="s">
        <v>13</v>
      </c>
      <c r="D14" s="3">
        <v>95.04</v>
      </c>
      <c r="E14" s="2">
        <v>95</v>
      </c>
      <c r="F14" s="2">
        <f t="shared" si="0"/>
        <v>100.04210526315791</v>
      </c>
      <c r="G14" s="175">
        <v>1</v>
      </c>
      <c r="H14" s="23">
        <f>D14/E17</f>
        <v>1.0004210526315791</v>
      </c>
      <c r="I14" s="3">
        <v>15.3</v>
      </c>
      <c r="J14" s="2">
        <v>80</v>
      </c>
      <c r="K14" s="2">
        <f t="shared" si="1"/>
        <v>19.125</v>
      </c>
      <c r="L14" s="185">
        <v>0.19</v>
      </c>
      <c r="M14" s="23">
        <f>I14/J17</f>
        <v>0.19125</v>
      </c>
      <c r="N14" s="119">
        <v>0</v>
      </c>
      <c r="O14" s="120">
        <v>85</v>
      </c>
      <c r="P14" s="120">
        <f t="shared" si="2"/>
        <v>0</v>
      </c>
      <c r="Q14" s="121">
        <v>0</v>
      </c>
      <c r="R14" s="122">
        <f>N14/O17</f>
        <v>0</v>
      </c>
      <c r="S14" s="119">
        <v>0</v>
      </c>
      <c r="T14" s="120">
        <v>85</v>
      </c>
      <c r="U14" s="120">
        <f t="shared" si="3"/>
        <v>0</v>
      </c>
      <c r="V14" s="121">
        <v>0</v>
      </c>
      <c r="W14" s="122">
        <f>S14/T17</f>
        <v>0</v>
      </c>
      <c r="X14" s="119">
        <v>0</v>
      </c>
      <c r="Y14" s="120">
        <v>85</v>
      </c>
      <c r="Z14" s="120">
        <f t="shared" si="4"/>
        <v>0</v>
      </c>
      <c r="AA14" s="121">
        <v>0</v>
      </c>
      <c r="AB14" s="122">
        <f>X14/Y17</f>
        <v>0</v>
      </c>
    </row>
    <row r="15" spans="2:28" ht="16.5" x14ac:dyDescent="0.3">
      <c r="B15" s="97">
        <v>10</v>
      </c>
      <c r="C15" s="98" t="s">
        <v>14</v>
      </c>
      <c r="D15" s="3">
        <v>0</v>
      </c>
      <c r="E15" s="2">
        <v>95</v>
      </c>
      <c r="F15" s="2">
        <f t="shared" si="0"/>
        <v>0</v>
      </c>
      <c r="G15" s="24">
        <v>0</v>
      </c>
      <c r="H15" s="23">
        <f>D15/E17</f>
        <v>0</v>
      </c>
      <c r="I15" s="119">
        <v>0</v>
      </c>
      <c r="J15" s="120">
        <v>80</v>
      </c>
      <c r="K15" s="120">
        <f t="shared" si="1"/>
        <v>0</v>
      </c>
      <c r="L15" s="121">
        <v>0</v>
      </c>
      <c r="M15" s="122">
        <f>I15/J17</f>
        <v>0</v>
      </c>
      <c r="N15" s="119">
        <v>0</v>
      </c>
      <c r="O15" s="120">
        <v>85</v>
      </c>
      <c r="P15" s="120">
        <f t="shared" si="2"/>
        <v>0</v>
      </c>
      <c r="Q15" s="121">
        <v>0</v>
      </c>
      <c r="R15" s="122">
        <f>N15/O17</f>
        <v>0</v>
      </c>
      <c r="S15" s="119">
        <v>0</v>
      </c>
      <c r="T15" s="120">
        <v>85</v>
      </c>
      <c r="U15" s="120">
        <f t="shared" si="3"/>
        <v>0</v>
      </c>
      <c r="V15" s="121">
        <v>0</v>
      </c>
      <c r="W15" s="122">
        <f>S15/T17</f>
        <v>0</v>
      </c>
      <c r="X15" s="119">
        <v>0</v>
      </c>
      <c r="Y15" s="120">
        <v>85</v>
      </c>
      <c r="Z15" s="120">
        <f t="shared" si="4"/>
        <v>0</v>
      </c>
      <c r="AA15" s="121">
        <v>0</v>
      </c>
      <c r="AB15" s="122">
        <f>X15/Y17</f>
        <v>0</v>
      </c>
    </row>
    <row r="16" spans="2:28" ht="16.5" x14ac:dyDescent="0.3">
      <c r="B16" s="97">
        <v>11</v>
      </c>
      <c r="C16" s="98" t="s">
        <v>26</v>
      </c>
      <c r="D16" s="3">
        <v>0</v>
      </c>
      <c r="E16" s="2">
        <v>95</v>
      </c>
      <c r="F16" s="2">
        <f t="shared" si="0"/>
        <v>0</v>
      </c>
      <c r="G16" s="24">
        <v>0</v>
      </c>
      <c r="H16" s="23">
        <f>D16/E17</f>
        <v>0</v>
      </c>
      <c r="I16" s="119">
        <v>0</v>
      </c>
      <c r="J16" s="120">
        <v>80</v>
      </c>
      <c r="K16" s="120">
        <f t="shared" si="1"/>
        <v>0</v>
      </c>
      <c r="L16" s="121">
        <v>0</v>
      </c>
      <c r="M16" s="122">
        <f>I16/J17</f>
        <v>0</v>
      </c>
      <c r="N16" s="119">
        <v>0</v>
      </c>
      <c r="O16" s="120">
        <v>85</v>
      </c>
      <c r="P16" s="120">
        <f t="shared" si="2"/>
        <v>0</v>
      </c>
      <c r="Q16" s="121">
        <v>0</v>
      </c>
      <c r="R16" s="122">
        <f>N16/O17</f>
        <v>0</v>
      </c>
      <c r="S16" s="119">
        <v>0</v>
      </c>
      <c r="T16" s="120">
        <v>85</v>
      </c>
      <c r="U16" s="120">
        <f t="shared" si="3"/>
        <v>0</v>
      </c>
      <c r="V16" s="121">
        <v>0</v>
      </c>
      <c r="W16" s="122">
        <f>S16/T17</f>
        <v>0</v>
      </c>
      <c r="X16" s="119">
        <v>0</v>
      </c>
      <c r="Y16" s="120">
        <v>85</v>
      </c>
      <c r="Z16" s="120">
        <f t="shared" si="4"/>
        <v>0</v>
      </c>
      <c r="AA16" s="121">
        <v>0</v>
      </c>
      <c r="AB16" s="122">
        <f>X16/Y17</f>
        <v>0</v>
      </c>
    </row>
    <row r="17" spans="2:28" ht="17.25" thickBot="1" x14ac:dyDescent="0.35">
      <c r="B17" s="99">
        <v>12</v>
      </c>
      <c r="C17" s="100" t="s">
        <v>15</v>
      </c>
      <c r="D17" s="32">
        <v>0</v>
      </c>
      <c r="E17" s="31">
        <v>95</v>
      </c>
      <c r="F17" s="31">
        <f t="shared" si="0"/>
        <v>0</v>
      </c>
      <c r="G17" s="25">
        <v>0</v>
      </c>
      <c r="H17" s="38">
        <f>D17/E17</f>
        <v>0</v>
      </c>
      <c r="I17" s="32">
        <v>0</v>
      </c>
      <c r="J17" s="31">
        <v>80</v>
      </c>
      <c r="K17" s="31">
        <f t="shared" si="1"/>
        <v>0</v>
      </c>
      <c r="L17" s="25">
        <v>0</v>
      </c>
      <c r="M17" s="38">
        <f>I17/J17</f>
        <v>0</v>
      </c>
      <c r="N17" s="32">
        <v>0</v>
      </c>
      <c r="O17" s="31">
        <v>85</v>
      </c>
      <c r="P17" s="31">
        <f t="shared" si="2"/>
        <v>0</v>
      </c>
      <c r="Q17" s="25">
        <v>0</v>
      </c>
      <c r="R17" s="38">
        <f>N17/O17</f>
        <v>0</v>
      </c>
      <c r="S17" s="32">
        <v>0</v>
      </c>
      <c r="T17" s="31">
        <v>90</v>
      </c>
      <c r="U17" s="31">
        <f t="shared" si="3"/>
        <v>0</v>
      </c>
      <c r="V17" s="25">
        <v>0</v>
      </c>
      <c r="W17" s="38">
        <f>S17/T17</f>
        <v>0</v>
      </c>
      <c r="X17" s="32">
        <v>0</v>
      </c>
      <c r="Y17" s="31">
        <v>85</v>
      </c>
      <c r="Z17" s="31">
        <f t="shared" si="4"/>
        <v>0</v>
      </c>
      <c r="AA17" s="25">
        <v>0</v>
      </c>
      <c r="AB17" s="38">
        <f>X17/Y17</f>
        <v>0</v>
      </c>
    </row>
    <row r="19" spans="2:28" x14ac:dyDescent="0.25">
      <c r="C19" s="116"/>
    </row>
    <row r="20" spans="2:28" ht="15.75" thickBot="1" x14ac:dyDescent="0.3"/>
    <row r="21" spans="2:28" ht="15.75" customHeight="1" x14ac:dyDescent="0.3">
      <c r="B21" s="19"/>
      <c r="C21" s="20"/>
      <c r="D21" s="22"/>
      <c r="E21" s="22"/>
      <c r="F21" s="22"/>
      <c r="G21" s="22"/>
      <c r="H21" s="322" t="s">
        <v>346</v>
      </c>
      <c r="I21" s="323"/>
    </row>
    <row r="22" spans="2:28" ht="18" customHeight="1" thickBot="1" x14ac:dyDescent="0.3">
      <c r="H22" s="324"/>
      <c r="I22" s="325"/>
    </row>
    <row r="23" spans="2:28" x14ac:dyDescent="0.25">
      <c r="B23" s="12">
        <v>1</v>
      </c>
      <c r="C23" s="7" t="s">
        <v>27</v>
      </c>
      <c r="D23" s="8"/>
      <c r="E23" s="296" t="s">
        <v>28</v>
      </c>
      <c r="F23" s="296"/>
      <c r="G23" s="297"/>
      <c r="H23" s="12">
        <v>2</v>
      </c>
      <c r="I23" s="16">
        <f>H23/H26</f>
        <v>0.4</v>
      </c>
    </row>
    <row r="24" spans="2:28" x14ac:dyDescent="0.25">
      <c r="B24" s="13">
        <v>2</v>
      </c>
      <c r="C24" s="9" t="s">
        <v>29</v>
      </c>
      <c r="D24" s="4"/>
      <c r="E24" s="298" t="s">
        <v>30</v>
      </c>
      <c r="F24" s="298"/>
      <c r="G24" s="299"/>
      <c r="H24" s="13">
        <v>0</v>
      </c>
      <c r="I24" s="17">
        <f>H24/H26</f>
        <v>0</v>
      </c>
    </row>
    <row r="25" spans="2:28" ht="15.75" thickBot="1" x14ac:dyDescent="0.3">
      <c r="B25" s="14">
        <v>3</v>
      </c>
      <c r="C25" s="10" t="s">
        <v>31</v>
      </c>
      <c r="D25" s="11"/>
      <c r="E25" s="300" t="s">
        <v>32</v>
      </c>
      <c r="F25" s="300"/>
      <c r="G25" s="301"/>
      <c r="H25" s="14">
        <v>3</v>
      </c>
      <c r="I25" s="18">
        <f>H25/H26</f>
        <v>0.6</v>
      </c>
    </row>
    <row r="26" spans="2:28" ht="15.75" thickBot="1" x14ac:dyDescent="0.3">
      <c r="B26" s="308" t="s">
        <v>180</v>
      </c>
      <c r="C26" s="309"/>
      <c r="D26" s="309"/>
      <c r="E26" s="309"/>
      <c r="F26" s="309"/>
      <c r="G26" s="310"/>
      <c r="H26" s="15">
        <f>SUM(H23:H25)</f>
        <v>5</v>
      </c>
      <c r="I26" s="21">
        <f>SUM(I23:I25)</f>
        <v>1</v>
      </c>
    </row>
  </sheetData>
  <sheetProtection algorithmName="SHA-512" hashValue="6qYnjr4wVZIWBohaZEyzvcz32C9/zbZpvdGJJGqFmrafTyvdO5MaLJTPR/wsvPLX2VSEmOEvAMgeMxF7IKDJdw==" saltValue="fKeAzydtkFeG9dGeHsZ/Rg==" spinCount="100000" sheet="1" objects="1" scenarios="1"/>
  <mergeCells count="27">
    <mergeCell ref="X3:AB3"/>
    <mergeCell ref="S3:W3"/>
    <mergeCell ref="D2:AB2"/>
    <mergeCell ref="B2:C5"/>
    <mergeCell ref="I4:K4"/>
    <mergeCell ref="I3:M3"/>
    <mergeCell ref="G4:G5"/>
    <mergeCell ref="H4:H5"/>
    <mergeCell ref="L4:L5"/>
    <mergeCell ref="M4:M5"/>
    <mergeCell ref="D3:H3"/>
    <mergeCell ref="AB4:AB5"/>
    <mergeCell ref="N4:P4"/>
    <mergeCell ref="Q4:Q5"/>
    <mergeCell ref="R4:R5"/>
    <mergeCell ref="N3:R3"/>
    <mergeCell ref="AA4:AA5"/>
    <mergeCell ref="S4:U4"/>
    <mergeCell ref="E24:G24"/>
    <mergeCell ref="X4:Z4"/>
    <mergeCell ref="E25:G25"/>
    <mergeCell ref="B26:G26"/>
    <mergeCell ref="D4:F4"/>
    <mergeCell ref="H21:I22"/>
    <mergeCell ref="V4:V5"/>
    <mergeCell ref="W4:W5"/>
    <mergeCell ref="E23:G23"/>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79998168889431442"/>
  </sheetPr>
  <dimension ref="B1:M25"/>
  <sheetViews>
    <sheetView workbookViewId="0">
      <selection activeCell="H20" sqref="H20:I21"/>
    </sheetView>
  </sheetViews>
  <sheetFormatPr baseColWidth="10" defaultRowHeight="15" x14ac:dyDescent="0.25"/>
  <cols>
    <col min="1" max="1" width="3.28515625" customWidth="1"/>
    <col min="2" max="2" width="3.42578125" customWidth="1"/>
    <col min="3" max="3" width="12.42578125" customWidth="1"/>
    <col min="4" max="4" width="6.5703125" customWidth="1"/>
    <col min="5" max="5" width="6.140625" customWidth="1"/>
    <col min="6" max="6" width="5.85546875" customWidth="1"/>
    <col min="7" max="7" width="6.7109375" customWidth="1"/>
    <col min="8" max="8" width="10.5703125" customWidth="1"/>
    <col min="9" max="9" width="9.140625" customWidth="1"/>
    <col min="10" max="10" width="6.28515625" customWidth="1"/>
    <col min="11" max="11" width="6.42578125" customWidth="1"/>
    <col min="12" max="12" width="7" customWidth="1"/>
    <col min="13" max="13" width="10.5703125" customWidth="1"/>
  </cols>
  <sheetData>
    <row r="1" spans="2:13" ht="15.75" thickBot="1" x14ac:dyDescent="0.3"/>
    <row r="2" spans="2:13" ht="17.25" thickBot="1" x14ac:dyDescent="0.35">
      <c r="B2" s="468" t="s">
        <v>119</v>
      </c>
      <c r="C2" s="327"/>
      <c r="D2" s="338" t="s">
        <v>85</v>
      </c>
      <c r="E2" s="339"/>
      <c r="F2" s="339"/>
      <c r="G2" s="339"/>
      <c r="H2" s="339"/>
      <c r="I2" s="339"/>
      <c r="J2" s="339"/>
      <c r="K2" s="339"/>
      <c r="L2" s="339"/>
      <c r="M2" s="340"/>
    </row>
    <row r="3" spans="2:13" ht="86.25" customHeight="1" thickBot="1" x14ac:dyDescent="0.3">
      <c r="B3" s="328"/>
      <c r="C3" s="329"/>
      <c r="D3" s="330" t="s">
        <v>229</v>
      </c>
      <c r="E3" s="331"/>
      <c r="F3" s="332"/>
      <c r="G3" s="332"/>
      <c r="H3" s="353"/>
      <c r="I3" s="334" t="s">
        <v>230</v>
      </c>
      <c r="J3" s="335"/>
      <c r="K3" s="336"/>
      <c r="L3" s="336"/>
      <c r="M3" s="337"/>
    </row>
    <row r="4" spans="2:13" ht="24.75" customHeight="1" thickBot="1" x14ac:dyDescent="0.3">
      <c r="B4" s="328"/>
      <c r="C4" s="329"/>
      <c r="D4" s="319" t="s">
        <v>0</v>
      </c>
      <c r="E4" s="345"/>
      <c r="F4" s="346"/>
      <c r="G4" s="347" t="s">
        <v>1</v>
      </c>
      <c r="H4" s="317" t="s">
        <v>202</v>
      </c>
      <c r="I4" s="319" t="s">
        <v>0</v>
      </c>
      <c r="J4" s="320"/>
      <c r="K4" s="321"/>
      <c r="L4" s="317" t="s">
        <v>1</v>
      </c>
      <c r="M4" s="317" t="s">
        <v>202</v>
      </c>
    </row>
    <row r="5" spans="2:13" ht="18" customHeight="1" thickBot="1" x14ac:dyDescent="0.3">
      <c r="B5" s="373"/>
      <c r="C5" s="382"/>
      <c r="D5" s="102" t="s">
        <v>33</v>
      </c>
      <c r="E5" s="103" t="s">
        <v>2</v>
      </c>
      <c r="F5" s="104" t="s">
        <v>3</v>
      </c>
      <c r="G5" s="376"/>
      <c r="H5" s="318"/>
      <c r="I5" s="102" t="s">
        <v>33</v>
      </c>
      <c r="J5" s="103" t="s">
        <v>2</v>
      </c>
      <c r="K5" s="109" t="s">
        <v>3</v>
      </c>
      <c r="L5" s="318"/>
      <c r="M5" s="318"/>
    </row>
    <row r="6" spans="2:13" ht="18" customHeight="1" x14ac:dyDescent="0.25">
      <c r="B6" s="95">
        <v>1</v>
      </c>
      <c r="C6" s="96" t="s">
        <v>5</v>
      </c>
      <c r="D6" s="169">
        <v>0</v>
      </c>
      <c r="E6" s="170">
        <v>1</v>
      </c>
      <c r="F6" s="170">
        <f>D6/E6*100</f>
        <v>0</v>
      </c>
      <c r="G6" s="171">
        <v>0</v>
      </c>
      <c r="H6" s="172">
        <f>D6/E17</f>
        <v>0</v>
      </c>
      <c r="I6" s="169">
        <v>0</v>
      </c>
      <c r="J6" s="170">
        <v>1</v>
      </c>
      <c r="K6" s="170">
        <f>I6/J6*100</f>
        <v>0</v>
      </c>
      <c r="L6" s="171">
        <v>0</v>
      </c>
      <c r="M6" s="172">
        <f>I6/J17</f>
        <v>0</v>
      </c>
    </row>
    <row r="7" spans="2:13" ht="16.5" x14ac:dyDescent="0.3">
      <c r="B7" s="97">
        <v>2</v>
      </c>
      <c r="C7" s="98" t="s">
        <v>6</v>
      </c>
      <c r="D7" s="119">
        <v>0</v>
      </c>
      <c r="E7" s="120">
        <v>1</v>
      </c>
      <c r="F7" s="120">
        <f>D7/E7*100</f>
        <v>0</v>
      </c>
      <c r="G7" s="121">
        <v>0</v>
      </c>
      <c r="H7" s="122">
        <f>D7/E17</f>
        <v>0</v>
      </c>
      <c r="I7" s="119">
        <v>0</v>
      </c>
      <c r="J7" s="120">
        <v>1</v>
      </c>
      <c r="K7" s="120">
        <f>I7/J7*100</f>
        <v>0</v>
      </c>
      <c r="L7" s="121">
        <v>0</v>
      </c>
      <c r="M7" s="122">
        <f>I7/J17</f>
        <v>0</v>
      </c>
    </row>
    <row r="8" spans="2:13" ht="15.75" x14ac:dyDescent="0.25">
      <c r="B8" s="176">
        <v>3</v>
      </c>
      <c r="C8" s="177" t="s">
        <v>7</v>
      </c>
      <c r="D8" s="3">
        <v>100</v>
      </c>
      <c r="E8" s="2">
        <v>90</v>
      </c>
      <c r="F8" s="2">
        <f>D8/E8*100</f>
        <v>111.11111111111111</v>
      </c>
      <c r="G8" s="93">
        <v>1.1100000000000001</v>
      </c>
      <c r="H8" s="23">
        <f>D8/E17</f>
        <v>1.1111111111111112</v>
      </c>
      <c r="I8" s="3">
        <v>42.86</v>
      </c>
      <c r="J8" s="2">
        <v>25</v>
      </c>
      <c r="K8" s="2">
        <f>I8/J8*100</f>
        <v>171.44</v>
      </c>
      <c r="L8" s="93">
        <v>1.71</v>
      </c>
      <c r="M8" s="23">
        <f>I8/J17</f>
        <v>0.42859999999999998</v>
      </c>
    </row>
    <row r="9" spans="2:13" ht="16.5" x14ac:dyDescent="0.3">
      <c r="B9" s="97">
        <v>4</v>
      </c>
      <c r="C9" s="98" t="s">
        <v>8</v>
      </c>
      <c r="D9" s="119">
        <v>0</v>
      </c>
      <c r="E9" s="120">
        <v>90</v>
      </c>
      <c r="F9" s="120">
        <f t="shared" ref="F9:F17" si="0">D9/E9*100</f>
        <v>0</v>
      </c>
      <c r="G9" s="121">
        <v>0</v>
      </c>
      <c r="H9" s="122">
        <f>D9/E17</f>
        <v>0</v>
      </c>
      <c r="I9" s="119">
        <v>0</v>
      </c>
      <c r="J9" s="120">
        <v>25</v>
      </c>
      <c r="K9" s="120">
        <f t="shared" ref="K9:K17" si="1">I9/J9*100</f>
        <v>0</v>
      </c>
      <c r="L9" s="121">
        <v>0</v>
      </c>
      <c r="M9" s="122">
        <f>I9/J17</f>
        <v>0</v>
      </c>
    </row>
    <row r="10" spans="2:13" ht="16.5" x14ac:dyDescent="0.3">
      <c r="B10" s="97">
        <v>5</v>
      </c>
      <c r="C10" s="98" t="s">
        <v>9</v>
      </c>
      <c r="D10" s="119">
        <v>0</v>
      </c>
      <c r="E10" s="120">
        <v>90</v>
      </c>
      <c r="F10" s="120">
        <f t="shared" si="0"/>
        <v>0</v>
      </c>
      <c r="G10" s="121">
        <v>0</v>
      </c>
      <c r="H10" s="122">
        <f>D10/E17</f>
        <v>0</v>
      </c>
      <c r="I10" s="119">
        <v>0</v>
      </c>
      <c r="J10" s="120">
        <v>25</v>
      </c>
      <c r="K10" s="120">
        <f t="shared" si="1"/>
        <v>0</v>
      </c>
      <c r="L10" s="121">
        <v>0</v>
      </c>
      <c r="M10" s="122">
        <f>I10/J17</f>
        <v>0</v>
      </c>
    </row>
    <row r="11" spans="2:13" ht="16.5" x14ac:dyDescent="0.3">
      <c r="B11" s="199">
        <v>6</v>
      </c>
      <c r="C11" s="200" t="s">
        <v>10</v>
      </c>
      <c r="D11" s="3">
        <v>100</v>
      </c>
      <c r="E11" s="2">
        <v>90</v>
      </c>
      <c r="F11" s="2">
        <f t="shared" si="0"/>
        <v>111.11111111111111</v>
      </c>
      <c r="G11" s="93">
        <v>1.1100000000000001</v>
      </c>
      <c r="H11" s="23">
        <f>D11/E17</f>
        <v>1.1111111111111112</v>
      </c>
      <c r="I11" s="3">
        <v>14.29</v>
      </c>
      <c r="J11" s="2">
        <v>25</v>
      </c>
      <c r="K11" s="2">
        <f t="shared" si="1"/>
        <v>57.16</v>
      </c>
      <c r="L11" s="185">
        <v>0.56999999999999995</v>
      </c>
      <c r="M11" s="23">
        <f>I11/J17</f>
        <v>0.1429</v>
      </c>
    </row>
    <row r="12" spans="2:13" ht="16.5" x14ac:dyDescent="0.3">
      <c r="B12" s="97">
        <v>7</v>
      </c>
      <c r="C12" s="98" t="s">
        <v>11</v>
      </c>
      <c r="D12" s="119">
        <v>0</v>
      </c>
      <c r="E12" s="120">
        <v>90</v>
      </c>
      <c r="F12" s="120">
        <f t="shared" si="0"/>
        <v>0</v>
      </c>
      <c r="G12" s="121">
        <v>0</v>
      </c>
      <c r="H12" s="122">
        <f>D12/E17</f>
        <v>0</v>
      </c>
      <c r="I12" s="119">
        <v>0</v>
      </c>
      <c r="J12" s="120">
        <v>50</v>
      </c>
      <c r="K12" s="120">
        <f t="shared" si="1"/>
        <v>0</v>
      </c>
      <c r="L12" s="121">
        <v>0</v>
      </c>
      <c r="M12" s="122">
        <f>I12/J17</f>
        <v>0</v>
      </c>
    </row>
    <row r="13" spans="2:13" ht="16.5" x14ac:dyDescent="0.3">
      <c r="B13" s="97">
        <v>8</v>
      </c>
      <c r="C13" s="98" t="s">
        <v>12</v>
      </c>
      <c r="D13" s="119">
        <v>0</v>
      </c>
      <c r="E13" s="120">
        <v>90</v>
      </c>
      <c r="F13" s="120">
        <f t="shared" si="0"/>
        <v>0</v>
      </c>
      <c r="G13" s="121">
        <v>0</v>
      </c>
      <c r="H13" s="122">
        <f>D13/E17</f>
        <v>0</v>
      </c>
      <c r="I13" s="119">
        <v>0</v>
      </c>
      <c r="J13" s="120">
        <v>50</v>
      </c>
      <c r="K13" s="120">
        <f t="shared" si="1"/>
        <v>0</v>
      </c>
      <c r="L13" s="121">
        <v>0</v>
      </c>
      <c r="M13" s="122">
        <f>I13/J17</f>
        <v>0</v>
      </c>
    </row>
    <row r="14" spans="2:13" ht="16.5" x14ac:dyDescent="0.3">
      <c r="B14" s="199">
        <v>9</v>
      </c>
      <c r="C14" s="200" t="s">
        <v>13</v>
      </c>
      <c r="D14" s="3">
        <v>100</v>
      </c>
      <c r="E14" s="2">
        <v>90</v>
      </c>
      <c r="F14" s="2">
        <f t="shared" si="0"/>
        <v>111.11111111111111</v>
      </c>
      <c r="G14" s="93">
        <v>1.1100000000000001</v>
      </c>
      <c r="H14" s="23">
        <f>D14/E17</f>
        <v>1.1111111111111112</v>
      </c>
      <c r="I14" s="3">
        <v>14.29</v>
      </c>
      <c r="J14" s="2">
        <v>25</v>
      </c>
      <c r="K14" s="2">
        <f t="shared" si="1"/>
        <v>57.16</v>
      </c>
      <c r="L14" s="185">
        <v>0.56999999999999995</v>
      </c>
      <c r="M14" s="23">
        <f>I14/J17</f>
        <v>0.1429</v>
      </c>
    </row>
    <row r="15" spans="2:13" ht="16.5" x14ac:dyDescent="0.3">
      <c r="B15" s="97">
        <v>10</v>
      </c>
      <c r="C15" s="98" t="s">
        <v>14</v>
      </c>
      <c r="D15" s="119">
        <v>0</v>
      </c>
      <c r="E15" s="120">
        <v>90</v>
      </c>
      <c r="F15" s="120">
        <f t="shared" si="0"/>
        <v>0</v>
      </c>
      <c r="G15" s="121">
        <v>0</v>
      </c>
      <c r="H15" s="122">
        <f>D15/E17</f>
        <v>0</v>
      </c>
      <c r="I15" s="119">
        <v>0</v>
      </c>
      <c r="J15" s="120">
        <v>75</v>
      </c>
      <c r="K15" s="120">
        <f t="shared" si="1"/>
        <v>0</v>
      </c>
      <c r="L15" s="121">
        <v>0</v>
      </c>
      <c r="M15" s="122">
        <f>I15/J17</f>
        <v>0</v>
      </c>
    </row>
    <row r="16" spans="2:13" ht="16.5" x14ac:dyDescent="0.3">
      <c r="B16" s="97">
        <v>11</v>
      </c>
      <c r="C16" s="98" t="s">
        <v>26</v>
      </c>
      <c r="D16" s="119">
        <v>0</v>
      </c>
      <c r="E16" s="120">
        <v>90</v>
      </c>
      <c r="F16" s="120">
        <f t="shared" si="0"/>
        <v>0</v>
      </c>
      <c r="G16" s="121">
        <v>0</v>
      </c>
      <c r="H16" s="122">
        <f>D16/E17</f>
        <v>0</v>
      </c>
      <c r="I16" s="119">
        <v>0</v>
      </c>
      <c r="J16" s="120">
        <v>75</v>
      </c>
      <c r="K16" s="120">
        <f t="shared" si="1"/>
        <v>0</v>
      </c>
      <c r="L16" s="121">
        <v>0</v>
      </c>
      <c r="M16" s="122">
        <f>I16/J17</f>
        <v>0</v>
      </c>
    </row>
    <row r="17" spans="2:13" ht="17.25" thickBot="1" x14ac:dyDescent="0.35">
      <c r="B17" s="99">
        <v>12</v>
      </c>
      <c r="C17" s="100" t="s">
        <v>15</v>
      </c>
      <c r="D17" s="32">
        <v>0</v>
      </c>
      <c r="E17" s="31">
        <v>90</v>
      </c>
      <c r="F17" s="31">
        <f t="shared" si="0"/>
        <v>0</v>
      </c>
      <c r="G17" s="25">
        <v>0</v>
      </c>
      <c r="H17" s="38">
        <f>D17/E17</f>
        <v>0</v>
      </c>
      <c r="I17" s="32">
        <v>0</v>
      </c>
      <c r="J17" s="31">
        <v>100</v>
      </c>
      <c r="K17" s="31">
        <f t="shared" si="1"/>
        <v>0</v>
      </c>
      <c r="L17" s="25">
        <v>0</v>
      </c>
      <c r="M17" s="38">
        <f>I17/J17</f>
        <v>0</v>
      </c>
    </row>
    <row r="19" spans="2:13" ht="15.75" thickBot="1" x14ac:dyDescent="0.3"/>
    <row r="20" spans="2:13" ht="14.25" customHeight="1" x14ac:dyDescent="0.3">
      <c r="B20" s="19"/>
      <c r="C20" s="20"/>
      <c r="D20" s="22"/>
      <c r="E20" s="22"/>
      <c r="F20" s="22"/>
      <c r="G20" s="22"/>
      <c r="H20" s="322" t="s">
        <v>346</v>
      </c>
      <c r="I20" s="323"/>
    </row>
    <row r="21" spans="2:13" ht="15.75" thickBot="1" x14ac:dyDescent="0.3">
      <c r="H21" s="324"/>
      <c r="I21" s="325"/>
    </row>
    <row r="22" spans="2:13" x14ac:dyDescent="0.25">
      <c r="B22" s="12">
        <v>1</v>
      </c>
      <c r="C22" s="7" t="s">
        <v>27</v>
      </c>
      <c r="D22" s="8"/>
      <c r="E22" s="296" t="s">
        <v>28</v>
      </c>
      <c r="F22" s="296"/>
      <c r="G22" s="297"/>
      <c r="H22" s="12">
        <v>1</v>
      </c>
      <c r="I22" s="16">
        <f>H22/H25</f>
        <v>0.5</v>
      </c>
    </row>
    <row r="23" spans="2:13" x14ac:dyDescent="0.25">
      <c r="B23" s="13">
        <v>2</v>
      </c>
      <c r="C23" s="9" t="s">
        <v>29</v>
      </c>
      <c r="D23" s="4"/>
      <c r="E23" s="298" t="s">
        <v>30</v>
      </c>
      <c r="F23" s="298"/>
      <c r="G23" s="299"/>
      <c r="H23" s="13">
        <v>0</v>
      </c>
      <c r="I23" s="17">
        <f>H23/H25</f>
        <v>0</v>
      </c>
    </row>
    <row r="24" spans="2:13" ht="15.75" thickBot="1" x14ac:dyDescent="0.3">
      <c r="B24" s="14">
        <v>3</v>
      </c>
      <c r="C24" s="10" t="s">
        <v>31</v>
      </c>
      <c r="D24" s="11"/>
      <c r="E24" s="300" t="s">
        <v>32</v>
      </c>
      <c r="F24" s="300"/>
      <c r="G24" s="301"/>
      <c r="H24" s="14">
        <v>1</v>
      </c>
      <c r="I24" s="18">
        <f>H24/H25</f>
        <v>0.5</v>
      </c>
    </row>
    <row r="25" spans="2:13" ht="15.75" thickBot="1" x14ac:dyDescent="0.3">
      <c r="B25" s="308" t="s">
        <v>181</v>
      </c>
      <c r="C25" s="309"/>
      <c r="D25" s="309"/>
      <c r="E25" s="309"/>
      <c r="F25" s="309"/>
      <c r="G25" s="310"/>
      <c r="H25" s="15">
        <f>SUM(H22:H24)</f>
        <v>2</v>
      </c>
      <c r="I25" s="21">
        <f>SUM(I22:I24)</f>
        <v>1</v>
      </c>
    </row>
  </sheetData>
  <sheetProtection algorithmName="SHA-512" hashValue="36eaVGO5r0TBz8QjXittZ7XnyvaIyJC3YfNeBMRLua3s1j7uCOhIcLcnxTK/QAgDI1fXnOEAgnfZV2yvca64SA==" saltValue="KRKyFFnvFi2DE16IBTyoOg==" spinCount="100000" sheet="1" objects="1" scenarios="1"/>
  <mergeCells count="15">
    <mergeCell ref="E23:G23"/>
    <mergeCell ref="E24:G24"/>
    <mergeCell ref="D2:M2"/>
    <mergeCell ref="B25:G25"/>
    <mergeCell ref="D4:F4"/>
    <mergeCell ref="B2:C5"/>
    <mergeCell ref="D3:H3"/>
    <mergeCell ref="I3:M3"/>
    <mergeCell ref="G4:G5"/>
    <mergeCell ref="H4:H5"/>
    <mergeCell ref="I4:K4"/>
    <mergeCell ref="L4:L5"/>
    <mergeCell ref="M4:M5"/>
    <mergeCell ref="H20:I21"/>
    <mergeCell ref="E22:G22"/>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79998168889431442"/>
  </sheetPr>
  <dimension ref="B1:M28"/>
  <sheetViews>
    <sheetView workbookViewId="0">
      <selection activeCell="H21" sqref="H21:I22"/>
    </sheetView>
  </sheetViews>
  <sheetFormatPr baseColWidth="10" defaultRowHeight="15" x14ac:dyDescent="0.25"/>
  <cols>
    <col min="1" max="1" width="3.28515625" customWidth="1"/>
    <col min="2" max="2" width="3.85546875" customWidth="1"/>
    <col min="3" max="3" width="14" customWidth="1"/>
    <col min="4" max="4" width="6.42578125" customWidth="1"/>
    <col min="5" max="5" width="5" customWidth="1"/>
    <col min="6" max="6" width="6.42578125" customWidth="1"/>
    <col min="7" max="7" width="7" customWidth="1"/>
    <col min="8" max="8" width="9.7109375" customWidth="1"/>
    <col min="9" max="9" width="8.140625" customWidth="1"/>
    <col min="10" max="10" width="5.85546875" customWidth="1"/>
    <col min="11" max="11" width="6.5703125" customWidth="1"/>
    <col min="12" max="12" width="6.7109375" customWidth="1"/>
    <col min="13" max="13" width="9.7109375" customWidth="1"/>
  </cols>
  <sheetData>
    <row r="1" spans="2:13" ht="15.75" thickBot="1" x14ac:dyDescent="0.3"/>
    <row r="2" spans="2:13" ht="17.25" thickBot="1" x14ac:dyDescent="0.35">
      <c r="B2" s="326" t="s">
        <v>120</v>
      </c>
      <c r="C2" s="327"/>
      <c r="D2" s="338" t="s">
        <v>86</v>
      </c>
      <c r="E2" s="339"/>
      <c r="F2" s="339"/>
      <c r="G2" s="339"/>
      <c r="H2" s="339"/>
      <c r="I2" s="339"/>
      <c r="J2" s="339"/>
      <c r="K2" s="339"/>
      <c r="L2" s="339"/>
      <c r="M2" s="340"/>
    </row>
    <row r="3" spans="2:13" ht="68.25" customHeight="1" thickBot="1" x14ac:dyDescent="0.3">
      <c r="B3" s="328"/>
      <c r="C3" s="329"/>
      <c r="D3" s="330" t="s">
        <v>339</v>
      </c>
      <c r="E3" s="331"/>
      <c r="F3" s="332"/>
      <c r="G3" s="332"/>
      <c r="H3" s="353"/>
      <c r="I3" s="399" t="s">
        <v>231</v>
      </c>
      <c r="J3" s="354"/>
      <c r="K3" s="355"/>
      <c r="L3" s="355"/>
      <c r="M3" s="356"/>
    </row>
    <row r="4" spans="2:13" ht="24.75" customHeight="1" thickBot="1" x14ac:dyDescent="0.3">
      <c r="B4" s="328"/>
      <c r="C4" s="329"/>
      <c r="D4" s="319" t="s">
        <v>0</v>
      </c>
      <c r="E4" s="345"/>
      <c r="F4" s="346"/>
      <c r="G4" s="347" t="s">
        <v>1</v>
      </c>
      <c r="H4" s="317" t="s">
        <v>202</v>
      </c>
      <c r="I4" s="319" t="s">
        <v>0</v>
      </c>
      <c r="J4" s="320"/>
      <c r="K4" s="321"/>
      <c r="L4" s="317" t="s">
        <v>1</v>
      </c>
      <c r="M4" s="317" t="s">
        <v>202</v>
      </c>
    </row>
    <row r="5" spans="2:13" ht="18" customHeight="1" thickBot="1" x14ac:dyDescent="0.3">
      <c r="B5" s="373"/>
      <c r="C5" s="382"/>
      <c r="D5" s="102" t="s">
        <v>33</v>
      </c>
      <c r="E5" s="103" t="s">
        <v>2</v>
      </c>
      <c r="F5" s="104" t="s">
        <v>3</v>
      </c>
      <c r="G5" s="376"/>
      <c r="H5" s="318"/>
      <c r="I5" s="102" t="s">
        <v>33</v>
      </c>
      <c r="J5" s="103" t="s">
        <v>2</v>
      </c>
      <c r="K5" s="109" t="s">
        <v>3</v>
      </c>
      <c r="L5" s="318"/>
      <c r="M5" s="318"/>
    </row>
    <row r="6" spans="2:13" ht="18" customHeight="1" x14ac:dyDescent="0.25">
      <c r="B6" s="95">
        <v>1</v>
      </c>
      <c r="C6" s="96" t="s">
        <v>5</v>
      </c>
      <c r="D6" s="169">
        <v>0</v>
      </c>
      <c r="E6" s="170">
        <v>1</v>
      </c>
      <c r="F6" s="170">
        <f>D6/E6*100</f>
        <v>0</v>
      </c>
      <c r="G6" s="171">
        <v>0</v>
      </c>
      <c r="H6" s="172">
        <f>D6/E17</f>
        <v>0</v>
      </c>
      <c r="I6" s="169">
        <v>0</v>
      </c>
      <c r="J6" s="170">
        <v>1</v>
      </c>
      <c r="K6" s="170">
        <f>I6/J6*100</f>
        <v>0</v>
      </c>
      <c r="L6" s="171">
        <v>0</v>
      </c>
      <c r="M6" s="172">
        <f>I6/J17</f>
        <v>0</v>
      </c>
    </row>
    <row r="7" spans="2:13" ht="16.5" x14ac:dyDescent="0.3">
      <c r="B7" s="97">
        <v>2</v>
      </c>
      <c r="C7" s="98" t="s">
        <v>6</v>
      </c>
      <c r="D7" s="119">
        <v>0</v>
      </c>
      <c r="E7" s="120">
        <v>1</v>
      </c>
      <c r="F7" s="120">
        <f>D7/E7*100</f>
        <v>0</v>
      </c>
      <c r="G7" s="121">
        <v>0</v>
      </c>
      <c r="H7" s="122">
        <f>D7/E17</f>
        <v>0</v>
      </c>
      <c r="I7" s="3">
        <v>1</v>
      </c>
      <c r="J7" s="2">
        <v>1</v>
      </c>
      <c r="K7" s="2">
        <f>I7/J7*100</f>
        <v>100</v>
      </c>
      <c r="L7" s="175">
        <v>1</v>
      </c>
      <c r="M7" s="23">
        <f>I7/J17</f>
        <v>0.5</v>
      </c>
    </row>
    <row r="8" spans="2:13" ht="15.75" x14ac:dyDescent="0.25">
      <c r="B8" s="161">
        <v>3</v>
      </c>
      <c r="C8" s="177" t="s">
        <v>7</v>
      </c>
      <c r="D8" s="119">
        <v>0</v>
      </c>
      <c r="E8" s="120">
        <v>1</v>
      </c>
      <c r="F8" s="120">
        <f>D8/E8*100</f>
        <v>0</v>
      </c>
      <c r="G8" s="121">
        <v>0</v>
      </c>
      <c r="H8" s="122">
        <f>D8/E17</f>
        <v>0</v>
      </c>
      <c r="I8" s="119">
        <v>0</v>
      </c>
      <c r="J8" s="120">
        <v>1</v>
      </c>
      <c r="K8" s="120">
        <f>I8/J8*100</f>
        <v>0</v>
      </c>
      <c r="L8" s="121">
        <v>0</v>
      </c>
      <c r="M8" s="122">
        <f>I8/J17</f>
        <v>0</v>
      </c>
    </row>
    <row r="9" spans="2:13" ht="16.5" x14ac:dyDescent="0.3">
      <c r="B9" s="97">
        <v>4</v>
      </c>
      <c r="C9" s="98" t="s">
        <v>8</v>
      </c>
      <c r="D9" s="119">
        <v>0</v>
      </c>
      <c r="E9" s="120">
        <v>1</v>
      </c>
      <c r="F9" s="120">
        <f t="shared" ref="F9:F17" si="0">D9/E9*100</f>
        <v>0</v>
      </c>
      <c r="G9" s="121">
        <v>0</v>
      </c>
      <c r="H9" s="122">
        <f>D9/E17</f>
        <v>0</v>
      </c>
      <c r="I9" s="119">
        <v>0</v>
      </c>
      <c r="J9" s="120">
        <v>1</v>
      </c>
      <c r="K9" s="120">
        <f t="shared" ref="K9:K17" si="1">I9/J9*100</f>
        <v>0</v>
      </c>
      <c r="L9" s="121">
        <v>0</v>
      </c>
      <c r="M9" s="122">
        <f>I9/J17</f>
        <v>0</v>
      </c>
    </row>
    <row r="10" spans="2:13" ht="16.5" x14ac:dyDescent="0.3">
      <c r="B10" s="97">
        <v>5</v>
      </c>
      <c r="C10" s="98" t="s">
        <v>9</v>
      </c>
      <c r="D10" s="119">
        <v>0</v>
      </c>
      <c r="E10" s="120">
        <v>1</v>
      </c>
      <c r="F10" s="120">
        <f t="shared" si="0"/>
        <v>0</v>
      </c>
      <c r="G10" s="121">
        <v>0</v>
      </c>
      <c r="H10" s="122">
        <f>D10/E17</f>
        <v>0</v>
      </c>
      <c r="I10" s="119">
        <v>0</v>
      </c>
      <c r="J10" s="120">
        <v>1</v>
      </c>
      <c r="K10" s="120">
        <f t="shared" si="1"/>
        <v>0</v>
      </c>
      <c r="L10" s="121">
        <v>0</v>
      </c>
      <c r="M10" s="122">
        <f>I10/J17</f>
        <v>0</v>
      </c>
    </row>
    <row r="11" spans="2:13" ht="16.5" x14ac:dyDescent="0.3">
      <c r="B11" s="97">
        <v>6</v>
      </c>
      <c r="C11" s="200" t="s">
        <v>10</v>
      </c>
      <c r="D11" s="119">
        <v>0</v>
      </c>
      <c r="E11" s="120">
        <v>1</v>
      </c>
      <c r="F11" s="120">
        <f t="shared" si="0"/>
        <v>0</v>
      </c>
      <c r="G11" s="121">
        <v>0</v>
      </c>
      <c r="H11" s="122">
        <f>D11/E17</f>
        <v>0</v>
      </c>
      <c r="I11" s="119">
        <v>0</v>
      </c>
      <c r="J11" s="120">
        <v>1</v>
      </c>
      <c r="K11" s="120">
        <f t="shared" si="1"/>
        <v>0</v>
      </c>
      <c r="L11" s="121">
        <v>0</v>
      </c>
      <c r="M11" s="122">
        <f>I11/J17</f>
        <v>0</v>
      </c>
    </row>
    <row r="12" spans="2:13" ht="16.5" x14ac:dyDescent="0.3">
      <c r="B12" s="97">
        <v>7</v>
      </c>
      <c r="C12" s="98" t="s">
        <v>11</v>
      </c>
      <c r="D12" s="3">
        <v>6</v>
      </c>
      <c r="E12" s="2">
        <v>6</v>
      </c>
      <c r="F12" s="2">
        <f t="shared" si="0"/>
        <v>100</v>
      </c>
      <c r="G12" s="175">
        <v>1</v>
      </c>
      <c r="H12" s="23">
        <f>D12/E17</f>
        <v>0.46153846153846156</v>
      </c>
      <c r="I12" s="119">
        <v>0</v>
      </c>
      <c r="J12" s="120">
        <v>1</v>
      </c>
      <c r="K12" s="120">
        <f t="shared" si="1"/>
        <v>0</v>
      </c>
      <c r="L12" s="121">
        <v>0</v>
      </c>
      <c r="M12" s="122">
        <f>I12/J17</f>
        <v>0</v>
      </c>
    </row>
    <row r="13" spans="2:13" ht="16.5" x14ac:dyDescent="0.3">
      <c r="B13" s="97">
        <v>8</v>
      </c>
      <c r="C13" s="98" t="s">
        <v>12</v>
      </c>
      <c r="D13" s="119">
        <v>0</v>
      </c>
      <c r="E13" s="120">
        <v>6</v>
      </c>
      <c r="F13" s="120">
        <f t="shared" si="0"/>
        <v>0</v>
      </c>
      <c r="G13" s="121">
        <v>0</v>
      </c>
      <c r="H13" s="122">
        <f>D13/E17</f>
        <v>0</v>
      </c>
      <c r="I13" s="3">
        <v>2</v>
      </c>
      <c r="J13" s="2">
        <v>2</v>
      </c>
      <c r="K13" s="2">
        <f t="shared" si="1"/>
        <v>100</v>
      </c>
      <c r="L13" s="175">
        <v>1</v>
      </c>
      <c r="M13" s="222">
        <f>I13/J17</f>
        <v>1</v>
      </c>
    </row>
    <row r="14" spans="2:13" ht="16.5" x14ac:dyDescent="0.3">
      <c r="B14" s="199">
        <v>9</v>
      </c>
      <c r="C14" s="200" t="s">
        <v>13</v>
      </c>
      <c r="D14" s="119">
        <v>0</v>
      </c>
      <c r="E14" s="120">
        <v>6</v>
      </c>
      <c r="F14" s="120">
        <f t="shared" si="0"/>
        <v>0</v>
      </c>
      <c r="G14" s="121">
        <v>0</v>
      </c>
      <c r="H14" s="122">
        <f>D14/E17</f>
        <v>0</v>
      </c>
      <c r="I14" s="119">
        <v>0</v>
      </c>
      <c r="J14" s="120">
        <v>2</v>
      </c>
      <c r="K14" s="120">
        <f t="shared" si="1"/>
        <v>0</v>
      </c>
      <c r="L14" s="121">
        <v>0</v>
      </c>
      <c r="M14" s="122">
        <f>I14/J17</f>
        <v>0</v>
      </c>
    </row>
    <row r="15" spans="2:13" ht="16.5" x14ac:dyDescent="0.3">
      <c r="B15" s="97">
        <v>10</v>
      </c>
      <c r="C15" s="98" t="s">
        <v>14</v>
      </c>
      <c r="D15" s="119">
        <v>0</v>
      </c>
      <c r="E15" s="120">
        <v>6</v>
      </c>
      <c r="F15" s="120">
        <f t="shared" si="0"/>
        <v>0</v>
      </c>
      <c r="G15" s="121">
        <v>0</v>
      </c>
      <c r="H15" s="122">
        <f>D15/E17</f>
        <v>0</v>
      </c>
      <c r="I15" s="119">
        <v>0</v>
      </c>
      <c r="J15" s="120">
        <v>2</v>
      </c>
      <c r="K15" s="120">
        <f t="shared" si="1"/>
        <v>0</v>
      </c>
      <c r="L15" s="121">
        <v>0</v>
      </c>
      <c r="M15" s="122">
        <f>I15/J17</f>
        <v>0</v>
      </c>
    </row>
    <row r="16" spans="2:13" ht="16.5" x14ac:dyDescent="0.3">
      <c r="B16" s="97">
        <v>11</v>
      </c>
      <c r="C16" s="98" t="s">
        <v>26</v>
      </c>
      <c r="D16" s="119">
        <v>0</v>
      </c>
      <c r="E16" s="120">
        <v>6</v>
      </c>
      <c r="F16" s="120">
        <f t="shared" si="0"/>
        <v>0</v>
      </c>
      <c r="G16" s="121">
        <v>0</v>
      </c>
      <c r="H16" s="122">
        <f>D16/E17</f>
        <v>0</v>
      </c>
      <c r="I16" s="119">
        <v>0</v>
      </c>
      <c r="J16" s="120">
        <v>2</v>
      </c>
      <c r="K16" s="120">
        <f t="shared" si="1"/>
        <v>0</v>
      </c>
      <c r="L16" s="121">
        <v>0</v>
      </c>
      <c r="M16" s="122">
        <f>I16/J17</f>
        <v>0</v>
      </c>
    </row>
    <row r="17" spans="2:13" ht="17.25" thickBot="1" x14ac:dyDescent="0.35">
      <c r="B17" s="99">
        <v>12</v>
      </c>
      <c r="C17" s="100" t="s">
        <v>15</v>
      </c>
      <c r="D17" s="32">
        <v>0</v>
      </c>
      <c r="E17" s="31">
        <v>13</v>
      </c>
      <c r="F17" s="31">
        <f t="shared" si="0"/>
        <v>0</v>
      </c>
      <c r="G17" s="25">
        <v>0</v>
      </c>
      <c r="H17" s="38">
        <f>D17/E17</f>
        <v>0</v>
      </c>
      <c r="I17" s="191">
        <v>0</v>
      </c>
      <c r="J17" s="192">
        <v>2</v>
      </c>
      <c r="K17" s="192">
        <f t="shared" si="1"/>
        <v>0</v>
      </c>
      <c r="L17" s="193">
        <v>0</v>
      </c>
      <c r="M17" s="195">
        <f>I17/J17</f>
        <v>0</v>
      </c>
    </row>
    <row r="19" spans="2:13" x14ac:dyDescent="0.25">
      <c r="C19" s="116"/>
    </row>
    <row r="20" spans="2:13" ht="15.75" thickBot="1" x14ac:dyDescent="0.3"/>
    <row r="21" spans="2:13" ht="13.5" customHeight="1" x14ac:dyDescent="0.3">
      <c r="B21" s="19"/>
      <c r="C21" s="20"/>
      <c r="D21" s="22"/>
      <c r="E21" s="22"/>
      <c r="F21" s="22"/>
      <c r="G21" s="22"/>
      <c r="H21" s="322" t="s">
        <v>346</v>
      </c>
      <c r="I21" s="323"/>
    </row>
    <row r="22" spans="2:13" ht="14.25" customHeight="1" thickBot="1" x14ac:dyDescent="0.3">
      <c r="H22" s="324"/>
      <c r="I22" s="325"/>
    </row>
    <row r="23" spans="2:13" x14ac:dyDescent="0.25">
      <c r="B23" s="12">
        <v>1</v>
      </c>
      <c r="C23" s="7" t="s">
        <v>27</v>
      </c>
      <c r="D23" s="8"/>
      <c r="E23" s="296" t="s">
        <v>28</v>
      </c>
      <c r="F23" s="296"/>
      <c r="G23" s="297"/>
      <c r="H23" s="12">
        <v>2</v>
      </c>
      <c r="I23" s="16">
        <f>H23/H26</f>
        <v>1</v>
      </c>
    </row>
    <row r="24" spans="2:13" x14ac:dyDescent="0.25">
      <c r="B24" s="13">
        <v>2</v>
      </c>
      <c r="C24" s="9" t="s">
        <v>29</v>
      </c>
      <c r="D24" s="4"/>
      <c r="E24" s="298" t="s">
        <v>30</v>
      </c>
      <c r="F24" s="298"/>
      <c r="G24" s="299"/>
      <c r="H24" s="13">
        <v>0</v>
      </c>
      <c r="I24" s="17">
        <f>H24/H26</f>
        <v>0</v>
      </c>
    </row>
    <row r="25" spans="2:13" ht="15.75" thickBot="1" x14ac:dyDescent="0.3">
      <c r="B25" s="14">
        <v>3</v>
      </c>
      <c r="C25" s="10" t="s">
        <v>31</v>
      </c>
      <c r="D25" s="11"/>
      <c r="E25" s="300" t="s">
        <v>32</v>
      </c>
      <c r="F25" s="300"/>
      <c r="G25" s="301"/>
      <c r="H25" s="14">
        <v>0</v>
      </c>
      <c r="I25" s="18">
        <f>H25/H26</f>
        <v>0</v>
      </c>
    </row>
    <row r="26" spans="2:13" ht="15.75" thickBot="1" x14ac:dyDescent="0.3">
      <c r="B26" s="308" t="s">
        <v>182</v>
      </c>
      <c r="C26" s="309"/>
      <c r="D26" s="309"/>
      <c r="E26" s="309"/>
      <c r="F26" s="309"/>
      <c r="G26" s="310"/>
      <c r="H26" s="15">
        <f>SUM(H23:H25)</f>
        <v>2</v>
      </c>
      <c r="I26" s="21">
        <f>SUM(I23:I25)</f>
        <v>1</v>
      </c>
    </row>
    <row r="28" spans="2:13" ht="18" hidden="1" x14ac:dyDescent="0.35">
      <c r="B28" s="91">
        <v>1</v>
      </c>
      <c r="C28" s="92" t="s">
        <v>98</v>
      </c>
    </row>
  </sheetData>
  <sheetProtection algorithmName="SHA-512" hashValue="nFsXC7JPOu2ow2rOR9sf/upwb8ZtV12O7xRCADmsnpYey6+BWHTAIl0bSfOpyvrzrmXWOedeQRrGz1+dx1u5eg==" saltValue="xlOt+5CYKK185v1MoyZO+Q==" spinCount="100000" sheet="1" objects="1" scenarios="1"/>
  <mergeCells count="15">
    <mergeCell ref="B26:G26"/>
    <mergeCell ref="D2:M2"/>
    <mergeCell ref="I3:M3"/>
    <mergeCell ref="I4:K4"/>
    <mergeCell ref="L4:L5"/>
    <mergeCell ref="M4:M5"/>
    <mergeCell ref="D3:H3"/>
    <mergeCell ref="D4:F4"/>
    <mergeCell ref="G4:G5"/>
    <mergeCell ref="H4:H5"/>
    <mergeCell ref="B2:C5"/>
    <mergeCell ref="H21:I22"/>
    <mergeCell ref="E23:G23"/>
    <mergeCell ref="E24:G24"/>
    <mergeCell ref="E25:G25"/>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79998168889431442"/>
  </sheetPr>
  <dimension ref="B1:AG29"/>
  <sheetViews>
    <sheetView workbookViewId="0">
      <selection activeCell="W19" sqref="W19"/>
    </sheetView>
  </sheetViews>
  <sheetFormatPr baseColWidth="10" defaultRowHeight="15" x14ac:dyDescent="0.25"/>
  <cols>
    <col min="1" max="1" width="3.28515625" customWidth="1"/>
    <col min="2" max="2" width="4.28515625" customWidth="1"/>
    <col min="3" max="3" width="13.5703125" customWidth="1"/>
    <col min="4" max="4" width="6.5703125" customWidth="1"/>
    <col min="5" max="5" width="5.7109375" customWidth="1"/>
    <col min="6" max="6" width="5.85546875" customWidth="1"/>
    <col min="7" max="7" width="6.85546875" customWidth="1"/>
    <col min="8" max="8" width="11.7109375" customWidth="1"/>
    <col min="9" max="9" width="8.140625" customWidth="1"/>
    <col min="10" max="10" width="6.28515625" customWidth="1"/>
    <col min="11" max="11" width="6.42578125" customWidth="1"/>
    <col min="12" max="12" width="7" customWidth="1"/>
    <col min="13" max="13" width="10.28515625" customWidth="1"/>
    <col min="14" max="14" width="7.140625" customWidth="1"/>
    <col min="15" max="16" width="6.5703125" customWidth="1"/>
    <col min="17" max="17" width="7" customWidth="1"/>
    <col min="18" max="18" width="9.7109375" customWidth="1"/>
    <col min="19" max="19" width="6.7109375" customWidth="1"/>
    <col min="20" max="20" width="5.140625" customWidth="1"/>
    <col min="21" max="21" width="6.42578125" customWidth="1"/>
    <col min="22" max="22" width="6.5703125" customWidth="1"/>
    <col min="23" max="23" width="9.5703125" customWidth="1"/>
    <col min="24" max="24" width="7.140625" customWidth="1"/>
    <col min="25" max="25" width="5.85546875" customWidth="1"/>
    <col min="26" max="26" width="6.42578125" customWidth="1"/>
    <col min="27" max="27" width="6.85546875" customWidth="1"/>
    <col min="28" max="28" width="10.42578125" customWidth="1"/>
    <col min="29" max="29" width="6.5703125" customWidth="1"/>
    <col min="30" max="30" width="4.85546875" customWidth="1"/>
    <col min="31" max="31" width="6.7109375" customWidth="1"/>
    <col min="32" max="32" width="7.42578125" customWidth="1"/>
    <col min="33" max="33" width="10.5703125" customWidth="1"/>
  </cols>
  <sheetData>
    <row r="1" spans="2:33" ht="15.75" thickBot="1" x14ac:dyDescent="0.3"/>
    <row r="2" spans="2:33" ht="17.25" thickBot="1" x14ac:dyDescent="0.35">
      <c r="B2" s="468" t="s">
        <v>121</v>
      </c>
      <c r="C2" s="327"/>
      <c r="D2" s="338" t="s">
        <v>87</v>
      </c>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40"/>
    </row>
    <row r="3" spans="2:33" ht="78" customHeight="1" thickBot="1" x14ac:dyDescent="0.3">
      <c r="B3" s="328"/>
      <c r="C3" s="329"/>
      <c r="D3" s="330" t="s">
        <v>232</v>
      </c>
      <c r="E3" s="331"/>
      <c r="F3" s="332"/>
      <c r="G3" s="332"/>
      <c r="H3" s="353"/>
      <c r="I3" s="334" t="s">
        <v>233</v>
      </c>
      <c r="J3" s="335"/>
      <c r="K3" s="336"/>
      <c r="L3" s="336"/>
      <c r="M3" s="337"/>
      <c r="N3" s="330" t="s">
        <v>234</v>
      </c>
      <c r="O3" s="331"/>
      <c r="P3" s="332"/>
      <c r="Q3" s="332"/>
      <c r="R3" s="353"/>
      <c r="S3" s="341" t="s">
        <v>340</v>
      </c>
      <c r="T3" s="342"/>
      <c r="U3" s="342"/>
      <c r="V3" s="342"/>
      <c r="W3" s="343"/>
      <c r="X3" s="363" t="s">
        <v>341</v>
      </c>
      <c r="Y3" s="364"/>
      <c r="Z3" s="365"/>
      <c r="AA3" s="365"/>
      <c r="AB3" s="366"/>
      <c r="AC3" s="476" t="s">
        <v>267</v>
      </c>
      <c r="AD3" s="477"/>
      <c r="AE3" s="478"/>
      <c r="AF3" s="478"/>
      <c r="AG3" s="479"/>
    </row>
    <row r="4" spans="2:33" ht="24.75" customHeight="1" thickBot="1" x14ac:dyDescent="0.3">
      <c r="B4" s="328"/>
      <c r="C4" s="329"/>
      <c r="D4" s="319" t="s">
        <v>0</v>
      </c>
      <c r="E4" s="345"/>
      <c r="F4" s="346"/>
      <c r="G4" s="347" t="s">
        <v>1</v>
      </c>
      <c r="H4" s="317" t="s">
        <v>202</v>
      </c>
      <c r="I4" s="319" t="s">
        <v>0</v>
      </c>
      <c r="J4" s="320"/>
      <c r="K4" s="321"/>
      <c r="L4" s="317" t="s">
        <v>1</v>
      </c>
      <c r="M4" s="317" t="s">
        <v>202</v>
      </c>
      <c r="N4" s="319" t="s">
        <v>0</v>
      </c>
      <c r="O4" s="345"/>
      <c r="P4" s="346"/>
      <c r="Q4" s="347" t="s">
        <v>1</v>
      </c>
      <c r="R4" s="317" t="s">
        <v>202</v>
      </c>
      <c r="S4" s="319" t="s">
        <v>0</v>
      </c>
      <c r="T4" s="320"/>
      <c r="U4" s="321"/>
      <c r="V4" s="317" t="s">
        <v>1</v>
      </c>
      <c r="W4" s="317" t="s">
        <v>202</v>
      </c>
      <c r="X4" s="319" t="s">
        <v>0</v>
      </c>
      <c r="Y4" s="345"/>
      <c r="Z4" s="346"/>
      <c r="AA4" s="347" t="s">
        <v>1</v>
      </c>
      <c r="AB4" s="317" t="s">
        <v>202</v>
      </c>
      <c r="AC4" s="406" t="s">
        <v>0</v>
      </c>
      <c r="AD4" s="407"/>
      <c r="AE4" s="408"/>
      <c r="AF4" s="404" t="s">
        <v>1</v>
      </c>
      <c r="AG4" s="404" t="s">
        <v>202</v>
      </c>
    </row>
    <row r="5" spans="2:33" ht="18" customHeight="1" thickBot="1" x14ac:dyDescent="0.3">
      <c r="B5" s="373"/>
      <c r="C5" s="382"/>
      <c r="D5" s="102" t="s">
        <v>33</v>
      </c>
      <c r="E5" s="103" t="s">
        <v>2</v>
      </c>
      <c r="F5" s="104" t="s">
        <v>3</v>
      </c>
      <c r="G5" s="376"/>
      <c r="H5" s="318"/>
      <c r="I5" s="102" t="s">
        <v>33</v>
      </c>
      <c r="J5" s="103" t="s">
        <v>2</v>
      </c>
      <c r="K5" s="109" t="s">
        <v>3</v>
      </c>
      <c r="L5" s="318"/>
      <c r="M5" s="318"/>
      <c r="N5" s="102" t="s">
        <v>33</v>
      </c>
      <c r="O5" s="103" t="s">
        <v>2</v>
      </c>
      <c r="P5" s="104" t="s">
        <v>3</v>
      </c>
      <c r="Q5" s="376"/>
      <c r="R5" s="318"/>
      <c r="S5" s="102" t="s">
        <v>33</v>
      </c>
      <c r="T5" s="103" t="s">
        <v>4</v>
      </c>
      <c r="U5" s="109" t="s">
        <v>3</v>
      </c>
      <c r="V5" s="318"/>
      <c r="W5" s="318"/>
      <c r="X5" s="102" t="s">
        <v>33</v>
      </c>
      <c r="Y5" s="103" t="s">
        <v>2</v>
      </c>
      <c r="Z5" s="104" t="s">
        <v>3</v>
      </c>
      <c r="AA5" s="376"/>
      <c r="AB5" s="318"/>
      <c r="AC5" s="228" t="s">
        <v>33</v>
      </c>
      <c r="AD5" s="229" t="s">
        <v>2</v>
      </c>
      <c r="AE5" s="230" t="s">
        <v>3</v>
      </c>
      <c r="AF5" s="405"/>
      <c r="AG5" s="405"/>
    </row>
    <row r="6" spans="2:33" ht="18" customHeight="1" x14ac:dyDescent="0.25">
      <c r="B6" s="95">
        <v>1</v>
      </c>
      <c r="C6" s="96" t="s">
        <v>5</v>
      </c>
      <c r="D6" s="169">
        <v>0</v>
      </c>
      <c r="E6" s="170">
        <v>1</v>
      </c>
      <c r="F6" s="170">
        <f>D6/E6*100</f>
        <v>0</v>
      </c>
      <c r="G6" s="171">
        <v>0</v>
      </c>
      <c r="H6" s="172">
        <f>D6/E17</f>
        <v>0</v>
      </c>
      <c r="I6" s="169">
        <v>0</v>
      </c>
      <c r="J6" s="170">
        <v>1</v>
      </c>
      <c r="K6" s="170">
        <f>I6/J6*100</f>
        <v>0</v>
      </c>
      <c r="L6" s="171">
        <v>0</v>
      </c>
      <c r="M6" s="172">
        <f>I6/J17</f>
        <v>0</v>
      </c>
      <c r="N6" s="169">
        <v>0</v>
      </c>
      <c r="O6" s="170">
        <v>100</v>
      </c>
      <c r="P6" s="170">
        <f>N6/O6*100</f>
        <v>0</v>
      </c>
      <c r="Q6" s="171">
        <v>0</v>
      </c>
      <c r="R6" s="172">
        <f>N6/O17</f>
        <v>0</v>
      </c>
      <c r="S6" s="169">
        <v>0</v>
      </c>
      <c r="T6" s="170">
        <v>1</v>
      </c>
      <c r="U6" s="170">
        <f>S6/T6*100</f>
        <v>0</v>
      </c>
      <c r="V6" s="171">
        <v>0</v>
      </c>
      <c r="W6" s="172">
        <f>S6/T17</f>
        <v>0</v>
      </c>
      <c r="X6" s="169">
        <v>0</v>
      </c>
      <c r="Y6" s="170">
        <v>1</v>
      </c>
      <c r="Z6" s="170">
        <f>X6/Y6*100</f>
        <v>0</v>
      </c>
      <c r="AA6" s="171">
        <v>0</v>
      </c>
      <c r="AB6" s="172">
        <f>X6/Y17</f>
        <v>0</v>
      </c>
      <c r="AC6" s="213">
        <v>0</v>
      </c>
      <c r="AD6" s="214">
        <v>1</v>
      </c>
      <c r="AE6" s="214">
        <f>AC6/AD6*100</f>
        <v>0</v>
      </c>
      <c r="AF6" s="215">
        <v>0</v>
      </c>
      <c r="AG6" s="216">
        <f>AC6/AD17</f>
        <v>0</v>
      </c>
    </row>
    <row r="7" spans="2:33" ht="16.5" x14ac:dyDescent="0.3">
      <c r="B7" s="97">
        <v>2</v>
      </c>
      <c r="C7" s="98" t="s">
        <v>6</v>
      </c>
      <c r="D7" s="119">
        <v>0</v>
      </c>
      <c r="E7" s="120">
        <v>1</v>
      </c>
      <c r="F7" s="120">
        <f>D7/E7*100</f>
        <v>0</v>
      </c>
      <c r="G7" s="121">
        <v>0</v>
      </c>
      <c r="H7" s="122">
        <f>D7/E17</f>
        <v>0</v>
      </c>
      <c r="I7" s="119">
        <v>0</v>
      </c>
      <c r="J7" s="120">
        <v>1</v>
      </c>
      <c r="K7" s="120">
        <f>I7/J7*100</f>
        <v>0</v>
      </c>
      <c r="L7" s="121">
        <v>0</v>
      </c>
      <c r="M7" s="122">
        <f>I7/J17</f>
        <v>0</v>
      </c>
      <c r="N7" s="119">
        <v>0</v>
      </c>
      <c r="O7" s="120">
        <v>100</v>
      </c>
      <c r="P7" s="120">
        <f>N7/O7*100</f>
        <v>0</v>
      </c>
      <c r="Q7" s="121">
        <v>0</v>
      </c>
      <c r="R7" s="122">
        <f>N7/O17</f>
        <v>0</v>
      </c>
      <c r="S7" s="119">
        <v>0</v>
      </c>
      <c r="T7" s="120">
        <v>1</v>
      </c>
      <c r="U7" s="120">
        <f>S7/T7*100</f>
        <v>0</v>
      </c>
      <c r="V7" s="121">
        <v>0</v>
      </c>
      <c r="W7" s="122">
        <f>S7/T17</f>
        <v>0</v>
      </c>
      <c r="X7" s="119">
        <v>0</v>
      </c>
      <c r="Y7" s="120">
        <v>1</v>
      </c>
      <c r="Z7" s="120">
        <f>X7/Y7*100</f>
        <v>0</v>
      </c>
      <c r="AA7" s="121">
        <v>0</v>
      </c>
      <c r="AB7" s="122">
        <f>X7/Y17</f>
        <v>0</v>
      </c>
      <c r="AC7" s="217">
        <v>0</v>
      </c>
      <c r="AD7" s="218">
        <v>1</v>
      </c>
      <c r="AE7" s="218">
        <f>AC7/AD7*100</f>
        <v>0</v>
      </c>
      <c r="AF7" s="219">
        <v>0</v>
      </c>
      <c r="AG7" s="220">
        <f>AC7/AD17</f>
        <v>0</v>
      </c>
    </row>
    <row r="8" spans="2:33" ht="15.75" x14ac:dyDescent="0.25">
      <c r="B8" s="176">
        <v>3</v>
      </c>
      <c r="C8" s="177" t="s">
        <v>7</v>
      </c>
      <c r="D8" s="3">
        <v>100</v>
      </c>
      <c r="E8" s="2">
        <v>100</v>
      </c>
      <c r="F8" s="2">
        <f>D8/E8*100</f>
        <v>100</v>
      </c>
      <c r="G8" s="175">
        <v>1</v>
      </c>
      <c r="H8" s="23">
        <f>D8/E17</f>
        <v>1</v>
      </c>
      <c r="I8" s="3">
        <v>131.19</v>
      </c>
      <c r="J8" s="2">
        <v>25</v>
      </c>
      <c r="K8" s="2">
        <f>I8/J8*100</f>
        <v>524.76</v>
      </c>
      <c r="L8" s="93">
        <v>5.25</v>
      </c>
      <c r="M8" s="23">
        <f>I8/J17</f>
        <v>5.2476000000000003</v>
      </c>
      <c r="N8" s="3">
        <v>100</v>
      </c>
      <c r="O8" s="2">
        <v>100</v>
      </c>
      <c r="P8" s="2">
        <f>N8/O8*100</f>
        <v>100</v>
      </c>
      <c r="Q8" s="175">
        <v>1</v>
      </c>
      <c r="R8" s="23">
        <f>N8/O17</f>
        <v>1</v>
      </c>
      <c r="S8" s="119">
        <v>0</v>
      </c>
      <c r="T8" s="120">
        <v>1</v>
      </c>
      <c r="U8" s="120">
        <f>S8/T8*100</f>
        <v>0</v>
      </c>
      <c r="V8" s="121">
        <v>0</v>
      </c>
      <c r="W8" s="122">
        <f>S8/T17</f>
        <v>0</v>
      </c>
      <c r="X8" s="119">
        <v>0</v>
      </c>
      <c r="Y8" s="120">
        <v>1</v>
      </c>
      <c r="Z8" s="120">
        <f>X8/Y8*100</f>
        <v>0</v>
      </c>
      <c r="AA8" s="121">
        <v>0</v>
      </c>
      <c r="AB8" s="122">
        <f>X8/Y17</f>
        <v>0</v>
      </c>
      <c r="AC8" s="217">
        <v>0</v>
      </c>
      <c r="AD8" s="218">
        <v>1</v>
      </c>
      <c r="AE8" s="218">
        <f>AC8/AD8*100</f>
        <v>0</v>
      </c>
      <c r="AF8" s="219">
        <v>0</v>
      </c>
      <c r="AG8" s="220">
        <f>AC8/AD17</f>
        <v>0</v>
      </c>
    </row>
    <row r="9" spans="2:33" ht="16.5" x14ac:dyDescent="0.3">
      <c r="B9" s="97">
        <v>4</v>
      </c>
      <c r="C9" s="98" t="s">
        <v>8</v>
      </c>
      <c r="D9" s="119">
        <v>0</v>
      </c>
      <c r="E9" s="120">
        <v>100</v>
      </c>
      <c r="F9" s="120">
        <f t="shared" ref="F9:F17" si="0">D9/E9*100</f>
        <v>0</v>
      </c>
      <c r="G9" s="121">
        <v>0</v>
      </c>
      <c r="H9" s="122">
        <f>D9/E17</f>
        <v>0</v>
      </c>
      <c r="I9" s="119">
        <v>0</v>
      </c>
      <c r="J9" s="120">
        <v>25</v>
      </c>
      <c r="K9" s="120">
        <f t="shared" ref="K9:K17" si="1">I9/J9*100</f>
        <v>0</v>
      </c>
      <c r="L9" s="121">
        <v>0</v>
      </c>
      <c r="M9" s="122">
        <f>I9/J17</f>
        <v>0</v>
      </c>
      <c r="N9" s="119">
        <v>0</v>
      </c>
      <c r="O9" s="120">
        <v>100</v>
      </c>
      <c r="P9" s="120">
        <f t="shared" ref="P9:P17" si="2">N9/O9*100</f>
        <v>0</v>
      </c>
      <c r="Q9" s="121">
        <v>0</v>
      </c>
      <c r="R9" s="122">
        <f>N9/O17</f>
        <v>0</v>
      </c>
      <c r="S9" s="119">
        <v>0</v>
      </c>
      <c r="T9" s="120">
        <v>1</v>
      </c>
      <c r="U9" s="120">
        <f t="shared" ref="U9:U17" si="3">S9/T9*100</f>
        <v>0</v>
      </c>
      <c r="V9" s="121">
        <v>0</v>
      </c>
      <c r="W9" s="122">
        <f>S9/T17</f>
        <v>0</v>
      </c>
      <c r="X9" s="119">
        <v>0</v>
      </c>
      <c r="Y9" s="120">
        <v>1</v>
      </c>
      <c r="Z9" s="120">
        <f t="shared" ref="Z9:Z17" si="4">X9/Y9*100</f>
        <v>0</v>
      </c>
      <c r="AA9" s="121">
        <v>0</v>
      </c>
      <c r="AB9" s="122">
        <f>X9/Y17</f>
        <v>0</v>
      </c>
      <c r="AC9" s="217">
        <v>0</v>
      </c>
      <c r="AD9" s="218">
        <v>40</v>
      </c>
      <c r="AE9" s="218">
        <f t="shared" ref="AE9:AE17" si="5">AC9/AD9*100</f>
        <v>0</v>
      </c>
      <c r="AF9" s="219">
        <v>0</v>
      </c>
      <c r="AG9" s="220">
        <f>AC9/AD17</f>
        <v>0</v>
      </c>
    </row>
    <row r="10" spans="2:33" ht="16.5" x14ac:dyDescent="0.3">
      <c r="B10" s="97">
        <v>5</v>
      </c>
      <c r="C10" s="98" t="s">
        <v>9</v>
      </c>
      <c r="D10" s="119">
        <v>0</v>
      </c>
      <c r="E10" s="120">
        <v>100</v>
      </c>
      <c r="F10" s="120">
        <f t="shared" si="0"/>
        <v>0</v>
      </c>
      <c r="G10" s="121">
        <v>0</v>
      </c>
      <c r="H10" s="122">
        <f>D10/E17</f>
        <v>0</v>
      </c>
      <c r="I10" s="119">
        <v>0</v>
      </c>
      <c r="J10" s="120">
        <v>25</v>
      </c>
      <c r="K10" s="120">
        <f t="shared" si="1"/>
        <v>0</v>
      </c>
      <c r="L10" s="121">
        <v>0</v>
      </c>
      <c r="M10" s="122">
        <f>I10/J17</f>
        <v>0</v>
      </c>
      <c r="N10" s="119">
        <v>0</v>
      </c>
      <c r="O10" s="120">
        <v>100</v>
      </c>
      <c r="P10" s="120">
        <f t="shared" si="2"/>
        <v>0</v>
      </c>
      <c r="Q10" s="121">
        <v>0</v>
      </c>
      <c r="R10" s="122">
        <f>N10/O17</f>
        <v>0</v>
      </c>
      <c r="S10" s="119">
        <v>0</v>
      </c>
      <c r="T10" s="120">
        <v>1</v>
      </c>
      <c r="U10" s="120">
        <f t="shared" si="3"/>
        <v>0</v>
      </c>
      <c r="V10" s="121">
        <v>0</v>
      </c>
      <c r="W10" s="122">
        <f>S10/T17</f>
        <v>0</v>
      </c>
      <c r="X10" s="119">
        <v>0</v>
      </c>
      <c r="Y10" s="120">
        <v>1</v>
      </c>
      <c r="Z10" s="120">
        <f t="shared" si="4"/>
        <v>0</v>
      </c>
      <c r="AA10" s="121">
        <v>0</v>
      </c>
      <c r="AB10" s="122">
        <f>X10/Y17</f>
        <v>0</v>
      </c>
      <c r="AC10" s="217">
        <v>0</v>
      </c>
      <c r="AD10" s="218">
        <v>70</v>
      </c>
      <c r="AE10" s="218">
        <f t="shared" si="5"/>
        <v>0</v>
      </c>
      <c r="AF10" s="219">
        <v>0</v>
      </c>
      <c r="AG10" s="220">
        <f>AC10/AD17</f>
        <v>0</v>
      </c>
    </row>
    <row r="11" spans="2:33" ht="16.5" x14ac:dyDescent="0.3">
      <c r="B11" s="199">
        <v>6</v>
      </c>
      <c r="C11" s="200" t="s">
        <v>10</v>
      </c>
      <c r="D11" s="3">
        <v>100</v>
      </c>
      <c r="E11" s="2">
        <v>100</v>
      </c>
      <c r="F11" s="2">
        <f t="shared" si="0"/>
        <v>100</v>
      </c>
      <c r="G11" s="175">
        <v>1</v>
      </c>
      <c r="H11" s="23">
        <f>D11/E17</f>
        <v>1</v>
      </c>
      <c r="I11" s="3">
        <v>21.1</v>
      </c>
      <c r="J11" s="2">
        <v>25</v>
      </c>
      <c r="K11" s="2">
        <f t="shared" si="1"/>
        <v>84.4</v>
      </c>
      <c r="L11" s="179">
        <v>0.84</v>
      </c>
      <c r="M11" s="23">
        <f>I11/J17</f>
        <v>0.84400000000000008</v>
      </c>
      <c r="N11" s="3">
        <v>100</v>
      </c>
      <c r="O11" s="2">
        <v>100</v>
      </c>
      <c r="P11" s="2">
        <f t="shared" si="2"/>
        <v>100</v>
      </c>
      <c r="Q11" s="175">
        <v>1</v>
      </c>
      <c r="R11" s="23">
        <f>N11/O17</f>
        <v>1</v>
      </c>
      <c r="S11" s="119">
        <v>0</v>
      </c>
      <c r="T11" s="120">
        <v>1</v>
      </c>
      <c r="U11" s="120">
        <f t="shared" si="3"/>
        <v>0</v>
      </c>
      <c r="V11" s="121">
        <v>0</v>
      </c>
      <c r="W11" s="122">
        <f>S11/T17</f>
        <v>0</v>
      </c>
      <c r="X11" s="119">
        <v>0</v>
      </c>
      <c r="Y11" s="120">
        <v>1</v>
      </c>
      <c r="Z11" s="120">
        <f t="shared" si="4"/>
        <v>0</v>
      </c>
      <c r="AA11" s="121">
        <v>0</v>
      </c>
      <c r="AB11" s="122">
        <f>X11/Y17</f>
        <v>0</v>
      </c>
      <c r="AC11" s="217">
        <v>0</v>
      </c>
      <c r="AD11" s="218">
        <v>100</v>
      </c>
      <c r="AE11" s="218">
        <f t="shared" si="5"/>
        <v>0</v>
      </c>
      <c r="AF11" s="219">
        <v>0</v>
      </c>
      <c r="AG11" s="220">
        <f>AC11/AD17</f>
        <v>0</v>
      </c>
    </row>
    <row r="12" spans="2:33" ht="16.5" x14ac:dyDescent="0.3">
      <c r="B12" s="97">
        <v>7</v>
      </c>
      <c r="C12" s="98" t="s">
        <v>11</v>
      </c>
      <c r="D12" s="119">
        <v>0</v>
      </c>
      <c r="E12" s="120">
        <v>100</v>
      </c>
      <c r="F12" s="120">
        <f t="shared" si="0"/>
        <v>0</v>
      </c>
      <c r="G12" s="121">
        <v>0</v>
      </c>
      <c r="H12" s="122">
        <f>D12/E17</f>
        <v>0</v>
      </c>
      <c r="I12" s="119">
        <v>0</v>
      </c>
      <c r="J12" s="120">
        <v>25</v>
      </c>
      <c r="K12" s="120">
        <f t="shared" si="1"/>
        <v>0</v>
      </c>
      <c r="L12" s="121">
        <v>0</v>
      </c>
      <c r="M12" s="122">
        <f>I12/J17</f>
        <v>0</v>
      </c>
      <c r="N12" s="119">
        <v>0</v>
      </c>
      <c r="O12" s="120">
        <v>100</v>
      </c>
      <c r="P12" s="120">
        <f t="shared" si="2"/>
        <v>0</v>
      </c>
      <c r="Q12" s="121">
        <v>0</v>
      </c>
      <c r="R12" s="122">
        <f>N12/O17</f>
        <v>0</v>
      </c>
      <c r="S12" s="119">
        <v>0</v>
      </c>
      <c r="T12" s="120">
        <v>1</v>
      </c>
      <c r="U12" s="120">
        <f t="shared" si="3"/>
        <v>0</v>
      </c>
      <c r="V12" s="121">
        <v>0</v>
      </c>
      <c r="W12" s="122">
        <f>S12/T17</f>
        <v>0</v>
      </c>
      <c r="X12" s="119">
        <v>0</v>
      </c>
      <c r="Y12" s="120">
        <v>1</v>
      </c>
      <c r="Z12" s="120">
        <f t="shared" si="4"/>
        <v>0</v>
      </c>
      <c r="AA12" s="121">
        <v>0</v>
      </c>
      <c r="AB12" s="122">
        <f>X12/Y17</f>
        <v>0</v>
      </c>
      <c r="AC12" s="217">
        <v>0</v>
      </c>
      <c r="AD12" s="218">
        <v>100</v>
      </c>
      <c r="AE12" s="218">
        <f t="shared" si="5"/>
        <v>0</v>
      </c>
      <c r="AF12" s="219">
        <v>0</v>
      </c>
      <c r="AG12" s="220">
        <f>AC12/AD17</f>
        <v>0</v>
      </c>
    </row>
    <row r="13" spans="2:33" ht="16.5" x14ac:dyDescent="0.3">
      <c r="B13" s="97">
        <v>8</v>
      </c>
      <c r="C13" s="98" t="s">
        <v>12</v>
      </c>
      <c r="D13" s="119">
        <v>0</v>
      </c>
      <c r="E13" s="120">
        <v>100</v>
      </c>
      <c r="F13" s="120">
        <f t="shared" si="0"/>
        <v>0</v>
      </c>
      <c r="G13" s="121">
        <v>0</v>
      </c>
      <c r="H13" s="122">
        <f>D13/E17</f>
        <v>0</v>
      </c>
      <c r="I13" s="119">
        <v>0</v>
      </c>
      <c r="J13" s="120">
        <v>25</v>
      </c>
      <c r="K13" s="120">
        <f t="shared" si="1"/>
        <v>0</v>
      </c>
      <c r="L13" s="121">
        <v>0</v>
      </c>
      <c r="M13" s="122">
        <f>I13/J17</f>
        <v>0</v>
      </c>
      <c r="N13" s="119">
        <v>0</v>
      </c>
      <c r="O13" s="120">
        <v>100</v>
      </c>
      <c r="P13" s="120">
        <f t="shared" si="2"/>
        <v>0</v>
      </c>
      <c r="Q13" s="121">
        <v>0</v>
      </c>
      <c r="R13" s="122">
        <f>N13/O17</f>
        <v>0</v>
      </c>
      <c r="S13" s="85">
        <v>0</v>
      </c>
      <c r="T13" s="87">
        <v>90</v>
      </c>
      <c r="U13" s="87">
        <f t="shared" si="3"/>
        <v>0</v>
      </c>
      <c r="V13" s="88">
        <v>0</v>
      </c>
      <c r="W13" s="212">
        <f>S13/T17</f>
        <v>0</v>
      </c>
      <c r="X13" s="85">
        <v>0</v>
      </c>
      <c r="Y13" s="87">
        <v>90</v>
      </c>
      <c r="Z13" s="87">
        <f t="shared" si="4"/>
        <v>0</v>
      </c>
      <c r="AA13" s="88">
        <v>0</v>
      </c>
      <c r="AB13" s="212">
        <f>X13/Y17</f>
        <v>0</v>
      </c>
      <c r="AC13" s="217">
        <v>0</v>
      </c>
      <c r="AD13" s="218">
        <v>100</v>
      </c>
      <c r="AE13" s="218">
        <f t="shared" si="5"/>
        <v>0</v>
      </c>
      <c r="AF13" s="219">
        <v>0</v>
      </c>
      <c r="AG13" s="220">
        <f>AC13/AD17</f>
        <v>0</v>
      </c>
    </row>
    <row r="14" spans="2:33" ht="16.5" x14ac:dyDescent="0.3">
      <c r="B14" s="199">
        <v>9</v>
      </c>
      <c r="C14" s="200" t="s">
        <v>13</v>
      </c>
      <c r="D14" s="3">
        <v>100</v>
      </c>
      <c r="E14" s="2">
        <v>100</v>
      </c>
      <c r="F14" s="2">
        <f t="shared" si="0"/>
        <v>100</v>
      </c>
      <c r="G14" s="175">
        <v>1</v>
      </c>
      <c r="H14" s="23">
        <f>D14/E17</f>
        <v>1</v>
      </c>
      <c r="I14" s="3">
        <v>18.43</v>
      </c>
      <c r="J14" s="2">
        <v>25</v>
      </c>
      <c r="K14" s="2">
        <f t="shared" si="1"/>
        <v>73.72</v>
      </c>
      <c r="L14" s="179">
        <v>0.74</v>
      </c>
      <c r="M14" s="23">
        <f>I14/J17</f>
        <v>0.73719999999999997</v>
      </c>
      <c r="N14" s="3">
        <v>100</v>
      </c>
      <c r="O14" s="2">
        <v>100</v>
      </c>
      <c r="P14" s="2">
        <f t="shared" si="2"/>
        <v>100</v>
      </c>
      <c r="Q14" s="175">
        <v>1</v>
      </c>
      <c r="R14" s="23">
        <f>N14/O17</f>
        <v>1</v>
      </c>
      <c r="S14" s="85">
        <v>0</v>
      </c>
      <c r="T14" s="87">
        <v>90</v>
      </c>
      <c r="U14" s="87">
        <f t="shared" si="3"/>
        <v>0</v>
      </c>
      <c r="V14" s="88">
        <v>0</v>
      </c>
      <c r="W14" s="212">
        <f>S14/T17</f>
        <v>0</v>
      </c>
      <c r="X14" s="85">
        <v>0</v>
      </c>
      <c r="Y14" s="87">
        <v>90</v>
      </c>
      <c r="Z14" s="87">
        <f t="shared" si="4"/>
        <v>0</v>
      </c>
      <c r="AA14" s="88">
        <v>0</v>
      </c>
      <c r="AB14" s="212">
        <f>X14/Y17</f>
        <v>0</v>
      </c>
      <c r="AC14" s="217">
        <v>0</v>
      </c>
      <c r="AD14" s="218">
        <v>100</v>
      </c>
      <c r="AE14" s="218">
        <f t="shared" si="5"/>
        <v>0</v>
      </c>
      <c r="AF14" s="219">
        <v>0</v>
      </c>
      <c r="AG14" s="220">
        <f>AC14/AD17</f>
        <v>0</v>
      </c>
    </row>
    <row r="15" spans="2:33" ht="16.5" x14ac:dyDescent="0.3">
      <c r="B15" s="97">
        <v>10</v>
      </c>
      <c r="C15" s="98" t="s">
        <v>14</v>
      </c>
      <c r="D15" s="119">
        <v>0</v>
      </c>
      <c r="E15" s="120">
        <v>100</v>
      </c>
      <c r="F15" s="120">
        <f t="shared" si="0"/>
        <v>0</v>
      </c>
      <c r="G15" s="121">
        <v>0</v>
      </c>
      <c r="H15" s="122">
        <f>D15/E17</f>
        <v>0</v>
      </c>
      <c r="I15" s="119">
        <v>0</v>
      </c>
      <c r="J15" s="120">
        <v>25</v>
      </c>
      <c r="K15" s="120">
        <f t="shared" si="1"/>
        <v>0</v>
      </c>
      <c r="L15" s="121">
        <v>0</v>
      </c>
      <c r="M15" s="122">
        <f>I15/J17</f>
        <v>0</v>
      </c>
      <c r="N15" s="119">
        <v>0</v>
      </c>
      <c r="O15" s="120">
        <v>100</v>
      </c>
      <c r="P15" s="120">
        <f t="shared" si="2"/>
        <v>0</v>
      </c>
      <c r="Q15" s="121">
        <v>0</v>
      </c>
      <c r="R15" s="122">
        <f>N15/O17</f>
        <v>0</v>
      </c>
      <c r="S15" s="3">
        <v>0</v>
      </c>
      <c r="T15" s="2">
        <v>90</v>
      </c>
      <c r="U15" s="2">
        <f t="shared" si="3"/>
        <v>0</v>
      </c>
      <c r="V15" s="24">
        <v>0</v>
      </c>
      <c r="W15" s="23">
        <f>S15/T17</f>
        <v>0</v>
      </c>
      <c r="X15" s="3">
        <v>0</v>
      </c>
      <c r="Y15" s="2">
        <v>90</v>
      </c>
      <c r="Z15" s="2">
        <f t="shared" si="4"/>
        <v>0</v>
      </c>
      <c r="AA15" s="24">
        <v>0</v>
      </c>
      <c r="AB15" s="23">
        <f>X15/Y17</f>
        <v>0</v>
      </c>
      <c r="AC15" s="217">
        <v>0</v>
      </c>
      <c r="AD15" s="218">
        <v>100</v>
      </c>
      <c r="AE15" s="218">
        <f t="shared" si="5"/>
        <v>0</v>
      </c>
      <c r="AF15" s="219">
        <v>0</v>
      </c>
      <c r="AG15" s="220">
        <f>AC15/AD17</f>
        <v>0</v>
      </c>
    </row>
    <row r="16" spans="2:33" ht="16.5" x14ac:dyDescent="0.3">
      <c r="B16" s="97">
        <v>11</v>
      </c>
      <c r="C16" s="98" t="s">
        <v>26</v>
      </c>
      <c r="D16" s="119">
        <v>0</v>
      </c>
      <c r="E16" s="120">
        <v>100</v>
      </c>
      <c r="F16" s="120">
        <f t="shared" si="0"/>
        <v>0</v>
      </c>
      <c r="G16" s="121">
        <v>0</v>
      </c>
      <c r="H16" s="122">
        <f>D16/E17</f>
        <v>0</v>
      </c>
      <c r="I16" s="119">
        <v>0</v>
      </c>
      <c r="J16" s="120">
        <v>25</v>
      </c>
      <c r="K16" s="120">
        <f t="shared" si="1"/>
        <v>0</v>
      </c>
      <c r="L16" s="121">
        <v>0</v>
      </c>
      <c r="M16" s="122">
        <f>I16/J17</f>
        <v>0</v>
      </c>
      <c r="N16" s="119">
        <v>0</v>
      </c>
      <c r="O16" s="120">
        <v>100</v>
      </c>
      <c r="P16" s="120">
        <f t="shared" si="2"/>
        <v>0</v>
      </c>
      <c r="Q16" s="121">
        <v>0</v>
      </c>
      <c r="R16" s="122">
        <f>N16/O17</f>
        <v>0</v>
      </c>
      <c r="S16" s="3">
        <v>0</v>
      </c>
      <c r="T16" s="2">
        <v>90</v>
      </c>
      <c r="U16" s="2">
        <f t="shared" si="3"/>
        <v>0</v>
      </c>
      <c r="V16" s="24">
        <v>0</v>
      </c>
      <c r="W16" s="23">
        <f>S16/T17</f>
        <v>0</v>
      </c>
      <c r="X16" s="3">
        <v>0</v>
      </c>
      <c r="Y16" s="2">
        <v>90</v>
      </c>
      <c r="Z16" s="2">
        <f t="shared" si="4"/>
        <v>0</v>
      </c>
      <c r="AA16" s="24">
        <v>0</v>
      </c>
      <c r="AB16" s="23">
        <f>X16/Y17</f>
        <v>0</v>
      </c>
      <c r="AC16" s="217">
        <v>0</v>
      </c>
      <c r="AD16" s="218">
        <v>100</v>
      </c>
      <c r="AE16" s="218">
        <f t="shared" si="5"/>
        <v>0</v>
      </c>
      <c r="AF16" s="219">
        <v>0</v>
      </c>
      <c r="AG16" s="220">
        <f>AC16/AD17</f>
        <v>0</v>
      </c>
    </row>
    <row r="17" spans="2:33" ht="17.25" thickBot="1" x14ac:dyDescent="0.35">
      <c r="B17" s="99">
        <v>12</v>
      </c>
      <c r="C17" s="100" t="s">
        <v>15</v>
      </c>
      <c r="D17" s="32">
        <v>0</v>
      </c>
      <c r="E17" s="31">
        <v>100</v>
      </c>
      <c r="F17" s="31">
        <f t="shared" si="0"/>
        <v>0</v>
      </c>
      <c r="G17" s="25">
        <v>0</v>
      </c>
      <c r="H17" s="38">
        <f>D17/E17</f>
        <v>0</v>
      </c>
      <c r="I17" s="32">
        <v>0</v>
      </c>
      <c r="J17" s="31">
        <v>25</v>
      </c>
      <c r="K17" s="31">
        <f t="shared" si="1"/>
        <v>0</v>
      </c>
      <c r="L17" s="25">
        <v>0</v>
      </c>
      <c r="M17" s="38">
        <f>I17/J17</f>
        <v>0</v>
      </c>
      <c r="N17" s="32">
        <v>0</v>
      </c>
      <c r="O17" s="31">
        <v>100</v>
      </c>
      <c r="P17" s="31">
        <f t="shared" si="2"/>
        <v>0</v>
      </c>
      <c r="Q17" s="25">
        <v>0</v>
      </c>
      <c r="R17" s="38">
        <f>N17/O17</f>
        <v>0</v>
      </c>
      <c r="S17" s="32">
        <v>0</v>
      </c>
      <c r="T17" s="31">
        <v>90</v>
      </c>
      <c r="U17" s="31">
        <f t="shared" si="3"/>
        <v>0</v>
      </c>
      <c r="V17" s="25">
        <v>0</v>
      </c>
      <c r="W17" s="38">
        <f>S17/T17</f>
        <v>0</v>
      </c>
      <c r="X17" s="32">
        <v>0</v>
      </c>
      <c r="Y17" s="31">
        <v>90</v>
      </c>
      <c r="Z17" s="31">
        <f t="shared" si="4"/>
        <v>0</v>
      </c>
      <c r="AA17" s="25">
        <v>0</v>
      </c>
      <c r="AB17" s="38">
        <f>X17/Y17</f>
        <v>0</v>
      </c>
      <c r="AC17" s="231">
        <v>0</v>
      </c>
      <c r="AD17" s="232">
        <v>100</v>
      </c>
      <c r="AE17" s="232">
        <f t="shared" si="5"/>
        <v>0</v>
      </c>
      <c r="AF17" s="233">
        <v>0</v>
      </c>
      <c r="AG17" s="234">
        <f>AC17/AD17</f>
        <v>0</v>
      </c>
    </row>
    <row r="19" spans="2:33" x14ac:dyDescent="0.25">
      <c r="C19" s="116"/>
    </row>
    <row r="20" spans="2:33" ht="15.75" thickBot="1" x14ac:dyDescent="0.3"/>
    <row r="21" spans="2:33" ht="14.25" customHeight="1" x14ac:dyDescent="0.3">
      <c r="B21" s="19"/>
      <c r="C21" s="20"/>
      <c r="D21" s="22"/>
      <c r="E21" s="22"/>
      <c r="F21" s="22"/>
      <c r="G21" s="22"/>
      <c r="H21" s="322" t="s">
        <v>346</v>
      </c>
      <c r="I21" s="323"/>
    </row>
    <row r="22" spans="2:33" ht="15.75" customHeight="1" thickBot="1" x14ac:dyDescent="0.3">
      <c r="H22" s="324"/>
      <c r="I22" s="325"/>
    </row>
    <row r="23" spans="2:33" x14ac:dyDescent="0.25">
      <c r="B23" s="12">
        <v>1</v>
      </c>
      <c r="C23" s="7" t="s">
        <v>27</v>
      </c>
      <c r="D23" s="8"/>
      <c r="E23" s="296" t="s">
        <v>28</v>
      </c>
      <c r="F23" s="296"/>
      <c r="G23" s="297"/>
      <c r="H23" s="12">
        <v>2</v>
      </c>
      <c r="I23" s="16">
        <f>H23/H26</f>
        <v>0.66666666666666663</v>
      </c>
    </row>
    <row r="24" spans="2:33" x14ac:dyDescent="0.25">
      <c r="B24" s="13">
        <v>2</v>
      </c>
      <c r="C24" s="9" t="s">
        <v>29</v>
      </c>
      <c r="D24" s="4"/>
      <c r="E24" s="298" t="s">
        <v>30</v>
      </c>
      <c r="F24" s="298"/>
      <c r="G24" s="299"/>
      <c r="H24" s="13">
        <v>1</v>
      </c>
      <c r="I24" s="17">
        <f>H24/H26</f>
        <v>0.33333333333333331</v>
      </c>
    </row>
    <row r="25" spans="2:33" ht="15.75" thickBot="1" x14ac:dyDescent="0.3">
      <c r="B25" s="14">
        <v>3</v>
      </c>
      <c r="C25" s="10" t="s">
        <v>31</v>
      </c>
      <c r="D25" s="11"/>
      <c r="E25" s="300" t="s">
        <v>32</v>
      </c>
      <c r="F25" s="300"/>
      <c r="G25" s="301"/>
      <c r="H25" s="14">
        <v>0</v>
      </c>
      <c r="I25" s="18">
        <f>H25/H26</f>
        <v>0</v>
      </c>
    </row>
    <row r="26" spans="2:33" ht="15.75" thickBot="1" x14ac:dyDescent="0.3">
      <c r="B26" s="308" t="s">
        <v>183</v>
      </c>
      <c r="C26" s="309"/>
      <c r="D26" s="309"/>
      <c r="E26" s="309"/>
      <c r="F26" s="309"/>
      <c r="G26" s="310"/>
      <c r="H26" s="15">
        <f>SUM(H23:H25)</f>
        <v>3</v>
      </c>
      <c r="I26" s="21">
        <f>SUM(I23:I25)</f>
        <v>1</v>
      </c>
    </row>
    <row r="27" spans="2:33" ht="15.75" thickBot="1" x14ac:dyDescent="0.3"/>
    <row r="28" spans="2:33" ht="16.5" thickBot="1" x14ac:dyDescent="0.3">
      <c r="B28" s="221">
        <v>1</v>
      </c>
      <c r="C28" s="410" t="s">
        <v>322</v>
      </c>
      <c r="D28" s="410"/>
      <c r="E28" s="410"/>
      <c r="F28" s="410"/>
      <c r="G28" s="410"/>
    </row>
    <row r="29" spans="2:33" ht="15.75" thickBot="1" x14ac:dyDescent="0.3">
      <c r="B29" s="241">
        <v>2</v>
      </c>
      <c r="C29" s="240" t="s">
        <v>326</v>
      </c>
    </row>
  </sheetData>
  <sheetProtection algorithmName="SHA-512" hashValue="XxBobRuCnywuSZ4YVZIfNtk8Ri5hisjF3TB2hhl53gRvBiVvT2ShAoYdoaUfyOqN/p/gvNSAs3ySxUvDrPzlqg==" saltValue="emqe4eTccU+4VEkXVDWYBw==" spinCount="100000" sheet="1" objects="1" scenarios="1"/>
  <mergeCells count="32">
    <mergeCell ref="C28:G28"/>
    <mergeCell ref="E25:G25"/>
    <mergeCell ref="B26:G26"/>
    <mergeCell ref="E23:G23"/>
    <mergeCell ref="E24:G24"/>
    <mergeCell ref="B2:C5"/>
    <mergeCell ref="D3:H3"/>
    <mergeCell ref="D4:F4"/>
    <mergeCell ref="G4:G5"/>
    <mergeCell ref="H4:H5"/>
    <mergeCell ref="H21:I22"/>
    <mergeCell ref="D2:AG2"/>
    <mergeCell ref="AC3:AG3"/>
    <mergeCell ref="AC4:AE4"/>
    <mergeCell ref="AF4:AF5"/>
    <mergeCell ref="AG4:AG5"/>
    <mergeCell ref="I3:M3"/>
    <mergeCell ref="N3:R3"/>
    <mergeCell ref="S3:W3"/>
    <mergeCell ref="I4:K4"/>
    <mergeCell ref="X3:AB3"/>
    <mergeCell ref="AB4:AB5"/>
    <mergeCell ref="AA4:AA5"/>
    <mergeCell ref="V4:V5"/>
    <mergeCell ref="Q4:Q5"/>
    <mergeCell ref="L4:L5"/>
    <mergeCell ref="M4:M5"/>
    <mergeCell ref="N4:P4"/>
    <mergeCell ref="W4:W5"/>
    <mergeCell ref="X4:Z4"/>
    <mergeCell ref="S4:U4"/>
    <mergeCell ref="R4:R5"/>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79998168889431442"/>
  </sheetPr>
  <dimension ref="B1:Q23"/>
  <sheetViews>
    <sheetView workbookViewId="0">
      <selection activeCell="P12" sqref="P12:Q13"/>
    </sheetView>
  </sheetViews>
  <sheetFormatPr baseColWidth="10" defaultRowHeight="15" x14ac:dyDescent="0.25"/>
  <cols>
    <col min="1" max="1" width="3.28515625" customWidth="1"/>
    <col min="2" max="2" width="3.7109375" customWidth="1"/>
    <col min="3" max="3" width="13.7109375" customWidth="1"/>
    <col min="4" max="4" width="6.5703125" customWidth="1"/>
    <col min="5" max="5" width="5.85546875" customWidth="1"/>
    <col min="6" max="6" width="6.5703125" customWidth="1"/>
    <col min="7" max="7" width="7.5703125" customWidth="1"/>
    <col min="8" max="8" width="10" customWidth="1"/>
    <col min="9" max="9" width="6.7109375" customWidth="1"/>
    <col min="10" max="10" width="4.140625" customWidth="1"/>
    <col min="11" max="11" width="10" customWidth="1"/>
    <col min="12" max="12" width="5.42578125" customWidth="1"/>
    <col min="13" max="13" width="7.5703125" customWidth="1"/>
    <col min="14" max="14" width="8.140625" customWidth="1"/>
    <col min="15" max="15" width="7.140625" customWidth="1"/>
    <col min="16" max="16" width="7.5703125" customWidth="1"/>
    <col min="17" max="17" width="10.42578125" customWidth="1"/>
  </cols>
  <sheetData>
    <row r="1" spans="2:17" ht="15.75" thickBot="1" x14ac:dyDescent="0.3"/>
    <row r="2" spans="2:17" ht="15.75" thickBot="1" x14ac:dyDescent="0.3">
      <c r="B2" s="468" t="s">
        <v>122</v>
      </c>
      <c r="C2" s="327"/>
      <c r="D2" s="480" t="s">
        <v>88</v>
      </c>
      <c r="E2" s="481"/>
      <c r="F2" s="481"/>
      <c r="G2" s="481"/>
      <c r="H2" s="482"/>
    </row>
    <row r="3" spans="2:17" ht="78" customHeight="1" thickBot="1" x14ac:dyDescent="0.3">
      <c r="B3" s="328"/>
      <c r="C3" s="329"/>
      <c r="D3" s="363" t="s">
        <v>268</v>
      </c>
      <c r="E3" s="364"/>
      <c r="F3" s="365"/>
      <c r="G3" s="365"/>
      <c r="H3" s="366"/>
    </row>
    <row r="4" spans="2:17" ht="24.75" customHeight="1" thickBot="1" x14ac:dyDescent="0.3">
      <c r="B4" s="328"/>
      <c r="C4" s="329"/>
      <c r="D4" s="319" t="s">
        <v>0</v>
      </c>
      <c r="E4" s="345"/>
      <c r="F4" s="346"/>
      <c r="G4" s="347" t="s">
        <v>1</v>
      </c>
      <c r="H4" s="317" t="s">
        <v>202</v>
      </c>
    </row>
    <row r="5" spans="2:17" ht="18" customHeight="1" thickBot="1" x14ac:dyDescent="0.3">
      <c r="B5" s="373"/>
      <c r="C5" s="382"/>
      <c r="D5" s="102" t="s">
        <v>33</v>
      </c>
      <c r="E5" s="103" t="s">
        <v>2</v>
      </c>
      <c r="F5" s="104" t="s">
        <v>3</v>
      </c>
      <c r="G5" s="376"/>
      <c r="H5" s="318"/>
    </row>
    <row r="6" spans="2:17" ht="16.5" customHeight="1" x14ac:dyDescent="0.25">
      <c r="B6" s="95">
        <v>1</v>
      </c>
      <c r="C6" s="96" t="s">
        <v>5</v>
      </c>
      <c r="D6" s="169">
        <v>0</v>
      </c>
      <c r="E6" s="170">
        <v>1</v>
      </c>
      <c r="F6" s="170">
        <f>D6/E6*100</f>
        <v>0</v>
      </c>
      <c r="G6" s="171">
        <v>0</v>
      </c>
      <c r="H6" s="172">
        <f>D6/E17</f>
        <v>0</v>
      </c>
    </row>
    <row r="7" spans="2:17" ht="16.5" x14ac:dyDescent="0.3">
      <c r="B7" s="97">
        <v>2</v>
      </c>
      <c r="C7" s="98" t="s">
        <v>6</v>
      </c>
      <c r="D7" s="119">
        <v>0</v>
      </c>
      <c r="E7" s="120">
        <v>1</v>
      </c>
      <c r="F7" s="120">
        <f>D7/E7*100</f>
        <v>0</v>
      </c>
      <c r="G7" s="121">
        <v>0</v>
      </c>
      <c r="H7" s="122">
        <f>D7/E17</f>
        <v>0</v>
      </c>
    </row>
    <row r="8" spans="2:17" ht="15.75" x14ac:dyDescent="0.25">
      <c r="B8" s="176">
        <v>3</v>
      </c>
      <c r="C8" s="177" t="s">
        <v>7</v>
      </c>
      <c r="D8" s="119">
        <v>0</v>
      </c>
      <c r="E8" s="120">
        <v>1</v>
      </c>
      <c r="F8" s="120">
        <f>D8/E8*100</f>
        <v>0</v>
      </c>
      <c r="G8" s="121">
        <v>0</v>
      </c>
      <c r="H8" s="122">
        <f>D8/E17</f>
        <v>0</v>
      </c>
    </row>
    <row r="9" spans="2:17" ht="16.5" x14ac:dyDescent="0.3">
      <c r="B9" s="97">
        <v>4</v>
      </c>
      <c r="C9" s="98" t="s">
        <v>8</v>
      </c>
      <c r="D9" s="3">
        <v>0</v>
      </c>
      <c r="E9" s="2">
        <v>3</v>
      </c>
      <c r="F9" s="2">
        <f t="shared" ref="F9:F17" si="0">D9/E9*100</f>
        <v>0</v>
      </c>
      <c r="G9" s="185">
        <v>0</v>
      </c>
      <c r="H9" s="23">
        <f>D9/E17</f>
        <v>0</v>
      </c>
    </row>
    <row r="10" spans="2:17" ht="16.5" x14ac:dyDescent="0.3">
      <c r="B10" s="97">
        <v>5</v>
      </c>
      <c r="C10" s="98" t="s">
        <v>9</v>
      </c>
      <c r="D10" s="119">
        <v>0</v>
      </c>
      <c r="E10" s="120">
        <v>3</v>
      </c>
      <c r="F10" s="120">
        <f t="shared" si="0"/>
        <v>0</v>
      </c>
      <c r="G10" s="121">
        <v>0</v>
      </c>
      <c r="H10" s="122">
        <f>D10/E17</f>
        <v>0</v>
      </c>
    </row>
    <row r="11" spans="2:17" ht="17.25" thickBot="1" x14ac:dyDescent="0.35">
      <c r="B11" s="199">
        <v>6</v>
      </c>
      <c r="C11" s="200" t="s">
        <v>10</v>
      </c>
      <c r="D11" s="119">
        <v>0</v>
      </c>
      <c r="E11" s="120">
        <v>3</v>
      </c>
      <c r="F11" s="120">
        <f t="shared" si="0"/>
        <v>0</v>
      </c>
      <c r="G11" s="121">
        <v>0</v>
      </c>
      <c r="H11" s="122">
        <f>D11/E17</f>
        <v>0</v>
      </c>
    </row>
    <row r="12" spans="2:17" ht="16.5" customHeight="1" x14ac:dyDescent="0.3">
      <c r="B12" s="97">
        <v>7</v>
      </c>
      <c r="C12" s="98" t="s">
        <v>11</v>
      </c>
      <c r="D12" s="119">
        <v>0</v>
      </c>
      <c r="E12" s="120">
        <v>3</v>
      </c>
      <c r="F12" s="120">
        <f t="shared" si="0"/>
        <v>0</v>
      </c>
      <c r="G12" s="121">
        <v>0</v>
      </c>
      <c r="H12" s="122">
        <f>D12/E17</f>
        <v>0</v>
      </c>
      <c r="J12" s="19"/>
      <c r="K12" s="20"/>
      <c r="L12" s="22"/>
      <c r="M12" s="22"/>
      <c r="N12" s="22"/>
      <c r="O12" s="22"/>
      <c r="P12" s="322" t="s">
        <v>346</v>
      </c>
      <c r="Q12" s="323"/>
    </row>
    <row r="13" spans="2:17" ht="17.25" thickBot="1" x14ac:dyDescent="0.35">
      <c r="B13" s="97">
        <v>8</v>
      </c>
      <c r="C13" s="98" t="s">
        <v>12</v>
      </c>
      <c r="D13" s="3">
        <v>0.83</v>
      </c>
      <c r="E13" s="2">
        <v>6</v>
      </c>
      <c r="F13" s="2">
        <f t="shared" si="0"/>
        <v>13.833333333333334</v>
      </c>
      <c r="G13" s="185">
        <v>0.14000000000000001</v>
      </c>
      <c r="H13" s="23">
        <f>D13/E17</f>
        <v>8.299999999999999E-2</v>
      </c>
      <c r="P13" s="324"/>
      <c r="Q13" s="325"/>
    </row>
    <row r="14" spans="2:17" ht="16.5" x14ac:dyDescent="0.3">
      <c r="B14" s="199">
        <v>9</v>
      </c>
      <c r="C14" s="200" t="s">
        <v>13</v>
      </c>
      <c r="D14" s="119">
        <v>0</v>
      </c>
      <c r="E14" s="120">
        <v>6</v>
      </c>
      <c r="F14" s="120">
        <f t="shared" si="0"/>
        <v>0</v>
      </c>
      <c r="G14" s="121">
        <v>0</v>
      </c>
      <c r="H14" s="122">
        <f>D14/E17</f>
        <v>0</v>
      </c>
      <c r="J14" s="12">
        <v>1</v>
      </c>
      <c r="K14" s="7" t="s">
        <v>27</v>
      </c>
      <c r="L14" s="8"/>
      <c r="M14" s="296" t="s">
        <v>28</v>
      </c>
      <c r="N14" s="296"/>
      <c r="O14" s="297"/>
      <c r="P14" s="12">
        <v>0</v>
      </c>
      <c r="Q14" s="16">
        <f>P14/P17</f>
        <v>0</v>
      </c>
    </row>
    <row r="15" spans="2:17" ht="16.5" x14ac:dyDescent="0.3">
      <c r="B15" s="97">
        <v>10</v>
      </c>
      <c r="C15" s="98" t="s">
        <v>14</v>
      </c>
      <c r="D15" s="119">
        <v>0</v>
      </c>
      <c r="E15" s="120">
        <v>6</v>
      </c>
      <c r="F15" s="120">
        <f t="shared" si="0"/>
        <v>0</v>
      </c>
      <c r="G15" s="121">
        <v>0</v>
      </c>
      <c r="H15" s="122">
        <f>D15/E17</f>
        <v>0</v>
      </c>
      <c r="J15" s="13">
        <v>2</v>
      </c>
      <c r="K15" s="9" t="s">
        <v>29</v>
      </c>
      <c r="L15" s="4"/>
      <c r="M15" s="298" t="s">
        <v>30</v>
      </c>
      <c r="N15" s="298"/>
      <c r="O15" s="299"/>
      <c r="P15" s="13">
        <v>0</v>
      </c>
      <c r="Q15" s="17">
        <f>P15/P17</f>
        <v>0</v>
      </c>
    </row>
    <row r="16" spans="2:17" ht="17.25" thickBot="1" x14ac:dyDescent="0.35">
      <c r="B16" s="97">
        <v>11</v>
      </c>
      <c r="C16" s="98" t="s">
        <v>26</v>
      </c>
      <c r="D16" s="119">
        <v>0</v>
      </c>
      <c r="E16" s="120">
        <v>6</v>
      </c>
      <c r="F16" s="120">
        <f t="shared" si="0"/>
        <v>0</v>
      </c>
      <c r="G16" s="121">
        <v>0</v>
      </c>
      <c r="H16" s="122">
        <f>D16/E17</f>
        <v>0</v>
      </c>
      <c r="J16" s="14">
        <v>3</v>
      </c>
      <c r="K16" s="10" t="s">
        <v>31</v>
      </c>
      <c r="L16" s="11"/>
      <c r="M16" s="300" t="s">
        <v>32</v>
      </c>
      <c r="N16" s="300"/>
      <c r="O16" s="301"/>
      <c r="P16" s="14">
        <v>1</v>
      </c>
      <c r="Q16" s="18">
        <f>P16/P17</f>
        <v>1</v>
      </c>
    </row>
    <row r="17" spans="2:17" ht="17.25" thickBot="1" x14ac:dyDescent="0.35">
      <c r="B17" s="99">
        <v>12</v>
      </c>
      <c r="C17" s="100" t="s">
        <v>15</v>
      </c>
      <c r="D17" s="32">
        <v>0</v>
      </c>
      <c r="E17" s="31">
        <v>10</v>
      </c>
      <c r="F17" s="31">
        <f t="shared" si="0"/>
        <v>0</v>
      </c>
      <c r="G17" s="25">
        <v>0</v>
      </c>
      <c r="H17" s="38">
        <f>D17/E17</f>
        <v>0</v>
      </c>
      <c r="J17" s="308" t="s">
        <v>184</v>
      </c>
      <c r="K17" s="309"/>
      <c r="L17" s="309"/>
      <c r="M17" s="309"/>
      <c r="N17" s="309"/>
      <c r="O17" s="310"/>
      <c r="P17" s="15">
        <f>SUM(P14:P16)</f>
        <v>1</v>
      </c>
      <c r="Q17" s="21">
        <f>SUM(Q14:Q16)</f>
        <v>1</v>
      </c>
    </row>
    <row r="19" spans="2:17" x14ac:dyDescent="0.25">
      <c r="C19" s="116"/>
    </row>
    <row r="23" spans="2:17" ht="16.5" hidden="1" thickBot="1" x14ac:dyDescent="0.3">
      <c r="B23" s="114">
        <v>2</v>
      </c>
      <c r="C23" s="116" t="s">
        <v>139</v>
      </c>
    </row>
  </sheetData>
  <sheetProtection algorithmName="SHA-512" hashValue="AqknuV76am/zkth6cSytdbeiahgq97b5Cg2RdhihQpEWVINBzhVUjMH1naMZtj9muSSAJZRQW0+034rcZQCTgg==" saltValue="PGRBemY09aVznP7nhgX5NQ==" spinCount="100000" sheet="1" objects="1" scenarios="1"/>
  <mergeCells count="11">
    <mergeCell ref="P12:Q13"/>
    <mergeCell ref="M14:O14"/>
    <mergeCell ref="M15:O15"/>
    <mergeCell ref="M16:O16"/>
    <mergeCell ref="J17:O17"/>
    <mergeCell ref="B2:C5"/>
    <mergeCell ref="D3:H3"/>
    <mergeCell ref="D2:H2"/>
    <mergeCell ref="D4:F4"/>
    <mergeCell ref="G4:G5"/>
    <mergeCell ref="H4:H5"/>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79998168889431442"/>
  </sheetPr>
  <dimension ref="B1:M26"/>
  <sheetViews>
    <sheetView workbookViewId="0">
      <selection activeCell="H21" sqref="H21:I22"/>
    </sheetView>
  </sheetViews>
  <sheetFormatPr baseColWidth="10" defaultRowHeight="15" x14ac:dyDescent="0.25"/>
  <cols>
    <col min="1" max="1" width="3.28515625" customWidth="1"/>
    <col min="2" max="2" width="3.5703125" customWidth="1"/>
    <col min="3" max="3" width="13.7109375" customWidth="1"/>
    <col min="4" max="4" width="6.5703125" customWidth="1"/>
    <col min="5" max="5" width="5.5703125" customWidth="1"/>
    <col min="6" max="6" width="6.28515625" customWidth="1"/>
    <col min="7" max="7" width="6" customWidth="1"/>
    <col min="8" max="8" width="10" customWidth="1"/>
    <col min="9" max="9" width="7.7109375" customWidth="1"/>
    <col min="10" max="10" width="4.85546875" customWidth="1"/>
    <col min="11" max="11" width="6.5703125" customWidth="1"/>
    <col min="12" max="12" width="6.140625" customWidth="1"/>
    <col min="13" max="13" width="10.5703125" customWidth="1"/>
  </cols>
  <sheetData>
    <row r="1" spans="2:13" ht="15.75" thickBot="1" x14ac:dyDescent="0.3"/>
    <row r="2" spans="2:13" ht="16.5" customHeight="1" thickBot="1" x14ac:dyDescent="0.3">
      <c r="B2" s="326" t="s">
        <v>123</v>
      </c>
      <c r="C2" s="327"/>
      <c r="D2" s="483" t="s">
        <v>89</v>
      </c>
      <c r="E2" s="484"/>
      <c r="F2" s="484"/>
      <c r="G2" s="484"/>
      <c r="H2" s="484"/>
      <c r="I2" s="484"/>
      <c r="J2" s="484"/>
      <c r="K2" s="484"/>
      <c r="L2" s="484"/>
      <c r="M2" s="485"/>
    </row>
    <row r="3" spans="2:13" ht="53.25" customHeight="1" thickBot="1" x14ac:dyDescent="0.3">
      <c r="B3" s="328"/>
      <c r="C3" s="329"/>
      <c r="D3" s="330" t="s">
        <v>235</v>
      </c>
      <c r="E3" s="331"/>
      <c r="F3" s="332"/>
      <c r="G3" s="332"/>
      <c r="H3" s="353"/>
      <c r="I3" s="334" t="s">
        <v>236</v>
      </c>
      <c r="J3" s="335"/>
      <c r="K3" s="336"/>
      <c r="L3" s="336"/>
      <c r="M3" s="337"/>
    </row>
    <row r="4" spans="2:13" ht="24.75" customHeight="1" thickBot="1" x14ac:dyDescent="0.3">
      <c r="B4" s="328"/>
      <c r="C4" s="329"/>
      <c r="D4" s="319" t="s">
        <v>0</v>
      </c>
      <c r="E4" s="345"/>
      <c r="F4" s="346"/>
      <c r="G4" s="347" t="s">
        <v>1</v>
      </c>
      <c r="H4" s="317" t="s">
        <v>202</v>
      </c>
      <c r="I4" s="319" t="s">
        <v>0</v>
      </c>
      <c r="J4" s="320"/>
      <c r="K4" s="321"/>
      <c r="L4" s="317" t="s">
        <v>1</v>
      </c>
      <c r="M4" s="317" t="s">
        <v>202</v>
      </c>
    </row>
    <row r="5" spans="2:13" ht="18" customHeight="1" thickBot="1" x14ac:dyDescent="0.3">
      <c r="B5" s="373"/>
      <c r="C5" s="382"/>
      <c r="D5" s="105" t="s">
        <v>33</v>
      </c>
      <c r="E5" s="106" t="s">
        <v>2</v>
      </c>
      <c r="F5" s="110" t="s">
        <v>3</v>
      </c>
      <c r="G5" s="348"/>
      <c r="H5" s="344"/>
      <c r="I5" s="102" t="s">
        <v>33</v>
      </c>
      <c r="J5" s="103" t="s">
        <v>2</v>
      </c>
      <c r="K5" s="109" t="s">
        <v>3</v>
      </c>
      <c r="L5" s="318"/>
      <c r="M5" s="318"/>
    </row>
    <row r="6" spans="2:13" ht="16.5" customHeight="1" x14ac:dyDescent="0.25">
      <c r="B6" s="95">
        <v>1</v>
      </c>
      <c r="C6" s="96" t="s">
        <v>5</v>
      </c>
      <c r="D6" s="39">
        <v>95.56</v>
      </c>
      <c r="E6" s="40">
        <v>90</v>
      </c>
      <c r="F6" s="40">
        <f>D6/E6*100</f>
        <v>106.17777777777778</v>
      </c>
      <c r="G6" s="41">
        <v>1.06</v>
      </c>
      <c r="H6" s="29">
        <f>D6/E17</f>
        <v>1.0617777777777777</v>
      </c>
      <c r="I6" s="190">
        <v>5.38</v>
      </c>
      <c r="J6" s="40">
        <v>3</v>
      </c>
      <c r="K6" s="40">
        <f>I6/J6*100</f>
        <v>179.33333333333331</v>
      </c>
      <c r="L6" s="41">
        <v>1.79</v>
      </c>
      <c r="M6" s="29">
        <f>I6/J17</f>
        <v>5.9777777777777777E-2</v>
      </c>
    </row>
    <row r="7" spans="2:13" ht="16.5" x14ac:dyDescent="0.3">
      <c r="B7" s="97">
        <v>2</v>
      </c>
      <c r="C7" s="98" t="s">
        <v>6</v>
      </c>
      <c r="D7" s="3">
        <v>93.23</v>
      </c>
      <c r="E7" s="2">
        <v>90</v>
      </c>
      <c r="F7" s="2">
        <f>D7/E7*100</f>
        <v>103.58888888888889</v>
      </c>
      <c r="G7" s="24">
        <v>1.04</v>
      </c>
      <c r="H7" s="23">
        <f>D7/E17</f>
        <v>1.0358888888888889</v>
      </c>
      <c r="I7" s="180">
        <v>9.56</v>
      </c>
      <c r="J7" s="2">
        <v>6</v>
      </c>
      <c r="K7" s="2">
        <f>I7/J7*100</f>
        <v>159.33333333333334</v>
      </c>
      <c r="L7" s="24">
        <v>1.59</v>
      </c>
      <c r="M7" s="23">
        <f>I7/J17</f>
        <v>0.10622222222222223</v>
      </c>
    </row>
    <row r="8" spans="2:13" ht="15.75" x14ac:dyDescent="0.25">
      <c r="B8" s="176">
        <v>3</v>
      </c>
      <c r="C8" s="177" t="s">
        <v>7</v>
      </c>
      <c r="D8" s="3">
        <v>91.49</v>
      </c>
      <c r="E8" s="2">
        <v>90</v>
      </c>
      <c r="F8" s="2">
        <f>D8/E8*100</f>
        <v>101.65555555555554</v>
      </c>
      <c r="G8" s="93">
        <v>1.02</v>
      </c>
      <c r="H8" s="23">
        <f>D8/E17</f>
        <v>1.0165555555555554</v>
      </c>
      <c r="I8" s="180">
        <v>12.04</v>
      </c>
      <c r="J8" s="2">
        <v>11</v>
      </c>
      <c r="K8" s="2">
        <f>I8/J8*100</f>
        <v>109.45454545454545</v>
      </c>
      <c r="L8" s="93">
        <v>1.0900000000000001</v>
      </c>
      <c r="M8" s="23">
        <f>I8/J17</f>
        <v>0.13377777777777777</v>
      </c>
    </row>
    <row r="9" spans="2:13" ht="16.5" x14ac:dyDescent="0.3">
      <c r="B9" s="97">
        <v>4</v>
      </c>
      <c r="C9" s="98" t="s">
        <v>8</v>
      </c>
      <c r="D9" s="3">
        <v>41.13</v>
      </c>
      <c r="E9" s="2">
        <v>90</v>
      </c>
      <c r="F9" s="2">
        <f t="shared" ref="F9:F17" si="0">D9/E9*100</f>
        <v>45.7</v>
      </c>
      <c r="G9" s="24">
        <v>0.46</v>
      </c>
      <c r="H9" s="23">
        <f>D9/E17</f>
        <v>0.45700000000000002</v>
      </c>
      <c r="I9" s="180">
        <v>14.16</v>
      </c>
      <c r="J9" s="2">
        <v>18</v>
      </c>
      <c r="K9" s="2">
        <f t="shared" ref="K9:K17" si="1">I9/J9*100</f>
        <v>78.666666666666657</v>
      </c>
      <c r="L9" s="24">
        <v>0.79</v>
      </c>
      <c r="M9" s="23">
        <f>I9/J17</f>
        <v>0.15733333333333333</v>
      </c>
    </row>
    <row r="10" spans="2:13" ht="16.5" x14ac:dyDescent="0.3">
      <c r="B10" s="97">
        <v>5</v>
      </c>
      <c r="C10" s="98" t="s">
        <v>9</v>
      </c>
      <c r="D10" s="3">
        <v>77.47</v>
      </c>
      <c r="E10" s="2">
        <v>90</v>
      </c>
      <c r="F10" s="2">
        <f t="shared" si="0"/>
        <v>86.077777777777769</v>
      </c>
      <c r="G10" s="24">
        <v>0.86</v>
      </c>
      <c r="H10" s="23">
        <f>D10/E17</f>
        <v>0.86077777777777775</v>
      </c>
      <c r="I10" s="180">
        <v>16.29</v>
      </c>
      <c r="J10" s="2">
        <v>28</v>
      </c>
      <c r="K10" s="2">
        <f t="shared" si="1"/>
        <v>58.178571428571423</v>
      </c>
      <c r="L10" s="24">
        <v>0.57999999999999996</v>
      </c>
      <c r="M10" s="23">
        <f>I10/J17</f>
        <v>0.18099999999999999</v>
      </c>
    </row>
    <row r="11" spans="2:13" ht="16.5" x14ac:dyDescent="0.3">
      <c r="B11" s="199">
        <v>6</v>
      </c>
      <c r="C11" s="200" t="s">
        <v>10</v>
      </c>
      <c r="D11" s="3">
        <v>86.03</v>
      </c>
      <c r="E11" s="2">
        <v>90</v>
      </c>
      <c r="F11" s="2">
        <f t="shared" si="0"/>
        <v>95.588888888888889</v>
      </c>
      <c r="G11" s="93">
        <v>0.96</v>
      </c>
      <c r="H11" s="23">
        <f>D11/E17</f>
        <v>0.9558888888888889</v>
      </c>
      <c r="I11" s="180">
        <v>21.39</v>
      </c>
      <c r="J11" s="2">
        <v>39</v>
      </c>
      <c r="K11" s="2">
        <f t="shared" si="1"/>
        <v>54.846153846153847</v>
      </c>
      <c r="L11" s="185">
        <v>0.55000000000000004</v>
      </c>
      <c r="M11" s="23">
        <f>I11/J17</f>
        <v>0.23766666666666666</v>
      </c>
    </row>
    <row r="12" spans="2:13" ht="16.5" x14ac:dyDescent="0.3">
      <c r="B12" s="97">
        <v>7</v>
      </c>
      <c r="C12" s="98" t="s">
        <v>11</v>
      </c>
      <c r="D12" s="3">
        <v>97.16</v>
      </c>
      <c r="E12" s="2">
        <v>90</v>
      </c>
      <c r="F12" s="2">
        <f t="shared" si="0"/>
        <v>107.95555555555556</v>
      </c>
      <c r="G12" s="24">
        <v>1.08</v>
      </c>
      <c r="H12" s="23">
        <f>D12/E17</f>
        <v>1.0795555555555556</v>
      </c>
      <c r="I12" s="180">
        <v>27.91</v>
      </c>
      <c r="J12" s="2">
        <v>41</v>
      </c>
      <c r="K12" s="2">
        <f t="shared" si="1"/>
        <v>68.073170731707322</v>
      </c>
      <c r="L12" s="24">
        <v>0.68</v>
      </c>
      <c r="M12" s="23">
        <f>I12/J17</f>
        <v>0.31011111111111112</v>
      </c>
    </row>
    <row r="13" spans="2:13" ht="16.5" x14ac:dyDescent="0.3">
      <c r="B13" s="97">
        <v>8</v>
      </c>
      <c r="C13" s="98" t="s">
        <v>12</v>
      </c>
      <c r="D13" s="3">
        <v>99.04</v>
      </c>
      <c r="E13" s="2">
        <v>90</v>
      </c>
      <c r="F13" s="2">
        <f t="shared" si="0"/>
        <v>110.04444444444445</v>
      </c>
      <c r="G13" s="24">
        <v>1.1000000000000001</v>
      </c>
      <c r="H13" s="23">
        <f>D13/E17</f>
        <v>1.1004444444444446</v>
      </c>
      <c r="I13" s="180">
        <v>31.39</v>
      </c>
      <c r="J13" s="2">
        <v>55</v>
      </c>
      <c r="K13" s="2">
        <f t="shared" si="1"/>
        <v>57.072727272727278</v>
      </c>
      <c r="L13" s="24">
        <v>0.56999999999999995</v>
      </c>
      <c r="M13" s="23">
        <f>I13/J17</f>
        <v>0.3487777777777778</v>
      </c>
    </row>
    <row r="14" spans="2:13" ht="16.5" x14ac:dyDescent="0.3">
      <c r="B14" s="199">
        <v>9</v>
      </c>
      <c r="C14" s="200" t="s">
        <v>13</v>
      </c>
      <c r="D14" s="3">
        <v>95.91</v>
      </c>
      <c r="E14" s="2">
        <v>90</v>
      </c>
      <c r="F14" s="2">
        <f t="shared" si="0"/>
        <v>106.56666666666665</v>
      </c>
      <c r="G14" s="93">
        <v>1.07</v>
      </c>
      <c r="H14" s="23">
        <f>D14/E17</f>
        <v>1.0656666666666665</v>
      </c>
      <c r="I14" s="180">
        <v>39.049999999999997</v>
      </c>
      <c r="J14" s="2">
        <v>62</v>
      </c>
      <c r="K14" s="2">
        <f t="shared" si="1"/>
        <v>62.983870967741929</v>
      </c>
      <c r="L14" s="179">
        <v>0.63</v>
      </c>
      <c r="M14" s="23">
        <f>I14/J17</f>
        <v>0.43388888888888888</v>
      </c>
    </row>
    <row r="15" spans="2:13" ht="16.5" x14ac:dyDescent="0.3">
      <c r="B15" s="97">
        <v>10</v>
      </c>
      <c r="C15" s="98" t="s">
        <v>14</v>
      </c>
      <c r="D15" s="3">
        <v>0</v>
      </c>
      <c r="E15" s="2">
        <v>90</v>
      </c>
      <c r="F15" s="2">
        <f t="shared" si="0"/>
        <v>0</v>
      </c>
      <c r="G15" s="24">
        <v>0</v>
      </c>
      <c r="H15" s="23">
        <f>D15/E17</f>
        <v>0</v>
      </c>
      <c r="I15" s="180">
        <v>0</v>
      </c>
      <c r="J15" s="2">
        <v>71</v>
      </c>
      <c r="K15" s="2">
        <f t="shared" si="1"/>
        <v>0</v>
      </c>
      <c r="L15" s="24">
        <v>0</v>
      </c>
      <c r="M15" s="23">
        <f>I15/J17</f>
        <v>0</v>
      </c>
    </row>
    <row r="16" spans="2:13" ht="16.5" x14ac:dyDescent="0.3">
      <c r="B16" s="97">
        <v>11</v>
      </c>
      <c r="C16" s="98" t="s">
        <v>26</v>
      </c>
      <c r="D16" s="3">
        <v>0</v>
      </c>
      <c r="E16" s="2">
        <v>90</v>
      </c>
      <c r="F16" s="2">
        <f t="shared" si="0"/>
        <v>0</v>
      </c>
      <c r="G16" s="24">
        <v>0</v>
      </c>
      <c r="H16" s="23">
        <f>D16/E17</f>
        <v>0</v>
      </c>
      <c r="I16" s="180">
        <v>0</v>
      </c>
      <c r="J16" s="2">
        <v>80</v>
      </c>
      <c r="K16" s="2">
        <f t="shared" si="1"/>
        <v>0</v>
      </c>
      <c r="L16" s="24">
        <v>0</v>
      </c>
      <c r="M16" s="23">
        <f>I16/J17</f>
        <v>0</v>
      </c>
    </row>
    <row r="17" spans="2:13" ht="17.25" thickBot="1" x14ac:dyDescent="0.35">
      <c r="B17" s="99">
        <v>12</v>
      </c>
      <c r="C17" s="100" t="s">
        <v>15</v>
      </c>
      <c r="D17" s="32">
        <v>0</v>
      </c>
      <c r="E17" s="31">
        <v>90</v>
      </c>
      <c r="F17" s="31">
        <f t="shared" si="0"/>
        <v>0</v>
      </c>
      <c r="G17" s="25">
        <v>0</v>
      </c>
      <c r="H17" s="38">
        <f>D17/E17</f>
        <v>0</v>
      </c>
      <c r="I17" s="181">
        <v>0</v>
      </c>
      <c r="J17" s="31">
        <v>90</v>
      </c>
      <c r="K17" s="31">
        <f t="shared" si="1"/>
        <v>0</v>
      </c>
      <c r="L17" s="25">
        <v>0</v>
      </c>
      <c r="M17" s="38">
        <f>I17/J17</f>
        <v>0</v>
      </c>
    </row>
    <row r="19" spans="2:13" x14ac:dyDescent="0.25">
      <c r="C19" s="116"/>
    </row>
    <row r="20" spans="2:13" ht="15.75" thickBot="1" x14ac:dyDescent="0.3"/>
    <row r="21" spans="2:13" ht="15" customHeight="1" x14ac:dyDescent="0.25">
      <c r="H21" s="322" t="s">
        <v>346</v>
      </c>
      <c r="I21" s="323"/>
    </row>
    <row r="22" spans="2:13" ht="14.25" customHeight="1" thickBot="1" x14ac:dyDescent="0.3">
      <c r="H22" s="324"/>
      <c r="I22" s="325"/>
    </row>
    <row r="23" spans="2:13" ht="15" customHeight="1" x14ac:dyDescent="0.25">
      <c r="B23" s="12">
        <v>1</v>
      </c>
      <c r="C23" s="7" t="s">
        <v>27</v>
      </c>
      <c r="D23" s="8"/>
      <c r="E23" s="296" t="s">
        <v>28</v>
      </c>
      <c r="F23" s="296"/>
      <c r="G23" s="297"/>
      <c r="H23" s="12">
        <v>1</v>
      </c>
      <c r="I23" s="16">
        <f>H23/H26</f>
        <v>0.5</v>
      </c>
    </row>
    <row r="24" spans="2:13" ht="15" customHeight="1" x14ac:dyDescent="0.25">
      <c r="B24" s="13">
        <v>2</v>
      </c>
      <c r="C24" s="9" t="s">
        <v>29</v>
      </c>
      <c r="D24" s="4"/>
      <c r="E24" s="298" t="s">
        <v>30</v>
      </c>
      <c r="F24" s="298"/>
      <c r="G24" s="299"/>
      <c r="H24" s="13">
        <v>1</v>
      </c>
      <c r="I24" s="17">
        <f>H24/H26</f>
        <v>0.5</v>
      </c>
    </row>
    <row r="25" spans="2:13" ht="15.75" thickBot="1" x14ac:dyDescent="0.3">
      <c r="B25" s="14">
        <v>3</v>
      </c>
      <c r="C25" s="10" t="s">
        <v>31</v>
      </c>
      <c r="D25" s="11"/>
      <c r="E25" s="300" t="s">
        <v>32</v>
      </c>
      <c r="F25" s="300"/>
      <c r="G25" s="301"/>
      <c r="H25" s="14">
        <v>0</v>
      </c>
      <c r="I25" s="18">
        <f>H25/H26</f>
        <v>0</v>
      </c>
    </row>
    <row r="26" spans="2:13" ht="15.75" thickBot="1" x14ac:dyDescent="0.3">
      <c r="B26" s="308" t="s">
        <v>185</v>
      </c>
      <c r="C26" s="309"/>
      <c r="D26" s="309"/>
      <c r="E26" s="309"/>
      <c r="F26" s="309"/>
      <c r="G26" s="310"/>
      <c r="H26" s="15">
        <f>SUM(H23:H25)</f>
        <v>2</v>
      </c>
      <c r="I26" s="21">
        <f>SUM(I23:I25)</f>
        <v>1</v>
      </c>
    </row>
  </sheetData>
  <sheetProtection algorithmName="SHA-512" hashValue="1g3tsn+9Xt+OpZuVmoq6wt5a/mvjoNXAUEroyHOVDFmoi7hXOqyXMDve05Kp5U96IHZ2qtAqH0UuTL6q8ROTqQ==" saltValue="CyobGy+LctFJSPiVl9Tr0A==" spinCount="100000" sheet="1" objects="1" scenarios="1"/>
  <mergeCells count="15">
    <mergeCell ref="B26:G26"/>
    <mergeCell ref="B2:C5"/>
    <mergeCell ref="E23:G23"/>
    <mergeCell ref="E24:G24"/>
    <mergeCell ref="D3:H3"/>
    <mergeCell ref="D4:F4"/>
    <mergeCell ref="H21:I22"/>
    <mergeCell ref="G4:G5"/>
    <mergeCell ref="H4:H5"/>
    <mergeCell ref="E25:G25"/>
    <mergeCell ref="I3:M3"/>
    <mergeCell ref="I4:K4"/>
    <mergeCell ref="L4:L5"/>
    <mergeCell ref="M4:M5"/>
    <mergeCell ref="D2:M2"/>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79998168889431442"/>
  </sheetPr>
  <dimension ref="B1:AB28"/>
  <sheetViews>
    <sheetView workbookViewId="0">
      <selection activeCell="R23" sqref="R23"/>
    </sheetView>
  </sheetViews>
  <sheetFormatPr baseColWidth="10" defaultRowHeight="15" x14ac:dyDescent="0.25"/>
  <cols>
    <col min="1" max="1" width="3.28515625" customWidth="1"/>
    <col min="2" max="2" width="3.5703125" customWidth="1"/>
    <col min="3" max="3" width="14.28515625" customWidth="1"/>
    <col min="4" max="4" width="7.140625" customWidth="1"/>
    <col min="5" max="5" width="4.85546875" customWidth="1"/>
    <col min="6" max="6" width="6.5703125" customWidth="1"/>
    <col min="7" max="7" width="6.28515625" customWidth="1"/>
    <col min="8" max="8" width="9.7109375" customWidth="1"/>
    <col min="9" max="9" width="8.7109375" customWidth="1"/>
    <col min="10" max="10" width="5" customWidth="1"/>
    <col min="11" max="11" width="6" customWidth="1"/>
    <col min="12" max="12" width="7" customWidth="1"/>
    <col min="13" max="13" width="10" customWidth="1"/>
    <col min="14" max="14" width="7.42578125" customWidth="1"/>
    <col min="15" max="15" width="6.28515625" customWidth="1"/>
    <col min="16" max="16" width="6.140625" customWidth="1"/>
    <col min="17" max="17" width="6.7109375" customWidth="1"/>
    <col min="18" max="18" width="10.140625" customWidth="1"/>
    <col min="19" max="19" width="6.42578125" customWidth="1"/>
    <col min="20" max="20" width="5.7109375" customWidth="1"/>
    <col min="21" max="21" width="5.85546875" customWidth="1"/>
    <col min="22" max="22" width="6.28515625" customWidth="1"/>
    <col min="23" max="23" width="10" customWidth="1"/>
    <col min="24" max="24" width="7.42578125" customWidth="1"/>
    <col min="25" max="25" width="7.140625" customWidth="1"/>
    <col min="26" max="26" width="7.28515625" customWidth="1"/>
    <col min="27" max="27" width="6.5703125" customWidth="1"/>
    <col min="28" max="28" width="9.85546875" customWidth="1"/>
  </cols>
  <sheetData>
    <row r="1" spans="2:28" ht="15.75" thickBot="1" x14ac:dyDescent="0.3"/>
    <row r="2" spans="2:28" ht="17.25" thickBot="1" x14ac:dyDescent="0.35">
      <c r="B2" s="326" t="s">
        <v>124</v>
      </c>
      <c r="C2" s="327"/>
      <c r="D2" s="338" t="s">
        <v>90</v>
      </c>
      <c r="E2" s="339"/>
      <c r="F2" s="339"/>
      <c r="G2" s="339"/>
      <c r="H2" s="339"/>
      <c r="I2" s="339"/>
      <c r="J2" s="339"/>
      <c r="K2" s="339"/>
      <c r="L2" s="339"/>
      <c r="M2" s="339"/>
      <c r="N2" s="339"/>
      <c r="O2" s="339"/>
      <c r="P2" s="339"/>
      <c r="Q2" s="339"/>
      <c r="R2" s="339"/>
      <c r="S2" s="339"/>
      <c r="T2" s="339"/>
      <c r="U2" s="339"/>
      <c r="V2" s="339"/>
      <c r="W2" s="339"/>
      <c r="X2" s="339"/>
      <c r="Y2" s="339"/>
      <c r="Z2" s="339"/>
      <c r="AA2" s="339"/>
      <c r="AB2" s="340"/>
    </row>
    <row r="3" spans="2:28" ht="98.25" customHeight="1" thickBot="1" x14ac:dyDescent="0.3">
      <c r="B3" s="328"/>
      <c r="C3" s="329"/>
      <c r="D3" s="458" t="s">
        <v>269</v>
      </c>
      <c r="E3" s="459"/>
      <c r="F3" s="460"/>
      <c r="G3" s="460"/>
      <c r="H3" s="461"/>
      <c r="I3" s="476" t="s">
        <v>270</v>
      </c>
      <c r="J3" s="477"/>
      <c r="K3" s="478"/>
      <c r="L3" s="478"/>
      <c r="M3" s="479"/>
      <c r="N3" s="469" t="s">
        <v>271</v>
      </c>
      <c r="O3" s="470"/>
      <c r="P3" s="471"/>
      <c r="Q3" s="471"/>
      <c r="R3" s="472"/>
      <c r="S3" s="465" t="s">
        <v>272</v>
      </c>
      <c r="T3" s="466"/>
      <c r="U3" s="466"/>
      <c r="V3" s="466"/>
      <c r="W3" s="467"/>
      <c r="X3" s="363" t="s">
        <v>273</v>
      </c>
      <c r="Y3" s="364"/>
      <c r="Z3" s="365"/>
      <c r="AA3" s="365"/>
      <c r="AB3" s="366"/>
    </row>
    <row r="4" spans="2:28" ht="27" customHeight="1" thickBot="1" x14ac:dyDescent="0.3">
      <c r="B4" s="328"/>
      <c r="C4" s="329"/>
      <c r="D4" s="406" t="s">
        <v>0</v>
      </c>
      <c r="E4" s="486"/>
      <c r="F4" s="487"/>
      <c r="G4" s="488" t="s">
        <v>1</v>
      </c>
      <c r="H4" s="404" t="s">
        <v>202</v>
      </c>
      <c r="I4" s="406" t="s">
        <v>0</v>
      </c>
      <c r="J4" s="407"/>
      <c r="K4" s="408"/>
      <c r="L4" s="404" t="s">
        <v>1</v>
      </c>
      <c r="M4" s="404" t="s">
        <v>202</v>
      </c>
      <c r="N4" s="406" t="s">
        <v>0</v>
      </c>
      <c r="O4" s="486"/>
      <c r="P4" s="487"/>
      <c r="Q4" s="488" t="s">
        <v>1</v>
      </c>
      <c r="R4" s="404" t="s">
        <v>202</v>
      </c>
      <c r="S4" s="406" t="s">
        <v>0</v>
      </c>
      <c r="T4" s="407"/>
      <c r="U4" s="408"/>
      <c r="V4" s="404" t="s">
        <v>1</v>
      </c>
      <c r="W4" s="404" t="s">
        <v>202</v>
      </c>
      <c r="X4" s="319" t="s">
        <v>0</v>
      </c>
      <c r="Y4" s="345"/>
      <c r="Z4" s="346"/>
      <c r="AA4" s="347" t="s">
        <v>1</v>
      </c>
      <c r="AB4" s="317" t="s">
        <v>202</v>
      </c>
    </row>
    <row r="5" spans="2:28" ht="18" customHeight="1" thickBot="1" x14ac:dyDescent="0.3">
      <c r="B5" s="373"/>
      <c r="C5" s="382"/>
      <c r="D5" s="248" t="s">
        <v>33</v>
      </c>
      <c r="E5" s="245" t="s">
        <v>2</v>
      </c>
      <c r="F5" s="249" t="s">
        <v>3</v>
      </c>
      <c r="G5" s="490"/>
      <c r="H5" s="491"/>
      <c r="I5" s="228" t="s">
        <v>33</v>
      </c>
      <c r="J5" s="229" t="s">
        <v>2</v>
      </c>
      <c r="K5" s="230" t="s">
        <v>3</v>
      </c>
      <c r="L5" s="405"/>
      <c r="M5" s="405"/>
      <c r="N5" s="228" t="s">
        <v>33</v>
      </c>
      <c r="O5" s="229" t="s">
        <v>2</v>
      </c>
      <c r="P5" s="250" t="s">
        <v>3</v>
      </c>
      <c r="Q5" s="489"/>
      <c r="R5" s="405"/>
      <c r="S5" s="228" t="s">
        <v>33</v>
      </c>
      <c r="T5" s="229" t="s">
        <v>4</v>
      </c>
      <c r="U5" s="230" t="s">
        <v>3</v>
      </c>
      <c r="V5" s="405"/>
      <c r="W5" s="405"/>
      <c r="X5" s="102" t="s">
        <v>33</v>
      </c>
      <c r="Y5" s="103" t="s">
        <v>2</v>
      </c>
      <c r="Z5" s="104" t="s">
        <v>3</v>
      </c>
      <c r="AA5" s="376"/>
      <c r="AB5" s="318"/>
    </row>
    <row r="6" spans="2:28" ht="16.5" customHeight="1" x14ac:dyDescent="0.25">
      <c r="B6" s="95">
        <v>1</v>
      </c>
      <c r="C6" s="96" t="s">
        <v>5</v>
      </c>
      <c r="D6" s="213">
        <v>0</v>
      </c>
      <c r="E6" s="214">
        <v>20</v>
      </c>
      <c r="F6" s="214">
        <f>D6/E6*100</f>
        <v>0</v>
      </c>
      <c r="G6" s="215">
        <v>0</v>
      </c>
      <c r="H6" s="216">
        <f>D6/E17</f>
        <v>0</v>
      </c>
      <c r="I6" s="242">
        <v>0</v>
      </c>
      <c r="J6" s="214">
        <v>1</v>
      </c>
      <c r="K6" s="214">
        <f>I6/J6*100</f>
        <v>0</v>
      </c>
      <c r="L6" s="215">
        <v>0</v>
      </c>
      <c r="M6" s="216">
        <f>I6/J17</f>
        <v>0</v>
      </c>
      <c r="N6" s="242">
        <v>0</v>
      </c>
      <c r="O6" s="214">
        <v>1</v>
      </c>
      <c r="P6" s="214">
        <f>N6/O6*100</f>
        <v>0</v>
      </c>
      <c r="Q6" s="215">
        <v>0</v>
      </c>
      <c r="R6" s="216">
        <f>N6/O17</f>
        <v>0</v>
      </c>
      <c r="S6" s="213">
        <v>0</v>
      </c>
      <c r="T6" s="214">
        <v>1</v>
      </c>
      <c r="U6" s="214">
        <f>S6/T6*100</f>
        <v>0</v>
      </c>
      <c r="V6" s="215">
        <v>0</v>
      </c>
      <c r="W6" s="216">
        <f>S6/T17</f>
        <v>0</v>
      </c>
      <c r="X6" s="169">
        <v>0</v>
      </c>
      <c r="Y6" s="170">
        <v>1</v>
      </c>
      <c r="Z6" s="170">
        <f>X6/Y6*100</f>
        <v>0</v>
      </c>
      <c r="AA6" s="171">
        <v>0</v>
      </c>
      <c r="AB6" s="172">
        <f>X6/Y17</f>
        <v>0</v>
      </c>
    </row>
    <row r="7" spans="2:28" ht="16.5" x14ac:dyDescent="0.3">
      <c r="B7" s="97">
        <v>2</v>
      </c>
      <c r="C7" s="98" t="s">
        <v>6</v>
      </c>
      <c r="D7" s="217">
        <v>0</v>
      </c>
      <c r="E7" s="218">
        <v>40</v>
      </c>
      <c r="F7" s="218">
        <f>D7/E7*100</f>
        <v>0</v>
      </c>
      <c r="G7" s="219">
        <v>0</v>
      </c>
      <c r="H7" s="220">
        <f>D7/E17</f>
        <v>0</v>
      </c>
      <c r="I7" s="226">
        <v>0</v>
      </c>
      <c r="J7" s="218">
        <v>1</v>
      </c>
      <c r="K7" s="218">
        <f>I7/J7*100</f>
        <v>0</v>
      </c>
      <c r="L7" s="219">
        <v>0</v>
      </c>
      <c r="M7" s="220">
        <f>I7/J17</f>
        <v>0</v>
      </c>
      <c r="N7" s="226">
        <v>0</v>
      </c>
      <c r="O7" s="218">
        <v>1</v>
      </c>
      <c r="P7" s="218">
        <f>N7/O7*100</f>
        <v>0</v>
      </c>
      <c r="Q7" s="219">
        <v>0</v>
      </c>
      <c r="R7" s="220">
        <f>N7/O17</f>
        <v>0</v>
      </c>
      <c r="S7" s="217">
        <v>0</v>
      </c>
      <c r="T7" s="218">
        <v>1</v>
      </c>
      <c r="U7" s="218">
        <f>S7/T7*100</f>
        <v>0</v>
      </c>
      <c r="V7" s="219">
        <v>0</v>
      </c>
      <c r="W7" s="220">
        <f>S7/T17</f>
        <v>0</v>
      </c>
      <c r="X7" s="119">
        <v>0</v>
      </c>
      <c r="Y7" s="120">
        <v>1</v>
      </c>
      <c r="Z7" s="120">
        <f>X7/Y7*100</f>
        <v>0</v>
      </c>
      <c r="AA7" s="121">
        <v>0</v>
      </c>
      <c r="AB7" s="122">
        <f>X7/Y17</f>
        <v>0</v>
      </c>
    </row>
    <row r="8" spans="2:28" ht="15.75" x14ac:dyDescent="0.25">
      <c r="B8" s="176">
        <v>3</v>
      </c>
      <c r="C8" s="177" t="s">
        <v>7</v>
      </c>
      <c r="D8" s="217">
        <v>0</v>
      </c>
      <c r="E8" s="218">
        <v>60</v>
      </c>
      <c r="F8" s="218">
        <f>D8/E8*100</f>
        <v>0</v>
      </c>
      <c r="G8" s="219">
        <v>0</v>
      </c>
      <c r="H8" s="220">
        <f>D8/E17</f>
        <v>0</v>
      </c>
      <c r="I8" s="226">
        <v>0</v>
      </c>
      <c r="J8" s="218">
        <v>1</v>
      </c>
      <c r="K8" s="218">
        <f>I8/J8*100</f>
        <v>0</v>
      </c>
      <c r="L8" s="219">
        <v>0</v>
      </c>
      <c r="M8" s="220">
        <f>I8/J17</f>
        <v>0</v>
      </c>
      <c r="N8" s="226">
        <v>0</v>
      </c>
      <c r="O8" s="218">
        <v>1</v>
      </c>
      <c r="P8" s="218">
        <f>N8/O8*100</f>
        <v>0</v>
      </c>
      <c r="Q8" s="219">
        <v>0</v>
      </c>
      <c r="R8" s="220">
        <f>N8/O17</f>
        <v>0</v>
      </c>
      <c r="S8" s="217">
        <v>0</v>
      </c>
      <c r="T8" s="218">
        <v>1</v>
      </c>
      <c r="U8" s="218">
        <f>S8/T8*100</f>
        <v>0</v>
      </c>
      <c r="V8" s="219">
        <v>0</v>
      </c>
      <c r="W8" s="220">
        <f>S8/T17</f>
        <v>0</v>
      </c>
      <c r="X8" s="119">
        <v>0</v>
      </c>
      <c r="Y8" s="120">
        <v>1</v>
      </c>
      <c r="Z8" s="120">
        <f>X8/Y8*100</f>
        <v>0</v>
      </c>
      <c r="AA8" s="121">
        <v>0</v>
      </c>
      <c r="AB8" s="122">
        <f>X8/Y17</f>
        <v>0</v>
      </c>
    </row>
    <row r="9" spans="2:28" ht="16.5" x14ac:dyDescent="0.3">
      <c r="B9" s="97">
        <v>4</v>
      </c>
      <c r="C9" s="98" t="s">
        <v>8</v>
      </c>
      <c r="D9" s="217">
        <v>0</v>
      </c>
      <c r="E9" s="218">
        <v>80</v>
      </c>
      <c r="F9" s="218">
        <f t="shared" ref="F9:F17" si="0">D9/E9*100</f>
        <v>0</v>
      </c>
      <c r="G9" s="219">
        <v>0</v>
      </c>
      <c r="H9" s="220">
        <f>D9/E17</f>
        <v>0</v>
      </c>
      <c r="I9" s="226">
        <v>0</v>
      </c>
      <c r="J9" s="218">
        <v>1</v>
      </c>
      <c r="K9" s="218">
        <f t="shared" ref="K9:K17" si="1">I9/J9*100</f>
        <v>0</v>
      </c>
      <c r="L9" s="219">
        <v>0</v>
      </c>
      <c r="M9" s="220">
        <f>I9/J17</f>
        <v>0</v>
      </c>
      <c r="N9" s="226">
        <v>0</v>
      </c>
      <c r="O9" s="218">
        <v>20</v>
      </c>
      <c r="P9" s="218">
        <f t="shared" ref="P9:P17" si="2">N9/O9*100</f>
        <v>0</v>
      </c>
      <c r="Q9" s="219">
        <v>0</v>
      </c>
      <c r="R9" s="220">
        <f>N9/O17</f>
        <v>0</v>
      </c>
      <c r="S9" s="217">
        <v>0</v>
      </c>
      <c r="T9" s="218">
        <v>1</v>
      </c>
      <c r="U9" s="218">
        <f t="shared" ref="U9:U17" si="3">S9/T9*100</f>
        <v>0</v>
      </c>
      <c r="V9" s="219">
        <v>0</v>
      </c>
      <c r="W9" s="220">
        <f>S9/T17</f>
        <v>0</v>
      </c>
      <c r="X9" s="119">
        <v>0</v>
      </c>
      <c r="Y9" s="120">
        <v>1</v>
      </c>
      <c r="Z9" s="120">
        <f t="shared" ref="Z9:Z17" si="4">X9/Y9*100</f>
        <v>0</v>
      </c>
      <c r="AA9" s="121">
        <v>0</v>
      </c>
      <c r="AB9" s="122">
        <f>X9/Y17</f>
        <v>0</v>
      </c>
    </row>
    <row r="10" spans="2:28" ht="16.5" x14ac:dyDescent="0.3">
      <c r="B10" s="97">
        <v>5</v>
      </c>
      <c r="C10" s="98" t="s">
        <v>9</v>
      </c>
      <c r="D10" s="217">
        <v>0</v>
      </c>
      <c r="E10" s="218">
        <v>100</v>
      </c>
      <c r="F10" s="218">
        <f t="shared" si="0"/>
        <v>0</v>
      </c>
      <c r="G10" s="219">
        <v>0</v>
      </c>
      <c r="H10" s="220">
        <f>D10/E17</f>
        <v>0</v>
      </c>
      <c r="I10" s="226">
        <v>0</v>
      </c>
      <c r="J10" s="218">
        <v>1</v>
      </c>
      <c r="K10" s="218">
        <f t="shared" si="1"/>
        <v>0</v>
      </c>
      <c r="L10" s="219">
        <v>0</v>
      </c>
      <c r="M10" s="220">
        <f>I10/J17</f>
        <v>0</v>
      </c>
      <c r="N10" s="226">
        <v>0</v>
      </c>
      <c r="O10" s="218">
        <v>20</v>
      </c>
      <c r="P10" s="218">
        <f t="shared" si="2"/>
        <v>0</v>
      </c>
      <c r="Q10" s="219">
        <v>0</v>
      </c>
      <c r="R10" s="220">
        <f>N10/O17</f>
        <v>0</v>
      </c>
      <c r="S10" s="217">
        <v>0</v>
      </c>
      <c r="T10" s="218">
        <v>1</v>
      </c>
      <c r="U10" s="218">
        <f t="shared" si="3"/>
        <v>0</v>
      </c>
      <c r="V10" s="219">
        <v>0</v>
      </c>
      <c r="W10" s="220">
        <f>S10/T17</f>
        <v>0</v>
      </c>
      <c r="X10" s="119">
        <v>0</v>
      </c>
      <c r="Y10" s="120">
        <v>1</v>
      </c>
      <c r="Z10" s="120">
        <f t="shared" si="4"/>
        <v>0</v>
      </c>
      <c r="AA10" s="121">
        <v>0</v>
      </c>
      <c r="AB10" s="122">
        <f>X10/Y17</f>
        <v>0</v>
      </c>
    </row>
    <row r="11" spans="2:28" ht="16.5" x14ac:dyDescent="0.3">
      <c r="B11" s="199">
        <v>6</v>
      </c>
      <c r="C11" s="200" t="s">
        <v>10</v>
      </c>
      <c r="D11" s="217">
        <v>0</v>
      </c>
      <c r="E11" s="218">
        <v>120</v>
      </c>
      <c r="F11" s="218">
        <f t="shared" si="0"/>
        <v>0</v>
      </c>
      <c r="G11" s="219">
        <v>0</v>
      </c>
      <c r="H11" s="220">
        <f>D11/E17</f>
        <v>0</v>
      </c>
      <c r="I11" s="226">
        <v>0</v>
      </c>
      <c r="J11" s="218">
        <v>20</v>
      </c>
      <c r="K11" s="218">
        <f t="shared" si="1"/>
        <v>0</v>
      </c>
      <c r="L11" s="219">
        <v>0</v>
      </c>
      <c r="M11" s="220">
        <f>I11/J17</f>
        <v>0</v>
      </c>
      <c r="N11" s="226">
        <v>0</v>
      </c>
      <c r="O11" s="218">
        <v>20</v>
      </c>
      <c r="P11" s="218">
        <f t="shared" si="2"/>
        <v>0</v>
      </c>
      <c r="Q11" s="219">
        <v>0</v>
      </c>
      <c r="R11" s="220">
        <f>N11/O17</f>
        <v>0</v>
      </c>
      <c r="S11" s="217">
        <v>0</v>
      </c>
      <c r="T11" s="218">
        <v>100</v>
      </c>
      <c r="U11" s="218">
        <f t="shared" si="3"/>
        <v>0</v>
      </c>
      <c r="V11" s="219">
        <v>0</v>
      </c>
      <c r="W11" s="220">
        <f>S11/T17</f>
        <v>0</v>
      </c>
      <c r="X11" s="119">
        <v>0</v>
      </c>
      <c r="Y11" s="120">
        <v>1</v>
      </c>
      <c r="Z11" s="120">
        <f t="shared" si="4"/>
        <v>0</v>
      </c>
      <c r="AA11" s="121">
        <v>0</v>
      </c>
      <c r="AB11" s="122">
        <f>X11/Y17</f>
        <v>0</v>
      </c>
    </row>
    <row r="12" spans="2:28" ht="16.5" x14ac:dyDescent="0.3">
      <c r="B12" s="97">
        <v>7</v>
      </c>
      <c r="C12" s="98" t="s">
        <v>11</v>
      </c>
      <c r="D12" s="217">
        <v>0</v>
      </c>
      <c r="E12" s="218">
        <v>140</v>
      </c>
      <c r="F12" s="218">
        <f t="shared" si="0"/>
        <v>0</v>
      </c>
      <c r="G12" s="219">
        <v>0</v>
      </c>
      <c r="H12" s="220">
        <f>D12/E17</f>
        <v>0</v>
      </c>
      <c r="I12" s="226">
        <v>0</v>
      </c>
      <c r="J12" s="218">
        <v>20</v>
      </c>
      <c r="K12" s="218">
        <f t="shared" si="1"/>
        <v>0</v>
      </c>
      <c r="L12" s="219">
        <v>0</v>
      </c>
      <c r="M12" s="220">
        <f>I12/J17</f>
        <v>0</v>
      </c>
      <c r="N12" s="226">
        <v>0</v>
      </c>
      <c r="O12" s="218">
        <v>20</v>
      </c>
      <c r="P12" s="218">
        <f t="shared" si="2"/>
        <v>0</v>
      </c>
      <c r="Q12" s="219">
        <v>0</v>
      </c>
      <c r="R12" s="220">
        <f>N12/O17</f>
        <v>0</v>
      </c>
      <c r="S12" s="217">
        <v>0</v>
      </c>
      <c r="T12" s="218">
        <v>100</v>
      </c>
      <c r="U12" s="218">
        <f t="shared" si="3"/>
        <v>0</v>
      </c>
      <c r="V12" s="219">
        <v>0</v>
      </c>
      <c r="W12" s="220">
        <f>S12/T17</f>
        <v>0</v>
      </c>
      <c r="X12" s="119">
        <v>0</v>
      </c>
      <c r="Y12" s="120">
        <v>1</v>
      </c>
      <c r="Z12" s="120">
        <f t="shared" si="4"/>
        <v>0</v>
      </c>
      <c r="AA12" s="121">
        <v>0</v>
      </c>
      <c r="AB12" s="122">
        <f>X12/Y17</f>
        <v>0</v>
      </c>
    </row>
    <row r="13" spans="2:28" ht="16.5" x14ac:dyDescent="0.3">
      <c r="B13" s="97">
        <v>8</v>
      </c>
      <c r="C13" s="98" t="s">
        <v>12</v>
      </c>
      <c r="D13" s="217">
        <v>0</v>
      </c>
      <c r="E13" s="218">
        <v>160</v>
      </c>
      <c r="F13" s="218">
        <f t="shared" si="0"/>
        <v>0</v>
      </c>
      <c r="G13" s="219">
        <v>0</v>
      </c>
      <c r="H13" s="220">
        <f>D13/E17</f>
        <v>0</v>
      </c>
      <c r="I13" s="226">
        <v>0</v>
      </c>
      <c r="J13" s="218">
        <v>20</v>
      </c>
      <c r="K13" s="218">
        <f t="shared" si="1"/>
        <v>0</v>
      </c>
      <c r="L13" s="219">
        <v>0</v>
      </c>
      <c r="M13" s="220">
        <f>I13/J17</f>
        <v>0</v>
      </c>
      <c r="N13" s="226">
        <v>0</v>
      </c>
      <c r="O13" s="218">
        <v>40</v>
      </c>
      <c r="P13" s="218">
        <f t="shared" si="2"/>
        <v>0</v>
      </c>
      <c r="Q13" s="219">
        <v>0</v>
      </c>
      <c r="R13" s="220">
        <f>N13/O17</f>
        <v>0</v>
      </c>
      <c r="S13" s="217">
        <v>0</v>
      </c>
      <c r="T13" s="218">
        <v>100</v>
      </c>
      <c r="U13" s="218">
        <f t="shared" si="3"/>
        <v>0</v>
      </c>
      <c r="V13" s="219">
        <v>0</v>
      </c>
      <c r="W13" s="220">
        <f>S13/T17</f>
        <v>0</v>
      </c>
      <c r="X13" s="119">
        <v>0</v>
      </c>
      <c r="Y13" s="120">
        <v>1</v>
      </c>
      <c r="Z13" s="120">
        <f t="shared" si="4"/>
        <v>0</v>
      </c>
      <c r="AA13" s="121">
        <v>0</v>
      </c>
      <c r="AB13" s="122">
        <f>X13/Y17</f>
        <v>0</v>
      </c>
    </row>
    <row r="14" spans="2:28" ht="16.5" x14ac:dyDescent="0.3">
      <c r="B14" s="199">
        <v>9</v>
      </c>
      <c r="C14" s="200" t="s">
        <v>13</v>
      </c>
      <c r="D14" s="217">
        <v>0</v>
      </c>
      <c r="E14" s="218">
        <v>180</v>
      </c>
      <c r="F14" s="218">
        <f t="shared" si="0"/>
        <v>0</v>
      </c>
      <c r="G14" s="219">
        <v>0</v>
      </c>
      <c r="H14" s="220">
        <f>D14/E17</f>
        <v>0</v>
      </c>
      <c r="I14" s="226">
        <v>0</v>
      </c>
      <c r="J14" s="218">
        <v>20</v>
      </c>
      <c r="K14" s="218">
        <f t="shared" si="1"/>
        <v>0</v>
      </c>
      <c r="L14" s="219">
        <v>0</v>
      </c>
      <c r="M14" s="220">
        <f>I14/J17</f>
        <v>0</v>
      </c>
      <c r="N14" s="226">
        <v>0</v>
      </c>
      <c r="O14" s="218">
        <v>40</v>
      </c>
      <c r="P14" s="218">
        <f t="shared" si="2"/>
        <v>0</v>
      </c>
      <c r="Q14" s="219">
        <v>0</v>
      </c>
      <c r="R14" s="220">
        <f>N14/O17</f>
        <v>0</v>
      </c>
      <c r="S14" s="217">
        <v>0</v>
      </c>
      <c r="T14" s="218">
        <v>100</v>
      </c>
      <c r="U14" s="218">
        <f t="shared" si="3"/>
        <v>0</v>
      </c>
      <c r="V14" s="219">
        <v>0</v>
      </c>
      <c r="W14" s="220">
        <f>S14/T17</f>
        <v>0</v>
      </c>
      <c r="X14" s="119">
        <v>0</v>
      </c>
      <c r="Y14" s="120">
        <v>1</v>
      </c>
      <c r="Z14" s="120">
        <f t="shared" si="4"/>
        <v>0</v>
      </c>
      <c r="AA14" s="121">
        <v>0</v>
      </c>
      <c r="AB14" s="122">
        <f>X14/Y17</f>
        <v>0</v>
      </c>
    </row>
    <row r="15" spans="2:28" ht="16.5" x14ac:dyDescent="0.3">
      <c r="B15" s="97">
        <v>10</v>
      </c>
      <c r="C15" s="98" t="s">
        <v>14</v>
      </c>
      <c r="D15" s="217">
        <v>0</v>
      </c>
      <c r="E15" s="218">
        <v>200</v>
      </c>
      <c r="F15" s="218">
        <f t="shared" si="0"/>
        <v>0</v>
      </c>
      <c r="G15" s="219">
        <v>0</v>
      </c>
      <c r="H15" s="220">
        <f>D15/E17</f>
        <v>0</v>
      </c>
      <c r="I15" s="226">
        <v>0</v>
      </c>
      <c r="J15" s="218">
        <v>20</v>
      </c>
      <c r="K15" s="218">
        <f t="shared" si="1"/>
        <v>0</v>
      </c>
      <c r="L15" s="219">
        <v>0</v>
      </c>
      <c r="M15" s="220">
        <f>I15/J17</f>
        <v>0</v>
      </c>
      <c r="N15" s="226">
        <v>0</v>
      </c>
      <c r="O15" s="218">
        <v>40</v>
      </c>
      <c r="P15" s="218">
        <f t="shared" si="2"/>
        <v>0</v>
      </c>
      <c r="Q15" s="219">
        <v>0</v>
      </c>
      <c r="R15" s="220">
        <f>N15/O17</f>
        <v>0</v>
      </c>
      <c r="S15" s="217">
        <v>0</v>
      </c>
      <c r="T15" s="218">
        <v>100</v>
      </c>
      <c r="U15" s="218">
        <f t="shared" si="3"/>
        <v>0</v>
      </c>
      <c r="V15" s="219">
        <v>0</v>
      </c>
      <c r="W15" s="220">
        <f>S15/T17</f>
        <v>0</v>
      </c>
      <c r="X15" s="119">
        <v>0</v>
      </c>
      <c r="Y15" s="120">
        <v>1</v>
      </c>
      <c r="Z15" s="120">
        <f t="shared" si="4"/>
        <v>0</v>
      </c>
      <c r="AA15" s="121">
        <v>0</v>
      </c>
      <c r="AB15" s="122">
        <f>X15/Y17</f>
        <v>0</v>
      </c>
    </row>
    <row r="16" spans="2:28" ht="16.5" x14ac:dyDescent="0.3">
      <c r="B16" s="97">
        <v>11</v>
      </c>
      <c r="C16" s="98" t="s">
        <v>26</v>
      </c>
      <c r="D16" s="217">
        <v>0</v>
      </c>
      <c r="E16" s="218">
        <v>220</v>
      </c>
      <c r="F16" s="218">
        <f t="shared" si="0"/>
        <v>0</v>
      </c>
      <c r="G16" s="219">
        <v>0</v>
      </c>
      <c r="H16" s="220">
        <f>D16/E17</f>
        <v>0</v>
      </c>
      <c r="I16" s="226">
        <v>0</v>
      </c>
      <c r="J16" s="218">
        <v>20</v>
      </c>
      <c r="K16" s="218">
        <f t="shared" si="1"/>
        <v>0</v>
      </c>
      <c r="L16" s="219">
        <v>0</v>
      </c>
      <c r="M16" s="220">
        <f>I16/J17</f>
        <v>0</v>
      </c>
      <c r="N16" s="226">
        <v>0</v>
      </c>
      <c r="O16" s="218">
        <v>40</v>
      </c>
      <c r="P16" s="218">
        <f t="shared" si="2"/>
        <v>0</v>
      </c>
      <c r="Q16" s="219">
        <v>0</v>
      </c>
      <c r="R16" s="220">
        <f>N16/O17</f>
        <v>0</v>
      </c>
      <c r="S16" s="217">
        <v>0</v>
      </c>
      <c r="T16" s="218">
        <v>100</v>
      </c>
      <c r="U16" s="218">
        <f t="shared" si="3"/>
        <v>0</v>
      </c>
      <c r="V16" s="219">
        <v>0</v>
      </c>
      <c r="W16" s="220">
        <f>S16/T17</f>
        <v>0</v>
      </c>
      <c r="X16" s="119">
        <v>0</v>
      </c>
      <c r="Y16" s="120">
        <v>1</v>
      </c>
      <c r="Z16" s="120">
        <f t="shared" si="4"/>
        <v>0</v>
      </c>
      <c r="AA16" s="121">
        <v>0</v>
      </c>
      <c r="AB16" s="122">
        <f>X16/Y17</f>
        <v>0</v>
      </c>
    </row>
    <row r="17" spans="2:28" ht="17.25" thickBot="1" x14ac:dyDescent="0.35">
      <c r="B17" s="99">
        <v>12</v>
      </c>
      <c r="C17" s="100" t="s">
        <v>15</v>
      </c>
      <c r="D17" s="231">
        <v>0</v>
      </c>
      <c r="E17" s="232">
        <v>240</v>
      </c>
      <c r="F17" s="232">
        <f t="shared" si="0"/>
        <v>0</v>
      </c>
      <c r="G17" s="233">
        <v>0</v>
      </c>
      <c r="H17" s="234">
        <f>D17/E17</f>
        <v>0</v>
      </c>
      <c r="I17" s="251">
        <v>0</v>
      </c>
      <c r="J17" s="232">
        <v>40</v>
      </c>
      <c r="K17" s="232">
        <f t="shared" si="1"/>
        <v>0</v>
      </c>
      <c r="L17" s="233">
        <v>0</v>
      </c>
      <c r="M17" s="234">
        <f>I17/J17</f>
        <v>0</v>
      </c>
      <c r="N17" s="251">
        <v>0</v>
      </c>
      <c r="O17" s="232">
        <v>60</v>
      </c>
      <c r="P17" s="232">
        <f t="shared" si="2"/>
        <v>0</v>
      </c>
      <c r="Q17" s="233">
        <v>0</v>
      </c>
      <c r="R17" s="234">
        <f>N17/O17</f>
        <v>0</v>
      </c>
      <c r="S17" s="231">
        <v>0</v>
      </c>
      <c r="T17" s="232">
        <v>100</v>
      </c>
      <c r="U17" s="232">
        <f t="shared" si="3"/>
        <v>0</v>
      </c>
      <c r="V17" s="233">
        <v>0</v>
      </c>
      <c r="W17" s="234">
        <f>S17/T17</f>
        <v>0</v>
      </c>
      <c r="X17" s="32">
        <v>0</v>
      </c>
      <c r="Y17" s="31">
        <v>35</v>
      </c>
      <c r="Z17" s="31">
        <f t="shared" si="4"/>
        <v>0</v>
      </c>
      <c r="AA17" s="25">
        <v>0</v>
      </c>
      <c r="AB17" s="38">
        <f>X17/Y17</f>
        <v>0</v>
      </c>
    </row>
    <row r="19" spans="2:28" x14ac:dyDescent="0.25">
      <c r="C19" s="116"/>
    </row>
    <row r="20" spans="2:28" ht="15.75" thickBot="1" x14ac:dyDescent="0.3"/>
    <row r="21" spans="2:28" ht="15" customHeight="1" x14ac:dyDescent="0.3">
      <c r="B21" s="19"/>
      <c r="C21" s="20"/>
      <c r="D21" s="22"/>
      <c r="E21" s="22"/>
      <c r="F21" s="22"/>
      <c r="G21" s="22"/>
      <c r="H21" s="322" t="s">
        <v>346</v>
      </c>
      <c r="I21" s="323"/>
    </row>
    <row r="22" spans="2:28" ht="16.5" customHeight="1" thickBot="1" x14ac:dyDescent="0.3">
      <c r="H22" s="324"/>
      <c r="I22" s="325"/>
    </row>
    <row r="23" spans="2:28" x14ac:dyDescent="0.25">
      <c r="B23" s="12">
        <v>1</v>
      </c>
      <c r="C23" s="7" t="s">
        <v>27</v>
      </c>
      <c r="D23" s="8"/>
      <c r="E23" s="296" t="s">
        <v>28</v>
      </c>
      <c r="F23" s="296"/>
      <c r="G23" s="297"/>
      <c r="H23" s="12">
        <v>0</v>
      </c>
      <c r="I23" s="16" t="e">
        <f>H23/H26</f>
        <v>#DIV/0!</v>
      </c>
    </row>
    <row r="24" spans="2:28" x14ac:dyDescent="0.25">
      <c r="B24" s="13">
        <v>2</v>
      </c>
      <c r="C24" s="9" t="s">
        <v>29</v>
      </c>
      <c r="D24" s="4"/>
      <c r="E24" s="298" t="s">
        <v>30</v>
      </c>
      <c r="F24" s="298"/>
      <c r="G24" s="299"/>
      <c r="H24" s="13">
        <v>0</v>
      </c>
      <c r="I24" s="17" t="e">
        <f>H24/H26</f>
        <v>#DIV/0!</v>
      </c>
    </row>
    <row r="25" spans="2:28" ht="15.75" thickBot="1" x14ac:dyDescent="0.3">
      <c r="B25" s="14">
        <v>3</v>
      </c>
      <c r="C25" s="10" t="s">
        <v>31</v>
      </c>
      <c r="D25" s="11"/>
      <c r="E25" s="300" t="s">
        <v>32</v>
      </c>
      <c r="F25" s="300"/>
      <c r="G25" s="301"/>
      <c r="H25" s="14">
        <v>0</v>
      </c>
      <c r="I25" s="18" t="e">
        <f>H25/H26</f>
        <v>#DIV/0!</v>
      </c>
    </row>
    <row r="26" spans="2:28" ht="15.75" thickBot="1" x14ac:dyDescent="0.3">
      <c r="B26" s="308" t="s">
        <v>186</v>
      </c>
      <c r="C26" s="309"/>
      <c r="D26" s="309"/>
      <c r="E26" s="309"/>
      <c r="F26" s="309"/>
      <c r="G26" s="310"/>
      <c r="H26" s="15">
        <f>SUM(H23:H25)</f>
        <v>0</v>
      </c>
      <c r="I26" s="21" t="e">
        <f>SUM(I23:I25)</f>
        <v>#DIV/0!</v>
      </c>
    </row>
    <row r="27" spans="2:28" ht="15.75" thickBot="1" x14ac:dyDescent="0.3"/>
    <row r="28" spans="2:28" ht="16.5" thickBot="1" x14ac:dyDescent="0.3">
      <c r="B28" s="221">
        <v>4</v>
      </c>
      <c r="C28" s="424" t="s">
        <v>322</v>
      </c>
      <c r="D28" s="424"/>
      <c r="E28" s="424"/>
      <c r="F28" s="424"/>
      <c r="G28" s="424"/>
    </row>
  </sheetData>
  <sheetProtection algorithmName="SHA-512" hashValue="E/OA0i39LSM5XY4NQANOxP0wORA7BRwprivqGB0uHpvfTQXzVyZZ4YWoXlZJ4pTRVFbJuCGD5H13iyFyAUOdrg==" saltValue="+F/pUSEqWZhRUitW1Gsddg==" spinCount="100000" sheet="1" objects="1" scenarios="1"/>
  <mergeCells count="28">
    <mergeCell ref="C28:G28"/>
    <mergeCell ref="E25:G25"/>
    <mergeCell ref="B26:G26"/>
    <mergeCell ref="G4:G5"/>
    <mergeCell ref="H4:H5"/>
    <mergeCell ref="H21:I22"/>
    <mergeCell ref="E23:G23"/>
    <mergeCell ref="E24:G24"/>
    <mergeCell ref="B2:C5"/>
    <mergeCell ref="D3:H3"/>
    <mergeCell ref="D4:F4"/>
    <mergeCell ref="I3:M3"/>
    <mergeCell ref="L4:L5"/>
    <mergeCell ref="M4:M5"/>
    <mergeCell ref="D2:AB2"/>
    <mergeCell ref="I4:K4"/>
    <mergeCell ref="AB4:AB5"/>
    <mergeCell ref="X3:AB3"/>
    <mergeCell ref="X4:Z4"/>
    <mergeCell ref="AA4:AA5"/>
    <mergeCell ref="N4:P4"/>
    <mergeCell ref="Q4:Q5"/>
    <mergeCell ref="R4:R5"/>
    <mergeCell ref="S3:W3"/>
    <mergeCell ref="S4:U4"/>
    <mergeCell ref="V4:V5"/>
    <mergeCell ref="W4:W5"/>
    <mergeCell ref="N3:R3"/>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79998168889431442"/>
  </sheetPr>
  <dimension ref="B1:AV27"/>
  <sheetViews>
    <sheetView workbookViewId="0">
      <selection activeCell="T14" sqref="T14"/>
    </sheetView>
  </sheetViews>
  <sheetFormatPr baseColWidth="10" defaultRowHeight="15" x14ac:dyDescent="0.25"/>
  <cols>
    <col min="1" max="1" width="3.28515625" customWidth="1"/>
    <col min="2" max="2" width="3.85546875" customWidth="1"/>
    <col min="3" max="3" width="13.5703125" customWidth="1"/>
    <col min="4" max="4" width="7" customWidth="1"/>
    <col min="5" max="5" width="6" customWidth="1"/>
    <col min="6" max="6" width="5.85546875" customWidth="1"/>
    <col min="7" max="7" width="6.7109375" customWidth="1"/>
    <col min="8" max="8" width="10.140625" customWidth="1"/>
    <col min="9" max="9" width="7.5703125" customWidth="1"/>
    <col min="10" max="10" width="5.42578125" customWidth="1"/>
    <col min="11" max="11" width="7.28515625" customWidth="1"/>
    <col min="12" max="12" width="7.5703125" customWidth="1"/>
    <col min="13" max="13" width="10.140625" customWidth="1"/>
    <col min="14" max="14" width="6.7109375" customWidth="1"/>
    <col min="15" max="15" width="5.85546875" customWidth="1"/>
    <col min="16" max="16" width="6.5703125" customWidth="1"/>
    <col min="17" max="17" width="6.28515625" customWidth="1"/>
    <col min="18" max="18" width="10.140625" customWidth="1"/>
    <col min="19" max="19" width="9.5703125" customWidth="1"/>
    <col min="20" max="20" width="5" customWidth="1"/>
    <col min="21" max="21" width="6.28515625" customWidth="1"/>
    <col min="22" max="22" width="6.42578125" customWidth="1"/>
    <col min="23" max="23" width="10" customWidth="1"/>
    <col min="24" max="24" width="6.5703125" customWidth="1"/>
    <col min="25" max="25" width="5.28515625" customWidth="1"/>
    <col min="26" max="26" width="6.28515625" customWidth="1"/>
    <col min="27" max="27" width="6.42578125" customWidth="1"/>
    <col min="28" max="28" width="9.85546875" customWidth="1"/>
    <col min="29" max="29" width="7.140625" customWidth="1"/>
    <col min="30" max="30" width="6.140625" customWidth="1"/>
    <col min="31" max="32" width="6.42578125" customWidth="1"/>
    <col min="33" max="33" width="9.85546875" customWidth="1"/>
    <col min="34" max="34" width="7.85546875" customWidth="1"/>
    <col min="35" max="35" width="5.28515625" customWidth="1"/>
    <col min="36" max="36" width="6.28515625" customWidth="1"/>
    <col min="37" max="37" width="7.140625" customWidth="1"/>
    <col min="38" max="38" width="10.140625" customWidth="1"/>
    <col min="39" max="39" width="6.28515625" customWidth="1"/>
    <col min="40" max="40" width="5.5703125" customWidth="1"/>
    <col min="41" max="41" width="6.5703125" customWidth="1"/>
    <col min="42" max="42" width="7" customWidth="1"/>
    <col min="43" max="43" width="10.5703125" customWidth="1"/>
    <col min="44" max="44" width="7.5703125" customWidth="1"/>
    <col min="45" max="45" width="7.140625" customWidth="1"/>
    <col min="46" max="46" width="6.5703125" customWidth="1"/>
    <col min="47" max="47" width="6.140625" customWidth="1"/>
  </cols>
  <sheetData>
    <row r="1" spans="2:48" ht="15.75" thickBot="1" x14ac:dyDescent="0.3"/>
    <row r="2" spans="2:48" ht="17.25" thickBot="1" x14ac:dyDescent="0.35">
      <c r="B2" s="326" t="s">
        <v>125</v>
      </c>
      <c r="C2" s="327"/>
      <c r="D2" s="338" t="s">
        <v>91</v>
      </c>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40"/>
    </row>
    <row r="3" spans="2:48" ht="104.25" customHeight="1" thickBot="1" x14ac:dyDescent="0.3">
      <c r="B3" s="328"/>
      <c r="C3" s="329"/>
      <c r="D3" s="330" t="s">
        <v>237</v>
      </c>
      <c r="E3" s="331"/>
      <c r="F3" s="332"/>
      <c r="G3" s="332"/>
      <c r="H3" s="353"/>
      <c r="I3" s="399" t="s">
        <v>309</v>
      </c>
      <c r="J3" s="354"/>
      <c r="K3" s="355"/>
      <c r="L3" s="355"/>
      <c r="M3" s="356"/>
      <c r="N3" s="399" t="s">
        <v>310</v>
      </c>
      <c r="O3" s="354"/>
      <c r="P3" s="355"/>
      <c r="Q3" s="355"/>
      <c r="R3" s="356"/>
      <c r="S3" s="399" t="s">
        <v>311</v>
      </c>
      <c r="T3" s="354"/>
      <c r="U3" s="355"/>
      <c r="V3" s="355"/>
      <c r="W3" s="356"/>
      <c r="X3" s="363" t="s">
        <v>312</v>
      </c>
      <c r="Y3" s="364"/>
      <c r="Z3" s="365"/>
      <c r="AA3" s="365"/>
      <c r="AB3" s="366"/>
      <c r="AC3" s="341" t="s">
        <v>313</v>
      </c>
      <c r="AD3" s="342"/>
      <c r="AE3" s="342"/>
      <c r="AF3" s="342"/>
      <c r="AG3" s="343"/>
      <c r="AH3" s="363" t="s">
        <v>314</v>
      </c>
      <c r="AI3" s="364"/>
      <c r="AJ3" s="365"/>
      <c r="AK3" s="365"/>
      <c r="AL3" s="366"/>
      <c r="AM3" s="399" t="s">
        <v>315</v>
      </c>
      <c r="AN3" s="354"/>
      <c r="AO3" s="355"/>
      <c r="AP3" s="355"/>
      <c r="AQ3" s="356"/>
      <c r="AR3" s="363" t="s">
        <v>342</v>
      </c>
      <c r="AS3" s="364"/>
      <c r="AT3" s="365"/>
      <c r="AU3" s="365"/>
      <c r="AV3" s="366"/>
    </row>
    <row r="4" spans="2:48" ht="27" customHeight="1" thickBot="1" x14ac:dyDescent="0.3">
      <c r="B4" s="328"/>
      <c r="C4" s="329"/>
      <c r="D4" s="319" t="s">
        <v>0</v>
      </c>
      <c r="E4" s="345"/>
      <c r="F4" s="346"/>
      <c r="G4" s="347" t="s">
        <v>1</v>
      </c>
      <c r="H4" s="317" t="s">
        <v>202</v>
      </c>
      <c r="I4" s="319" t="s">
        <v>0</v>
      </c>
      <c r="J4" s="320"/>
      <c r="K4" s="321"/>
      <c r="L4" s="317" t="s">
        <v>1</v>
      </c>
      <c r="M4" s="317" t="s">
        <v>202</v>
      </c>
      <c r="N4" s="319" t="s">
        <v>0</v>
      </c>
      <c r="O4" s="320"/>
      <c r="P4" s="321"/>
      <c r="Q4" s="317" t="s">
        <v>1</v>
      </c>
      <c r="R4" s="317" t="s">
        <v>202</v>
      </c>
      <c r="S4" s="319" t="s">
        <v>0</v>
      </c>
      <c r="T4" s="320"/>
      <c r="U4" s="321"/>
      <c r="V4" s="317" t="s">
        <v>1</v>
      </c>
      <c r="W4" s="317" t="s">
        <v>202</v>
      </c>
      <c r="X4" s="319" t="s">
        <v>0</v>
      </c>
      <c r="Y4" s="345"/>
      <c r="Z4" s="346"/>
      <c r="AA4" s="347" t="s">
        <v>1</v>
      </c>
      <c r="AB4" s="317" t="s">
        <v>202</v>
      </c>
      <c r="AC4" s="319" t="s">
        <v>0</v>
      </c>
      <c r="AD4" s="320"/>
      <c r="AE4" s="321"/>
      <c r="AF4" s="317" t="s">
        <v>1</v>
      </c>
      <c r="AG4" s="317" t="s">
        <v>202</v>
      </c>
      <c r="AH4" s="319" t="s">
        <v>0</v>
      </c>
      <c r="AI4" s="345"/>
      <c r="AJ4" s="346"/>
      <c r="AK4" s="347" t="s">
        <v>1</v>
      </c>
      <c r="AL4" s="317" t="s">
        <v>202</v>
      </c>
      <c r="AM4" s="319" t="s">
        <v>0</v>
      </c>
      <c r="AN4" s="320"/>
      <c r="AO4" s="321"/>
      <c r="AP4" s="317" t="s">
        <v>1</v>
      </c>
      <c r="AQ4" s="317" t="s">
        <v>202</v>
      </c>
      <c r="AR4" s="319" t="s">
        <v>0</v>
      </c>
      <c r="AS4" s="345"/>
      <c r="AT4" s="346"/>
      <c r="AU4" s="347" t="s">
        <v>1</v>
      </c>
      <c r="AV4" s="317" t="s">
        <v>202</v>
      </c>
    </row>
    <row r="5" spans="2:48" ht="18" customHeight="1" thickBot="1" x14ac:dyDescent="0.3">
      <c r="B5" s="373"/>
      <c r="C5" s="382"/>
      <c r="D5" s="102" t="s">
        <v>33</v>
      </c>
      <c r="E5" s="103" t="s">
        <v>2</v>
      </c>
      <c r="F5" s="104" t="s">
        <v>3</v>
      </c>
      <c r="G5" s="376"/>
      <c r="H5" s="318"/>
      <c r="I5" s="102" t="s">
        <v>33</v>
      </c>
      <c r="J5" s="103" t="s">
        <v>2</v>
      </c>
      <c r="K5" s="109" t="s">
        <v>3</v>
      </c>
      <c r="L5" s="318"/>
      <c r="M5" s="318"/>
      <c r="N5" s="105" t="s">
        <v>33</v>
      </c>
      <c r="O5" s="106" t="s">
        <v>2</v>
      </c>
      <c r="P5" s="107" t="s">
        <v>3</v>
      </c>
      <c r="Q5" s="344"/>
      <c r="R5" s="344"/>
      <c r="S5" s="102" t="s">
        <v>33</v>
      </c>
      <c r="T5" s="103" t="s">
        <v>2</v>
      </c>
      <c r="U5" s="109" t="s">
        <v>3</v>
      </c>
      <c r="V5" s="318"/>
      <c r="W5" s="318"/>
      <c r="X5" s="102" t="s">
        <v>33</v>
      </c>
      <c r="Y5" s="103" t="s">
        <v>2</v>
      </c>
      <c r="Z5" s="104" t="s">
        <v>3</v>
      </c>
      <c r="AA5" s="376"/>
      <c r="AB5" s="318"/>
      <c r="AC5" s="102" t="s">
        <v>33</v>
      </c>
      <c r="AD5" s="103" t="s">
        <v>4</v>
      </c>
      <c r="AE5" s="109" t="s">
        <v>3</v>
      </c>
      <c r="AF5" s="318"/>
      <c r="AG5" s="318"/>
      <c r="AH5" s="102" t="s">
        <v>33</v>
      </c>
      <c r="AI5" s="103" t="s">
        <v>2</v>
      </c>
      <c r="AJ5" s="104" t="s">
        <v>3</v>
      </c>
      <c r="AK5" s="376"/>
      <c r="AL5" s="318"/>
      <c r="AM5" s="102" t="s">
        <v>33</v>
      </c>
      <c r="AN5" s="103" t="s">
        <v>2</v>
      </c>
      <c r="AO5" s="109" t="s">
        <v>3</v>
      </c>
      <c r="AP5" s="318"/>
      <c r="AQ5" s="318"/>
      <c r="AR5" s="102" t="s">
        <v>33</v>
      </c>
      <c r="AS5" s="103" t="s">
        <v>2</v>
      </c>
      <c r="AT5" s="104" t="s">
        <v>3</v>
      </c>
      <c r="AU5" s="376"/>
      <c r="AV5" s="318"/>
    </row>
    <row r="6" spans="2:48" ht="16.5" customHeight="1" x14ac:dyDescent="0.25">
      <c r="B6" s="95">
        <v>1</v>
      </c>
      <c r="C6" s="96" t="s">
        <v>5</v>
      </c>
      <c r="D6" s="169">
        <v>0</v>
      </c>
      <c r="E6" s="170">
        <v>1</v>
      </c>
      <c r="F6" s="170">
        <f>D6/E6*100</f>
        <v>0</v>
      </c>
      <c r="G6" s="171">
        <v>0</v>
      </c>
      <c r="H6" s="172">
        <f>D6/E17</f>
        <v>0</v>
      </c>
      <c r="I6" s="169">
        <v>0</v>
      </c>
      <c r="J6" s="170">
        <v>1</v>
      </c>
      <c r="K6" s="170">
        <f>I6/J6*100</f>
        <v>0</v>
      </c>
      <c r="L6" s="171">
        <v>0</v>
      </c>
      <c r="M6" s="174">
        <f>I6/J17</f>
        <v>0</v>
      </c>
      <c r="N6" s="169">
        <v>0</v>
      </c>
      <c r="O6" s="170">
        <v>100</v>
      </c>
      <c r="P6" s="170">
        <f>N6/O6*100</f>
        <v>0</v>
      </c>
      <c r="Q6" s="171">
        <v>0</v>
      </c>
      <c r="R6" s="172">
        <f>N6/O17</f>
        <v>0</v>
      </c>
      <c r="S6" s="182">
        <v>0</v>
      </c>
      <c r="T6" s="170">
        <v>1</v>
      </c>
      <c r="U6" s="170">
        <f>S6/T6*100</f>
        <v>0</v>
      </c>
      <c r="V6" s="171">
        <v>0</v>
      </c>
      <c r="W6" s="172">
        <f>S6/T17</f>
        <v>0</v>
      </c>
      <c r="X6" s="169">
        <v>0</v>
      </c>
      <c r="Y6" s="170">
        <v>1</v>
      </c>
      <c r="Z6" s="170">
        <f>X6/Y6*100</f>
        <v>0</v>
      </c>
      <c r="AA6" s="171">
        <v>0</v>
      </c>
      <c r="AB6" s="172">
        <f>X6/Y17</f>
        <v>0</v>
      </c>
      <c r="AC6" s="169">
        <v>0</v>
      </c>
      <c r="AD6" s="170">
        <v>1</v>
      </c>
      <c r="AE6" s="170">
        <f>AC6/AD6*100</f>
        <v>0</v>
      </c>
      <c r="AF6" s="171">
        <v>0</v>
      </c>
      <c r="AG6" s="172">
        <f>AC6/AD17</f>
        <v>0</v>
      </c>
      <c r="AH6" s="169">
        <v>0</v>
      </c>
      <c r="AI6" s="170">
        <v>1</v>
      </c>
      <c r="AJ6" s="170">
        <f>AH6/AI6*100</f>
        <v>0</v>
      </c>
      <c r="AK6" s="171">
        <v>0</v>
      </c>
      <c r="AL6" s="172">
        <f>AH6/AI17</f>
        <v>0</v>
      </c>
      <c r="AM6" s="169">
        <v>0</v>
      </c>
      <c r="AN6" s="170">
        <v>1</v>
      </c>
      <c r="AO6" s="170">
        <f>AM6/AN6*100</f>
        <v>0</v>
      </c>
      <c r="AP6" s="171">
        <v>0</v>
      </c>
      <c r="AQ6" s="172">
        <f>AM6/AN17</f>
        <v>0</v>
      </c>
      <c r="AR6" s="169">
        <v>0</v>
      </c>
      <c r="AS6" s="170">
        <v>1</v>
      </c>
      <c r="AT6" s="170">
        <f>AR6/AS6*100</f>
        <v>0</v>
      </c>
      <c r="AU6" s="171">
        <v>0</v>
      </c>
      <c r="AV6" s="172">
        <f>AR6/AS17</f>
        <v>0</v>
      </c>
    </row>
    <row r="7" spans="2:48" ht="16.5" x14ac:dyDescent="0.3">
      <c r="B7" s="97">
        <v>2</v>
      </c>
      <c r="C7" s="98" t="s">
        <v>6</v>
      </c>
      <c r="D7" s="119">
        <v>0</v>
      </c>
      <c r="E7" s="120">
        <v>1</v>
      </c>
      <c r="F7" s="120">
        <f>D7/E7*100</f>
        <v>0</v>
      </c>
      <c r="G7" s="121">
        <v>0</v>
      </c>
      <c r="H7" s="122">
        <f>D7/E17</f>
        <v>0</v>
      </c>
      <c r="I7" s="119">
        <v>0</v>
      </c>
      <c r="J7" s="120">
        <v>1</v>
      </c>
      <c r="K7" s="120">
        <f>I7/J7*100</f>
        <v>0</v>
      </c>
      <c r="L7" s="121">
        <v>0</v>
      </c>
      <c r="M7" s="178">
        <f>I7/J17</f>
        <v>0</v>
      </c>
      <c r="N7" s="119">
        <v>0</v>
      </c>
      <c r="O7" s="120">
        <v>100</v>
      </c>
      <c r="P7" s="120">
        <f>N7/O7*100</f>
        <v>0</v>
      </c>
      <c r="Q7" s="121">
        <v>0</v>
      </c>
      <c r="R7" s="122">
        <f>N7/O17</f>
        <v>0</v>
      </c>
      <c r="S7" s="183">
        <v>0</v>
      </c>
      <c r="T7" s="120">
        <v>1</v>
      </c>
      <c r="U7" s="120">
        <f>S7/T7*100</f>
        <v>0</v>
      </c>
      <c r="V7" s="121">
        <v>0</v>
      </c>
      <c r="W7" s="122">
        <f>S7/T17</f>
        <v>0</v>
      </c>
      <c r="X7" s="119">
        <v>0</v>
      </c>
      <c r="Y7" s="120">
        <v>1</v>
      </c>
      <c r="Z7" s="120">
        <f>X7/Y7*100</f>
        <v>0</v>
      </c>
      <c r="AA7" s="121">
        <v>0</v>
      </c>
      <c r="AB7" s="122">
        <f>X7/Y17</f>
        <v>0</v>
      </c>
      <c r="AC7" s="119">
        <v>0</v>
      </c>
      <c r="AD7" s="120">
        <v>1</v>
      </c>
      <c r="AE7" s="120">
        <f>AC7/AD7*100</f>
        <v>0</v>
      </c>
      <c r="AF7" s="121">
        <v>0</v>
      </c>
      <c r="AG7" s="122">
        <f>AC7/AD17</f>
        <v>0</v>
      </c>
      <c r="AH7" s="119">
        <v>0</v>
      </c>
      <c r="AI7" s="120">
        <v>1</v>
      </c>
      <c r="AJ7" s="120">
        <f>AH7/AI7*100</f>
        <v>0</v>
      </c>
      <c r="AK7" s="121">
        <v>0</v>
      </c>
      <c r="AL7" s="122">
        <f>AH7/AI17</f>
        <v>0</v>
      </c>
      <c r="AM7" s="119">
        <v>0</v>
      </c>
      <c r="AN7" s="120">
        <v>1</v>
      </c>
      <c r="AO7" s="120">
        <f>AM7/AN7*100</f>
        <v>0</v>
      </c>
      <c r="AP7" s="121">
        <v>0</v>
      </c>
      <c r="AQ7" s="122">
        <f>AM7/AN17</f>
        <v>0</v>
      </c>
      <c r="AR7" s="119">
        <v>0</v>
      </c>
      <c r="AS7" s="120">
        <v>1</v>
      </c>
      <c r="AT7" s="120">
        <f>AR7/AS7*100</f>
        <v>0</v>
      </c>
      <c r="AU7" s="121">
        <v>0</v>
      </c>
      <c r="AV7" s="122">
        <f>AR7/AS17</f>
        <v>0</v>
      </c>
    </row>
    <row r="8" spans="2:48" ht="15.75" x14ac:dyDescent="0.25">
      <c r="B8" s="176">
        <v>3</v>
      </c>
      <c r="C8" s="177" t="s">
        <v>7</v>
      </c>
      <c r="D8" s="3">
        <v>1</v>
      </c>
      <c r="E8" s="2">
        <v>1</v>
      </c>
      <c r="F8" s="2">
        <f>D8/E8*100</f>
        <v>100</v>
      </c>
      <c r="G8" s="175">
        <v>1</v>
      </c>
      <c r="H8" s="23">
        <f>D8/E17</f>
        <v>0.25</v>
      </c>
      <c r="I8" s="119">
        <v>0</v>
      </c>
      <c r="J8" s="120">
        <v>1</v>
      </c>
      <c r="K8" s="120">
        <f>I8/J8*100</f>
        <v>0</v>
      </c>
      <c r="L8" s="121">
        <v>0</v>
      </c>
      <c r="M8" s="178">
        <f>I8/J17</f>
        <v>0</v>
      </c>
      <c r="N8" s="119">
        <v>0</v>
      </c>
      <c r="O8" s="120">
        <v>100</v>
      </c>
      <c r="P8" s="120">
        <f>N8/O8*100</f>
        <v>0</v>
      </c>
      <c r="Q8" s="121">
        <v>0</v>
      </c>
      <c r="R8" s="122">
        <f>N8/O17</f>
        <v>0</v>
      </c>
      <c r="S8" s="183">
        <v>0</v>
      </c>
      <c r="T8" s="120">
        <v>1</v>
      </c>
      <c r="U8" s="120">
        <f>S8/T8*100</f>
        <v>0</v>
      </c>
      <c r="V8" s="121">
        <v>0</v>
      </c>
      <c r="W8" s="122">
        <f>S8/T17</f>
        <v>0</v>
      </c>
      <c r="X8" s="119">
        <v>0</v>
      </c>
      <c r="Y8" s="120">
        <v>1</v>
      </c>
      <c r="Z8" s="120">
        <f>X8/Y8*100</f>
        <v>0</v>
      </c>
      <c r="AA8" s="121">
        <v>0</v>
      </c>
      <c r="AB8" s="122">
        <f>X8/Y17</f>
        <v>0</v>
      </c>
      <c r="AC8" s="119">
        <v>0</v>
      </c>
      <c r="AD8" s="120">
        <v>1</v>
      </c>
      <c r="AE8" s="120">
        <f>AC8/AD8*100</f>
        <v>0</v>
      </c>
      <c r="AF8" s="121">
        <v>0</v>
      </c>
      <c r="AG8" s="122">
        <f>AC8/AD17</f>
        <v>0</v>
      </c>
      <c r="AH8" s="119">
        <v>0</v>
      </c>
      <c r="AI8" s="120">
        <v>1</v>
      </c>
      <c r="AJ8" s="120">
        <f>AH8/AI8*100</f>
        <v>0</v>
      </c>
      <c r="AK8" s="121">
        <v>0</v>
      </c>
      <c r="AL8" s="122">
        <f>AH8/AI17</f>
        <v>0</v>
      </c>
      <c r="AM8" s="119">
        <v>0</v>
      </c>
      <c r="AN8" s="120">
        <v>1</v>
      </c>
      <c r="AO8" s="120">
        <f>AM8/AN8*100</f>
        <v>0</v>
      </c>
      <c r="AP8" s="121">
        <v>0</v>
      </c>
      <c r="AQ8" s="122">
        <f>AM8/AN17</f>
        <v>0</v>
      </c>
      <c r="AR8" s="119">
        <v>0</v>
      </c>
      <c r="AS8" s="120">
        <v>1</v>
      </c>
      <c r="AT8" s="120">
        <f>AR8/AS8*100</f>
        <v>0</v>
      </c>
      <c r="AU8" s="121">
        <v>0</v>
      </c>
      <c r="AV8" s="122">
        <f>AR8/AS17</f>
        <v>0</v>
      </c>
    </row>
    <row r="9" spans="2:48" ht="16.5" x14ac:dyDescent="0.3">
      <c r="B9" s="97">
        <v>4</v>
      </c>
      <c r="C9" s="98" t="s">
        <v>8</v>
      </c>
      <c r="D9" s="119">
        <v>0</v>
      </c>
      <c r="E9" s="120">
        <v>1</v>
      </c>
      <c r="F9" s="120">
        <f t="shared" ref="F9:F17" si="0">D9/E9*100</f>
        <v>0</v>
      </c>
      <c r="G9" s="121">
        <v>0</v>
      </c>
      <c r="H9" s="122">
        <f>D9/E17</f>
        <v>0</v>
      </c>
      <c r="I9" s="3">
        <v>4</v>
      </c>
      <c r="J9" s="2">
        <v>4</v>
      </c>
      <c r="K9" s="2">
        <f t="shared" ref="K9:K17" si="1">I9/J9*100</f>
        <v>100</v>
      </c>
      <c r="L9" s="175">
        <v>1</v>
      </c>
      <c r="M9" s="55">
        <f>I9/J17</f>
        <v>1</v>
      </c>
      <c r="N9" s="119">
        <v>0</v>
      </c>
      <c r="O9" s="120">
        <v>100</v>
      </c>
      <c r="P9" s="120">
        <f t="shared" ref="P9:P17" si="2">N9/O9*100</f>
        <v>0</v>
      </c>
      <c r="Q9" s="121">
        <v>0</v>
      </c>
      <c r="R9" s="122">
        <f>N9/O17</f>
        <v>0</v>
      </c>
      <c r="S9" s="183">
        <v>0</v>
      </c>
      <c r="T9" s="120">
        <v>1</v>
      </c>
      <c r="U9" s="120">
        <f t="shared" ref="U9:U17" si="3">S9/T9*100</f>
        <v>0</v>
      </c>
      <c r="V9" s="121">
        <v>0</v>
      </c>
      <c r="W9" s="122">
        <f>S9/T17</f>
        <v>0</v>
      </c>
      <c r="X9" s="119">
        <v>0</v>
      </c>
      <c r="Y9" s="120">
        <v>1</v>
      </c>
      <c r="Z9" s="120">
        <f t="shared" ref="Z9:Z17" si="4">X9/Y9*100</f>
        <v>0</v>
      </c>
      <c r="AA9" s="121">
        <v>0</v>
      </c>
      <c r="AB9" s="122">
        <f>X9/Y17</f>
        <v>0</v>
      </c>
      <c r="AC9" s="119">
        <v>0</v>
      </c>
      <c r="AD9" s="120">
        <v>1</v>
      </c>
      <c r="AE9" s="120">
        <f t="shared" ref="AE9:AE17" si="5">AC9/AD9*100</f>
        <v>0</v>
      </c>
      <c r="AF9" s="121">
        <v>0</v>
      </c>
      <c r="AG9" s="122">
        <f>AC9/AD17</f>
        <v>0</v>
      </c>
      <c r="AH9" s="119">
        <v>0</v>
      </c>
      <c r="AI9" s="120">
        <v>1</v>
      </c>
      <c r="AJ9" s="120">
        <f t="shared" ref="AJ9:AJ17" si="6">AH9/AI9*100</f>
        <v>0</v>
      </c>
      <c r="AK9" s="121">
        <v>0</v>
      </c>
      <c r="AL9" s="122">
        <f>AH9/AI17</f>
        <v>0</v>
      </c>
      <c r="AM9" s="119">
        <v>0</v>
      </c>
      <c r="AN9" s="120">
        <v>20</v>
      </c>
      <c r="AO9" s="120">
        <f t="shared" ref="AO9:AO17" si="7">AM9/AN9*100</f>
        <v>0</v>
      </c>
      <c r="AP9" s="121">
        <v>0</v>
      </c>
      <c r="AQ9" s="122">
        <f>AM9/AN17</f>
        <v>0</v>
      </c>
      <c r="AR9" s="85">
        <v>0</v>
      </c>
      <c r="AS9" s="87">
        <v>4</v>
      </c>
      <c r="AT9" s="87">
        <f t="shared" ref="AT9:AT17" si="8">AR9/AS9*100</f>
        <v>0</v>
      </c>
      <c r="AU9" s="88">
        <v>0</v>
      </c>
      <c r="AV9" s="212">
        <f>AR9/AS17</f>
        <v>0</v>
      </c>
    </row>
    <row r="10" spans="2:48" ht="16.5" x14ac:dyDescent="0.3">
      <c r="B10" s="97">
        <v>5</v>
      </c>
      <c r="C10" s="98" t="s">
        <v>9</v>
      </c>
      <c r="D10" s="119">
        <v>0</v>
      </c>
      <c r="E10" s="120">
        <v>1</v>
      </c>
      <c r="F10" s="120">
        <f t="shared" si="0"/>
        <v>0</v>
      </c>
      <c r="G10" s="121">
        <v>0</v>
      </c>
      <c r="H10" s="122">
        <f>D10/E17</f>
        <v>0</v>
      </c>
      <c r="I10" s="119">
        <v>0</v>
      </c>
      <c r="J10" s="120">
        <v>4</v>
      </c>
      <c r="K10" s="120">
        <f t="shared" si="1"/>
        <v>0</v>
      </c>
      <c r="L10" s="121">
        <v>0</v>
      </c>
      <c r="M10" s="178">
        <f>I10/J17</f>
        <v>0</v>
      </c>
      <c r="N10" s="3">
        <v>100</v>
      </c>
      <c r="O10" s="2">
        <v>100</v>
      </c>
      <c r="P10" s="2">
        <f t="shared" si="2"/>
        <v>100</v>
      </c>
      <c r="Q10" s="175">
        <v>1</v>
      </c>
      <c r="R10" s="23">
        <f>N10/O17</f>
        <v>1</v>
      </c>
      <c r="S10" s="183">
        <v>0</v>
      </c>
      <c r="T10" s="120">
        <v>1</v>
      </c>
      <c r="U10" s="120">
        <f t="shared" si="3"/>
        <v>0</v>
      </c>
      <c r="V10" s="121">
        <v>0</v>
      </c>
      <c r="W10" s="122">
        <f>S10/T17</f>
        <v>0</v>
      </c>
      <c r="X10" s="119">
        <v>0</v>
      </c>
      <c r="Y10" s="120">
        <v>1</v>
      </c>
      <c r="Z10" s="120">
        <f t="shared" si="4"/>
        <v>0</v>
      </c>
      <c r="AA10" s="121">
        <v>0</v>
      </c>
      <c r="AB10" s="122">
        <f>X10/Y17</f>
        <v>0</v>
      </c>
      <c r="AC10" s="119">
        <v>0</v>
      </c>
      <c r="AD10" s="120">
        <v>1</v>
      </c>
      <c r="AE10" s="120">
        <f t="shared" si="5"/>
        <v>0</v>
      </c>
      <c r="AF10" s="121">
        <v>0</v>
      </c>
      <c r="AG10" s="122">
        <f>AC10/AD17</f>
        <v>0</v>
      </c>
      <c r="AH10" s="119">
        <v>0</v>
      </c>
      <c r="AI10" s="120">
        <v>1</v>
      </c>
      <c r="AJ10" s="120">
        <f t="shared" si="6"/>
        <v>0</v>
      </c>
      <c r="AK10" s="121">
        <v>0</v>
      </c>
      <c r="AL10" s="122">
        <f>AH10/AI17</f>
        <v>0</v>
      </c>
      <c r="AM10" s="3">
        <v>0</v>
      </c>
      <c r="AN10" s="2">
        <v>9</v>
      </c>
      <c r="AO10" s="2">
        <f t="shared" si="7"/>
        <v>0</v>
      </c>
      <c r="AP10" s="24">
        <v>0</v>
      </c>
      <c r="AQ10" s="23">
        <f>AM10/AN17</f>
        <v>0</v>
      </c>
      <c r="AR10" s="85">
        <v>0</v>
      </c>
      <c r="AS10" s="87">
        <v>8</v>
      </c>
      <c r="AT10" s="87">
        <f t="shared" si="8"/>
        <v>0</v>
      </c>
      <c r="AU10" s="88">
        <v>0</v>
      </c>
      <c r="AV10" s="212">
        <f>AR10/AS17</f>
        <v>0</v>
      </c>
    </row>
    <row r="11" spans="2:48" ht="16.5" x14ac:dyDescent="0.3">
      <c r="B11" s="199">
        <v>6</v>
      </c>
      <c r="C11" s="200" t="s">
        <v>10</v>
      </c>
      <c r="D11" s="3">
        <v>2</v>
      </c>
      <c r="E11" s="2">
        <v>2</v>
      </c>
      <c r="F11" s="2">
        <f t="shared" si="0"/>
        <v>100</v>
      </c>
      <c r="G11" s="175">
        <v>1</v>
      </c>
      <c r="H11" s="23">
        <f>D11/E17</f>
        <v>0.5</v>
      </c>
      <c r="I11" s="119">
        <v>0</v>
      </c>
      <c r="J11" s="120">
        <v>4</v>
      </c>
      <c r="K11" s="120">
        <f t="shared" si="1"/>
        <v>0</v>
      </c>
      <c r="L11" s="121">
        <v>0</v>
      </c>
      <c r="M11" s="178">
        <f>I11/J17</f>
        <v>0</v>
      </c>
      <c r="N11" s="119">
        <v>0</v>
      </c>
      <c r="O11" s="120">
        <v>100</v>
      </c>
      <c r="P11" s="120">
        <f t="shared" si="2"/>
        <v>0</v>
      </c>
      <c r="Q11" s="121">
        <v>0</v>
      </c>
      <c r="R11" s="122">
        <f>N11/O17</f>
        <v>0</v>
      </c>
      <c r="S11" s="252">
        <v>0</v>
      </c>
      <c r="T11" s="87">
        <v>1</v>
      </c>
      <c r="U11" s="87">
        <f t="shared" si="3"/>
        <v>0</v>
      </c>
      <c r="V11" s="88">
        <v>0</v>
      </c>
      <c r="W11" s="212">
        <f>S11/T17</f>
        <v>0</v>
      </c>
      <c r="X11" s="85">
        <v>0</v>
      </c>
      <c r="Y11" s="87">
        <v>30</v>
      </c>
      <c r="Z11" s="87">
        <f t="shared" si="4"/>
        <v>0</v>
      </c>
      <c r="AA11" s="88">
        <v>0</v>
      </c>
      <c r="AB11" s="212">
        <f>X11/Y17</f>
        <v>0</v>
      </c>
      <c r="AC11" s="119">
        <v>0</v>
      </c>
      <c r="AD11" s="120">
        <v>1</v>
      </c>
      <c r="AE11" s="120">
        <f t="shared" si="5"/>
        <v>0</v>
      </c>
      <c r="AF11" s="121">
        <v>0</v>
      </c>
      <c r="AG11" s="122">
        <f>AC11/AD17</f>
        <v>0</v>
      </c>
      <c r="AH11" s="119">
        <v>0</v>
      </c>
      <c r="AI11" s="120">
        <v>1</v>
      </c>
      <c r="AJ11" s="120">
        <f t="shared" si="6"/>
        <v>0</v>
      </c>
      <c r="AK11" s="121">
        <v>0</v>
      </c>
      <c r="AL11" s="122">
        <f>AH11/AI17</f>
        <v>0</v>
      </c>
      <c r="AM11" s="3">
        <v>0</v>
      </c>
      <c r="AN11" s="2">
        <v>20</v>
      </c>
      <c r="AO11" s="2">
        <f t="shared" si="7"/>
        <v>0</v>
      </c>
      <c r="AP11" s="185">
        <v>0</v>
      </c>
      <c r="AQ11" s="23">
        <f>AM11/AN17</f>
        <v>0</v>
      </c>
      <c r="AR11" s="85">
        <v>0</v>
      </c>
      <c r="AS11" s="87">
        <v>12</v>
      </c>
      <c r="AT11" s="87">
        <f t="shared" si="8"/>
        <v>0</v>
      </c>
      <c r="AU11" s="88">
        <v>0</v>
      </c>
      <c r="AV11" s="212">
        <f>AR11/AS17</f>
        <v>0</v>
      </c>
    </row>
    <row r="12" spans="2:48" ht="16.5" x14ac:dyDescent="0.3">
      <c r="B12" s="97">
        <v>7</v>
      </c>
      <c r="C12" s="98" t="s">
        <v>11</v>
      </c>
      <c r="D12" s="119">
        <v>0</v>
      </c>
      <c r="E12" s="120">
        <v>1</v>
      </c>
      <c r="F12" s="120">
        <f t="shared" si="0"/>
        <v>0</v>
      </c>
      <c r="G12" s="121">
        <v>0</v>
      </c>
      <c r="H12" s="122">
        <f>D12/E17</f>
        <v>0</v>
      </c>
      <c r="I12" s="119">
        <v>0</v>
      </c>
      <c r="J12" s="120">
        <v>4</v>
      </c>
      <c r="K12" s="120">
        <f t="shared" si="1"/>
        <v>0</v>
      </c>
      <c r="L12" s="121">
        <v>0</v>
      </c>
      <c r="M12" s="178">
        <f>I12/J17</f>
        <v>0</v>
      </c>
      <c r="N12" s="119">
        <v>0</v>
      </c>
      <c r="O12" s="120">
        <v>100</v>
      </c>
      <c r="P12" s="120">
        <f t="shared" si="2"/>
        <v>0</v>
      </c>
      <c r="Q12" s="121">
        <v>0</v>
      </c>
      <c r="R12" s="122">
        <f>N12/O17</f>
        <v>0</v>
      </c>
      <c r="S12" s="183">
        <v>0</v>
      </c>
      <c r="T12" s="120">
        <v>1</v>
      </c>
      <c r="U12" s="120">
        <f t="shared" si="3"/>
        <v>0</v>
      </c>
      <c r="V12" s="121">
        <v>0</v>
      </c>
      <c r="W12" s="122">
        <f>S12/T17</f>
        <v>0</v>
      </c>
      <c r="X12" s="119">
        <v>0</v>
      </c>
      <c r="Y12" s="120">
        <v>1</v>
      </c>
      <c r="Z12" s="120">
        <f t="shared" si="4"/>
        <v>0</v>
      </c>
      <c r="AA12" s="121">
        <v>0</v>
      </c>
      <c r="AB12" s="122">
        <f>X12/Y17</f>
        <v>0</v>
      </c>
      <c r="AC12" s="223">
        <v>0</v>
      </c>
      <c r="AD12" s="224">
        <v>50</v>
      </c>
      <c r="AE12" s="224">
        <f t="shared" si="5"/>
        <v>0</v>
      </c>
      <c r="AF12" s="225">
        <v>0</v>
      </c>
      <c r="AG12" s="227">
        <f>AC12/AD17</f>
        <v>0</v>
      </c>
      <c r="AH12" s="223">
        <v>0</v>
      </c>
      <c r="AI12" s="224">
        <v>1008</v>
      </c>
      <c r="AJ12" s="224">
        <f t="shared" si="6"/>
        <v>0</v>
      </c>
      <c r="AK12" s="225">
        <v>0</v>
      </c>
      <c r="AL12" s="227">
        <f>AH12/AI17</f>
        <v>0</v>
      </c>
      <c r="AM12" s="3">
        <v>4</v>
      </c>
      <c r="AN12" s="2">
        <v>31</v>
      </c>
      <c r="AO12" s="2">
        <f t="shared" si="7"/>
        <v>12.903225806451612</v>
      </c>
      <c r="AP12" s="24">
        <v>0.13</v>
      </c>
      <c r="AQ12" s="23">
        <f>AM12/AN17</f>
        <v>5.1948051948051951E-2</v>
      </c>
      <c r="AR12" s="3">
        <v>2</v>
      </c>
      <c r="AS12" s="2">
        <v>11</v>
      </c>
      <c r="AT12" s="2">
        <f t="shared" si="8"/>
        <v>18.181818181818183</v>
      </c>
      <c r="AU12" s="24">
        <v>0.18</v>
      </c>
      <c r="AV12" s="23">
        <f>AR12/AS17</f>
        <v>6.0606060606060608E-2</v>
      </c>
    </row>
    <row r="13" spans="2:48" ht="16.5" x14ac:dyDescent="0.3">
      <c r="B13" s="97">
        <v>8</v>
      </c>
      <c r="C13" s="98" t="s">
        <v>12</v>
      </c>
      <c r="D13" s="119">
        <v>0</v>
      </c>
      <c r="E13" s="120">
        <v>1</v>
      </c>
      <c r="F13" s="120">
        <f t="shared" si="0"/>
        <v>0</v>
      </c>
      <c r="G13" s="121">
        <v>0</v>
      </c>
      <c r="H13" s="122">
        <f>D13/E17</f>
        <v>0</v>
      </c>
      <c r="I13" s="119">
        <v>0</v>
      </c>
      <c r="J13" s="120">
        <v>4</v>
      </c>
      <c r="K13" s="120">
        <f t="shared" si="1"/>
        <v>0</v>
      </c>
      <c r="L13" s="121">
        <v>0</v>
      </c>
      <c r="M13" s="178">
        <f>I13/J17</f>
        <v>0</v>
      </c>
      <c r="N13" s="119">
        <v>0</v>
      </c>
      <c r="O13" s="120">
        <v>100</v>
      </c>
      <c r="P13" s="120">
        <f t="shared" si="2"/>
        <v>0</v>
      </c>
      <c r="Q13" s="121">
        <v>0</v>
      </c>
      <c r="R13" s="122">
        <f>N13/O17</f>
        <v>0</v>
      </c>
      <c r="S13" s="183">
        <v>0</v>
      </c>
      <c r="T13" s="120">
        <v>1</v>
      </c>
      <c r="U13" s="120">
        <f t="shared" si="3"/>
        <v>0</v>
      </c>
      <c r="V13" s="121">
        <v>0</v>
      </c>
      <c r="W13" s="122">
        <f>S13/T17</f>
        <v>0</v>
      </c>
      <c r="X13" s="119">
        <v>0</v>
      </c>
      <c r="Y13" s="120">
        <v>1</v>
      </c>
      <c r="Z13" s="120">
        <f t="shared" si="4"/>
        <v>0</v>
      </c>
      <c r="AA13" s="121">
        <v>0</v>
      </c>
      <c r="AB13" s="122">
        <f>X13/Y17</f>
        <v>0</v>
      </c>
      <c r="AC13" s="119">
        <v>0</v>
      </c>
      <c r="AD13" s="120">
        <v>1</v>
      </c>
      <c r="AE13" s="120">
        <f t="shared" si="5"/>
        <v>0</v>
      </c>
      <c r="AF13" s="121">
        <v>0</v>
      </c>
      <c r="AG13" s="122">
        <f>AC13/AD17</f>
        <v>0</v>
      </c>
      <c r="AH13" s="119">
        <v>0</v>
      </c>
      <c r="AI13" s="120">
        <v>1</v>
      </c>
      <c r="AJ13" s="120">
        <f t="shared" si="6"/>
        <v>0</v>
      </c>
      <c r="AK13" s="121">
        <v>0</v>
      </c>
      <c r="AL13" s="122">
        <f>AH13/AI17</f>
        <v>0</v>
      </c>
      <c r="AM13" s="3">
        <v>9</v>
      </c>
      <c r="AN13" s="2">
        <v>42</v>
      </c>
      <c r="AO13" s="2">
        <f t="shared" si="7"/>
        <v>21.428571428571427</v>
      </c>
      <c r="AP13" s="24">
        <v>0.21</v>
      </c>
      <c r="AQ13" s="23">
        <f>AM13/AN17</f>
        <v>0.11688311688311688</v>
      </c>
      <c r="AR13" s="3">
        <v>8</v>
      </c>
      <c r="AS13" s="2">
        <v>22</v>
      </c>
      <c r="AT13" s="2">
        <f t="shared" si="8"/>
        <v>36.363636363636367</v>
      </c>
      <c r="AU13" s="24">
        <v>0.36</v>
      </c>
      <c r="AV13" s="23">
        <f>AR13/AS17</f>
        <v>0.24242424242424243</v>
      </c>
    </row>
    <row r="14" spans="2:48" ht="16.5" x14ac:dyDescent="0.3">
      <c r="B14" s="199">
        <v>9</v>
      </c>
      <c r="C14" s="200" t="s">
        <v>13</v>
      </c>
      <c r="D14" s="3">
        <v>3</v>
      </c>
      <c r="E14" s="2">
        <v>3</v>
      </c>
      <c r="F14" s="2">
        <f t="shared" si="0"/>
        <v>100</v>
      </c>
      <c r="G14" s="175">
        <v>1</v>
      </c>
      <c r="H14" s="23">
        <f>D14/E17</f>
        <v>0.75</v>
      </c>
      <c r="I14" s="119">
        <v>0</v>
      </c>
      <c r="J14" s="120">
        <v>4</v>
      </c>
      <c r="K14" s="120">
        <f t="shared" si="1"/>
        <v>0</v>
      </c>
      <c r="L14" s="121">
        <v>0</v>
      </c>
      <c r="M14" s="178">
        <f>I14/J17</f>
        <v>0</v>
      </c>
      <c r="N14" s="119">
        <v>0</v>
      </c>
      <c r="O14" s="120">
        <v>100</v>
      </c>
      <c r="P14" s="120">
        <f t="shared" si="2"/>
        <v>0</v>
      </c>
      <c r="Q14" s="121">
        <v>0</v>
      </c>
      <c r="R14" s="122">
        <f>N14/O17</f>
        <v>0</v>
      </c>
      <c r="S14" s="183">
        <v>0</v>
      </c>
      <c r="T14" s="120">
        <v>1</v>
      </c>
      <c r="U14" s="120">
        <f t="shared" si="3"/>
        <v>0</v>
      </c>
      <c r="V14" s="121">
        <v>0</v>
      </c>
      <c r="W14" s="122">
        <f>S14/T17</f>
        <v>0</v>
      </c>
      <c r="X14" s="119">
        <v>0</v>
      </c>
      <c r="Y14" s="120">
        <v>1</v>
      </c>
      <c r="Z14" s="120">
        <f t="shared" si="4"/>
        <v>0</v>
      </c>
      <c r="AA14" s="121">
        <v>0</v>
      </c>
      <c r="AB14" s="122">
        <f>X14/Y17</f>
        <v>0</v>
      </c>
      <c r="AC14" s="119">
        <v>0</v>
      </c>
      <c r="AD14" s="120">
        <v>1</v>
      </c>
      <c r="AE14" s="120">
        <f t="shared" si="5"/>
        <v>0</v>
      </c>
      <c r="AF14" s="121">
        <v>0</v>
      </c>
      <c r="AG14" s="122">
        <f>AC14/AD17</f>
        <v>0</v>
      </c>
      <c r="AH14" s="119">
        <v>0</v>
      </c>
      <c r="AI14" s="120">
        <v>1</v>
      </c>
      <c r="AJ14" s="120">
        <f t="shared" si="6"/>
        <v>0</v>
      </c>
      <c r="AK14" s="121">
        <v>0</v>
      </c>
      <c r="AL14" s="122">
        <f>AH14/AI17</f>
        <v>0</v>
      </c>
      <c r="AM14" s="3">
        <v>20</v>
      </c>
      <c r="AN14" s="2">
        <v>53</v>
      </c>
      <c r="AO14" s="2">
        <f t="shared" si="7"/>
        <v>37.735849056603776</v>
      </c>
      <c r="AP14" s="185">
        <v>0.38</v>
      </c>
      <c r="AQ14" s="23">
        <f>AM14/AN17</f>
        <v>0.25974025974025972</v>
      </c>
      <c r="AR14" s="3">
        <v>19</v>
      </c>
      <c r="AS14" s="2">
        <v>33</v>
      </c>
      <c r="AT14" s="2">
        <f t="shared" si="8"/>
        <v>57.575757575757578</v>
      </c>
      <c r="AU14" s="185">
        <v>0.57999999999999996</v>
      </c>
      <c r="AV14" s="243">
        <f>AR14/AS17</f>
        <v>0.5757575757575758</v>
      </c>
    </row>
    <row r="15" spans="2:48" ht="16.5" x14ac:dyDescent="0.3">
      <c r="B15" s="97">
        <v>10</v>
      </c>
      <c r="C15" s="98" t="s">
        <v>14</v>
      </c>
      <c r="D15" s="119">
        <v>0</v>
      </c>
      <c r="E15" s="120">
        <v>1</v>
      </c>
      <c r="F15" s="120">
        <f t="shared" si="0"/>
        <v>0</v>
      </c>
      <c r="G15" s="121">
        <v>0</v>
      </c>
      <c r="H15" s="122">
        <f>D15/E17</f>
        <v>0</v>
      </c>
      <c r="I15" s="119">
        <v>0</v>
      </c>
      <c r="J15" s="120">
        <v>4</v>
      </c>
      <c r="K15" s="120">
        <f t="shared" si="1"/>
        <v>0</v>
      </c>
      <c r="L15" s="121">
        <v>0</v>
      </c>
      <c r="M15" s="178">
        <f>I15/J17</f>
        <v>0</v>
      </c>
      <c r="N15" s="119">
        <v>0</v>
      </c>
      <c r="O15" s="120">
        <v>100</v>
      </c>
      <c r="P15" s="120">
        <f t="shared" si="2"/>
        <v>0</v>
      </c>
      <c r="Q15" s="121">
        <v>0</v>
      </c>
      <c r="R15" s="122">
        <f>N15/O17</f>
        <v>0</v>
      </c>
      <c r="S15" s="183">
        <v>0</v>
      </c>
      <c r="T15" s="120">
        <v>1</v>
      </c>
      <c r="U15" s="120">
        <f t="shared" si="3"/>
        <v>0</v>
      </c>
      <c r="V15" s="121">
        <v>0</v>
      </c>
      <c r="W15" s="122">
        <f>S15/T17</f>
        <v>0</v>
      </c>
      <c r="X15" s="119">
        <v>0</v>
      </c>
      <c r="Y15" s="120">
        <v>1</v>
      </c>
      <c r="Z15" s="120">
        <f t="shared" si="4"/>
        <v>0</v>
      </c>
      <c r="AA15" s="121">
        <v>0</v>
      </c>
      <c r="AB15" s="122">
        <f>X15/Y17</f>
        <v>0</v>
      </c>
      <c r="AC15" s="119">
        <v>0</v>
      </c>
      <c r="AD15" s="120">
        <v>1</v>
      </c>
      <c r="AE15" s="120">
        <f t="shared" si="5"/>
        <v>0</v>
      </c>
      <c r="AF15" s="121">
        <v>0</v>
      </c>
      <c r="AG15" s="122">
        <f>AC15/AD17</f>
        <v>0</v>
      </c>
      <c r="AH15" s="119">
        <v>0</v>
      </c>
      <c r="AI15" s="120">
        <v>1</v>
      </c>
      <c r="AJ15" s="120">
        <f t="shared" si="6"/>
        <v>0</v>
      </c>
      <c r="AK15" s="121">
        <v>0</v>
      </c>
      <c r="AL15" s="122">
        <f>AH15/AI17</f>
        <v>0</v>
      </c>
      <c r="AM15" s="3">
        <v>0</v>
      </c>
      <c r="AN15" s="2">
        <v>64</v>
      </c>
      <c r="AO15" s="2">
        <f t="shared" si="7"/>
        <v>0</v>
      </c>
      <c r="AP15" s="24">
        <v>0</v>
      </c>
      <c r="AQ15" s="23">
        <f>AM15/AN17</f>
        <v>0</v>
      </c>
      <c r="AR15" s="85">
        <v>0</v>
      </c>
      <c r="AS15" s="87">
        <v>33</v>
      </c>
      <c r="AT15" s="87">
        <f t="shared" si="8"/>
        <v>0</v>
      </c>
      <c r="AU15" s="88">
        <v>0</v>
      </c>
      <c r="AV15" s="212">
        <f>AR15/AS17</f>
        <v>0</v>
      </c>
    </row>
    <row r="16" spans="2:48" ht="16.5" x14ac:dyDescent="0.3">
      <c r="B16" s="97">
        <v>11</v>
      </c>
      <c r="C16" s="98" t="s">
        <v>26</v>
      </c>
      <c r="D16" s="119">
        <v>0</v>
      </c>
      <c r="E16" s="120">
        <v>1</v>
      </c>
      <c r="F16" s="120">
        <f t="shared" si="0"/>
        <v>0</v>
      </c>
      <c r="G16" s="121">
        <v>0</v>
      </c>
      <c r="H16" s="122">
        <f>D16/E17</f>
        <v>0</v>
      </c>
      <c r="I16" s="119">
        <v>0</v>
      </c>
      <c r="J16" s="120">
        <v>4</v>
      </c>
      <c r="K16" s="120">
        <f t="shared" si="1"/>
        <v>0</v>
      </c>
      <c r="L16" s="121">
        <v>0</v>
      </c>
      <c r="M16" s="178">
        <f>I16/J17</f>
        <v>0</v>
      </c>
      <c r="N16" s="119">
        <v>0</v>
      </c>
      <c r="O16" s="120">
        <v>100</v>
      </c>
      <c r="P16" s="120">
        <f t="shared" si="2"/>
        <v>0</v>
      </c>
      <c r="Q16" s="121">
        <v>0</v>
      </c>
      <c r="R16" s="122">
        <f>N16/O17</f>
        <v>0</v>
      </c>
      <c r="S16" s="183">
        <v>0</v>
      </c>
      <c r="T16" s="120">
        <v>1</v>
      </c>
      <c r="U16" s="120">
        <f t="shared" si="3"/>
        <v>0</v>
      </c>
      <c r="V16" s="121">
        <v>0</v>
      </c>
      <c r="W16" s="122">
        <f>S16/T17</f>
        <v>0</v>
      </c>
      <c r="X16" s="119">
        <v>0</v>
      </c>
      <c r="Y16" s="120">
        <v>1</v>
      </c>
      <c r="Z16" s="120">
        <f t="shared" si="4"/>
        <v>0</v>
      </c>
      <c r="AA16" s="121">
        <v>0</v>
      </c>
      <c r="AB16" s="122">
        <f>X16/Y17</f>
        <v>0</v>
      </c>
      <c r="AC16" s="119">
        <v>0</v>
      </c>
      <c r="AD16" s="120">
        <v>1</v>
      </c>
      <c r="AE16" s="120">
        <f t="shared" si="5"/>
        <v>0</v>
      </c>
      <c r="AF16" s="121">
        <v>0</v>
      </c>
      <c r="AG16" s="122">
        <f>AC16/AD17</f>
        <v>0</v>
      </c>
      <c r="AH16" s="119">
        <v>0</v>
      </c>
      <c r="AI16" s="120">
        <v>1</v>
      </c>
      <c r="AJ16" s="120">
        <f t="shared" si="6"/>
        <v>0</v>
      </c>
      <c r="AK16" s="121">
        <v>0</v>
      </c>
      <c r="AL16" s="122">
        <f>AH16/AI17</f>
        <v>0</v>
      </c>
      <c r="AM16" s="3">
        <v>0</v>
      </c>
      <c r="AN16" s="2">
        <v>75</v>
      </c>
      <c r="AO16" s="2">
        <f t="shared" si="7"/>
        <v>0</v>
      </c>
      <c r="AP16" s="24">
        <v>0</v>
      </c>
      <c r="AQ16" s="23">
        <f>AM16/AN17</f>
        <v>0</v>
      </c>
      <c r="AR16" s="85">
        <v>0</v>
      </c>
      <c r="AS16" s="87">
        <v>33</v>
      </c>
      <c r="AT16" s="87">
        <f t="shared" si="8"/>
        <v>0</v>
      </c>
      <c r="AU16" s="88">
        <v>0</v>
      </c>
      <c r="AV16" s="212">
        <f>AR16/AS17</f>
        <v>0</v>
      </c>
    </row>
    <row r="17" spans="2:48" ht="17.25" thickBot="1" x14ac:dyDescent="0.35">
      <c r="B17" s="99">
        <v>12</v>
      </c>
      <c r="C17" s="100" t="s">
        <v>15</v>
      </c>
      <c r="D17" s="32">
        <v>0</v>
      </c>
      <c r="E17" s="31">
        <v>4</v>
      </c>
      <c r="F17" s="31">
        <f t="shared" si="0"/>
        <v>0</v>
      </c>
      <c r="G17" s="25">
        <v>0</v>
      </c>
      <c r="H17" s="38">
        <f>D17/E17</f>
        <v>0</v>
      </c>
      <c r="I17" s="191">
        <v>0</v>
      </c>
      <c r="J17" s="192">
        <v>4</v>
      </c>
      <c r="K17" s="192">
        <f t="shared" si="1"/>
        <v>0</v>
      </c>
      <c r="L17" s="193">
        <v>0</v>
      </c>
      <c r="M17" s="194">
        <f>I17/J17</f>
        <v>0</v>
      </c>
      <c r="N17" s="191">
        <v>0</v>
      </c>
      <c r="O17" s="192">
        <v>100</v>
      </c>
      <c r="P17" s="192">
        <f t="shared" si="2"/>
        <v>0</v>
      </c>
      <c r="Q17" s="193">
        <v>0</v>
      </c>
      <c r="R17" s="195">
        <f>N17/O17</f>
        <v>0</v>
      </c>
      <c r="S17" s="181">
        <v>0</v>
      </c>
      <c r="T17" s="31">
        <v>4</v>
      </c>
      <c r="U17" s="31">
        <f t="shared" si="3"/>
        <v>0</v>
      </c>
      <c r="V17" s="25">
        <v>0</v>
      </c>
      <c r="W17" s="38">
        <f>S17/T17</f>
        <v>0</v>
      </c>
      <c r="X17" s="32">
        <v>0</v>
      </c>
      <c r="Y17" s="31">
        <v>100</v>
      </c>
      <c r="Z17" s="31">
        <f t="shared" si="4"/>
        <v>0</v>
      </c>
      <c r="AA17" s="25">
        <v>0</v>
      </c>
      <c r="AB17" s="38">
        <f>X17/Y17</f>
        <v>0</v>
      </c>
      <c r="AC17" s="32">
        <v>0</v>
      </c>
      <c r="AD17" s="31">
        <v>100</v>
      </c>
      <c r="AE17" s="31">
        <f t="shared" si="5"/>
        <v>0</v>
      </c>
      <c r="AF17" s="25">
        <v>0</v>
      </c>
      <c r="AG17" s="38">
        <f>AC17/AD17</f>
        <v>0</v>
      </c>
      <c r="AH17" s="32">
        <v>0</v>
      </c>
      <c r="AI17" s="31">
        <v>2000</v>
      </c>
      <c r="AJ17" s="31">
        <f t="shared" si="6"/>
        <v>0</v>
      </c>
      <c r="AK17" s="25">
        <v>0</v>
      </c>
      <c r="AL17" s="38">
        <f>AH17/AI17</f>
        <v>0</v>
      </c>
      <c r="AM17" s="32">
        <v>0</v>
      </c>
      <c r="AN17" s="31">
        <v>77</v>
      </c>
      <c r="AO17" s="31">
        <f t="shared" si="7"/>
        <v>0</v>
      </c>
      <c r="AP17" s="25">
        <v>0</v>
      </c>
      <c r="AQ17" s="38">
        <f>AM17/AN17</f>
        <v>0</v>
      </c>
      <c r="AR17" s="191">
        <v>0</v>
      </c>
      <c r="AS17" s="192">
        <v>33</v>
      </c>
      <c r="AT17" s="192">
        <f t="shared" si="8"/>
        <v>0</v>
      </c>
      <c r="AU17" s="193">
        <v>0</v>
      </c>
      <c r="AV17" s="195">
        <f>AR17/AS17</f>
        <v>0</v>
      </c>
    </row>
    <row r="19" spans="2:48" ht="15.75" thickBot="1" x14ac:dyDescent="0.3">
      <c r="C19" s="116"/>
    </row>
    <row r="20" spans="2:48" ht="16.5" customHeight="1" x14ac:dyDescent="0.3">
      <c r="B20" s="19"/>
      <c r="C20" s="20"/>
      <c r="D20" s="22"/>
      <c r="E20" s="22"/>
      <c r="F20" s="22"/>
      <c r="G20" s="22"/>
      <c r="H20" s="322" t="s">
        <v>346</v>
      </c>
      <c r="I20" s="323"/>
    </row>
    <row r="21" spans="2:48" ht="15.75" thickBot="1" x14ac:dyDescent="0.3">
      <c r="H21" s="324"/>
      <c r="I21" s="325"/>
    </row>
    <row r="22" spans="2:48" x14ac:dyDescent="0.25">
      <c r="B22" s="12">
        <v>1</v>
      </c>
      <c r="C22" s="7" t="s">
        <v>27</v>
      </c>
      <c r="D22" s="8"/>
      <c r="E22" s="296" t="s">
        <v>28</v>
      </c>
      <c r="F22" s="296"/>
      <c r="G22" s="297"/>
      <c r="H22" s="12">
        <v>3</v>
      </c>
      <c r="I22" s="16">
        <f>H22/H25</f>
        <v>0.6</v>
      </c>
    </row>
    <row r="23" spans="2:48" x14ac:dyDescent="0.25">
      <c r="B23" s="13">
        <v>2</v>
      </c>
      <c r="C23" s="9" t="s">
        <v>29</v>
      </c>
      <c r="D23" s="4"/>
      <c r="E23" s="298" t="s">
        <v>30</v>
      </c>
      <c r="F23" s="298"/>
      <c r="G23" s="299"/>
      <c r="H23" s="13">
        <v>0</v>
      </c>
      <c r="I23" s="17">
        <f>H23/H25</f>
        <v>0</v>
      </c>
    </row>
    <row r="24" spans="2:48" ht="15.75" thickBot="1" x14ac:dyDescent="0.3">
      <c r="B24" s="14">
        <v>3</v>
      </c>
      <c r="C24" s="10" t="s">
        <v>31</v>
      </c>
      <c r="D24" s="11"/>
      <c r="E24" s="300" t="s">
        <v>32</v>
      </c>
      <c r="F24" s="300"/>
      <c r="G24" s="301"/>
      <c r="H24" s="14">
        <v>2</v>
      </c>
      <c r="I24" s="18">
        <f>H24/H25</f>
        <v>0.4</v>
      </c>
    </row>
    <row r="25" spans="2:48" ht="15.75" thickBot="1" x14ac:dyDescent="0.3">
      <c r="B25" s="308" t="s">
        <v>186</v>
      </c>
      <c r="C25" s="309"/>
      <c r="D25" s="309"/>
      <c r="E25" s="309"/>
      <c r="F25" s="309"/>
      <c r="G25" s="310"/>
      <c r="H25" s="15">
        <f>SUM(H22:H24)</f>
        <v>5</v>
      </c>
      <c r="I25" s="21">
        <f>SUM(I22:I24)</f>
        <v>1</v>
      </c>
    </row>
    <row r="26" spans="2:48" ht="15.75" thickBot="1" x14ac:dyDescent="0.3"/>
    <row r="27" spans="2:48" ht="15.75" thickBot="1" x14ac:dyDescent="0.3">
      <c r="B27" s="244">
        <v>2</v>
      </c>
      <c r="C27" s="240" t="s">
        <v>343</v>
      </c>
    </row>
  </sheetData>
  <sheetProtection algorithmName="SHA-512" hashValue="wpng9+NGesU9k0BZTNnQl60/SyHXXgW/V2hjxJZWKYnuNJvKRUsHjnU+KyWb8UjXdnQ42anBluD0mHTkt+Inqg==" saltValue="U0yo1pwiNFqmc5aIim4UuQ==" spinCount="100000" sheet="1" objects="1" scenarios="1"/>
  <mergeCells count="43">
    <mergeCell ref="D4:F4"/>
    <mergeCell ref="G4:G5"/>
    <mergeCell ref="B2:C5"/>
    <mergeCell ref="D3:H3"/>
    <mergeCell ref="H20:I21"/>
    <mergeCell ref="D2:AV2"/>
    <mergeCell ref="AH3:AL3"/>
    <mergeCell ref="AC3:AG3"/>
    <mergeCell ref="X3:AB3"/>
    <mergeCell ref="AM3:AQ3"/>
    <mergeCell ref="AR3:AV3"/>
    <mergeCell ref="AQ4:AQ5"/>
    <mergeCell ref="AR4:AT4"/>
    <mergeCell ref="AU4:AU5"/>
    <mergeCell ref="AB4:AB5"/>
    <mergeCell ref="H4:H5"/>
    <mergeCell ref="E22:G22"/>
    <mergeCell ref="B25:G25"/>
    <mergeCell ref="E23:G23"/>
    <mergeCell ref="E24:G24"/>
    <mergeCell ref="AV4:AV5"/>
    <mergeCell ref="X4:Z4"/>
    <mergeCell ref="AA4:AA5"/>
    <mergeCell ref="W4:W5"/>
    <mergeCell ref="AC4:AE4"/>
    <mergeCell ref="AF4:AF5"/>
    <mergeCell ref="AG4:AG5"/>
    <mergeCell ref="AH4:AJ4"/>
    <mergeCell ref="AK4:AK5"/>
    <mergeCell ref="AL4:AL5"/>
    <mergeCell ref="AM4:AO4"/>
    <mergeCell ref="AP4:AP5"/>
    <mergeCell ref="S3:W3"/>
    <mergeCell ref="S4:U4"/>
    <mergeCell ref="V4:V5"/>
    <mergeCell ref="I3:M3"/>
    <mergeCell ref="I4:K4"/>
    <mergeCell ref="L4:L5"/>
    <mergeCell ref="M4:M5"/>
    <mergeCell ref="N3:R3"/>
    <mergeCell ref="N4:P4"/>
    <mergeCell ref="Q4:Q5"/>
    <mergeCell ref="R4:R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B2:R26"/>
  <sheetViews>
    <sheetView workbookViewId="0">
      <selection activeCell="H21" sqref="H21:I22"/>
    </sheetView>
  </sheetViews>
  <sheetFormatPr baseColWidth="10" defaultRowHeight="15" x14ac:dyDescent="0.25"/>
  <cols>
    <col min="1" max="1" width="6" customWidth="1"/>
    <col min="2" max="2" width="4.42578125" customWidth="1"/>
    <col min="3" max="3" width="11.7109375" customWidth="1"/>
    <col min="4" max="4" width="6.85546875" customWidth="1"/>
    <col min="5" max="5" width="6" customWidth="1"/>
    <col min="6" max="6" width="5.85546875" customWidth="1"/>
    <col min="7" max="7" width="6.85546875" customWidth="1"/>
    <col min="8" max="8" width="10.140625" customWidth="1"/>
    <col min="9" max="9" width="8.42578125" customWidth="1"/>
    <col min="10" max="10" width="7.7109375" customWidth="1"/>
    <col min="11" max="11" width="6.5703125" customWidth="1"/>
    <col min="12" max="12" width="7" customWidth="1"/>
    <col min="13" max="13" width="9.85546875" customWidth="1"/>
    <col min="14" max="14" width="7.28515625" customWidth="1"/>
    <col min="15" max="15" width="7.140625" customWidth="1"/>
    <col min="16" max="16" width="6.5703125" customWidth="1"/>
    <col min="17" max="17" width="6.7109375" customWidth="1"/>
    <col min="18" max="18" width="9.7109375" customWidth="1"/>
  </cols>
  <sheetData>
    <row r="2" spans="2:18" ht="15.75" customHeight="1" thickBot="1" x14ac:dyDescent="0.3"/>
    <row r="3" spans="2:18" ht="17.25" thickBot="1" x14ac:dyDescent="0.35">
      <c r="B3" s="326" t="s">
        <v>321</v>
      </c>
      <c r="C3" s="327"/>
      <c r="D3" s="338" t="s">
        <v>69</v>
      </c>
      <c r="E3" s="339"/>
      <c r="F3" s="339"/>
      <c r="G3" s="339"/>
      <c r="H3" s="339"/>
      <c r="I3" s="339"/>
      <c r="J3" s="339"/>
      <c r="K3" s="339"/>
      <c r="L3" s="339"/>
      <c r="M3" s="339"/>
      <c r="N3" s="339"/>
      <c r="O3" s="339"/>
      <c r="P3" s="339"/>
      <c r="Q3" s="339"/>
      <c r="R3" s="340"/>
    </row>
    <row r="4" spans="2:18" ht="65.25" customHeight="1" thickBot="1" x14ac:dyDescent="0.3">
      <c r="B4" s="328"/>
      <c r="C4" s="329"/>
      <c r="D4" s="330" t="s">
        <v>204</v>
      </c>
      <c r="E4" s="331"/>
      <c r="F4" s="332"/>
      <c r="G4" s="332"/>
      <c r="H4" s="333"/>
      <c r="I4" s="334" t="s">
        <v>205</v>
      </c>
      <c r="J4" s="335"/>
      <c r="K4" s="336"/>
      <c r="L4" s="336"/>
      <c r="M4" s="337"/>
      <c r="N4" s="341" t="s">
        <v>244</v>
      </c>
      <c r="O4" s="342"/>
      <c r="P4" s="342"/>
      <c r="Q4" s="342"/>
      <c r="R4" s="343"/>
    </row>
    <row r="5" spans="2:18" ht="24.75" customHeight="1" thickBot="1" x14ac:dyDescent="0.3">
      <c r="B5" s="328"/>
      <c r="C5" s="329"/>
      <c r="D5" s="319" t="s">
        <v>0</v>
      </c>
      <c r="E5" s="345"/>
      <c r="F5" s="346"/>
      <c r="G5" s="347" t="s">
        <v>1</v>
      </c>
      <c r="H5" s="317" t="s">
        <v>202</v>
      </c>
      <c r="I5" s="319" t="s">
        <v>0</v>
      </c>
      <c r="J5" s="320"/>
      <c r="K5" s="321"/>
      <c r="L5" s="317" t="s">
        <v>1</v>
      </c>
      <c r="M5" s="317" t="s">
        <v>202</v>
      </c>
      <c r="N5" s="319" t="s">
        <v>0</v>
      </c>
      <c r="O5" s="320"/>
      <c r="P5" s="321"/>
      <c r="Q5" s="317" t="s">
        <v>1</v>
      </c>
      <c r="R5" s="317" t="s">
        <v>202</v>
      </c>
    </row>
    <row r="6" spans="2:18" ht="18" customHeight="1" thickBot="1" x14ac:dyDescent="0.3">
      <c r="B6" s="328"/>
      <c r="C6" s="329"/>
      <c r="D6" s="105" t="s">
        <v>33</v>
      </c>
      <c r="E6" s="106" t="s">
        <v>2</v>
      </c>
      <c r="F6" s="110" t="s">
        <v>3</v>
      </c>
      <c r="G6" s="348"/>
      <c r="H6" s="318"/>
      <c r="I6" s="105" t="s">
        <v>33</v>
      </c>
      <c r="J6" s="106" t="s">
        <v>2</v>
      </c>
      <c r="K6" s="107" t="s">
        <v>3</v>
      </c>
      <c r="L6" s="344"/>
      <c r="M6" s="318"/>
      <c r="N6" s="105" t="s">
        <v>33</v>
      </c>
      <c r="O6" s="106" t="s">
        <v>4</v>
      </c>
      <c r="P6" s="107" t="s">
        <v>3</v>
      </c>
      <c r="Q6" s="344"/>
      <c r="R6" s="318"/>
    </row>
    <row r="7" spans="2:18" ht="17.25" customHeight="1" x14ac:dyDescent="0.25">
      <c r="B7" s="95">
        <v>1</v>
      </c>
      <c r="C7" s="96" t="s">
        <v>5</v>
      </c>
      <c r="D7" s="169">
        <v>0</v>
      </c>
      <c r="E7" s="170">
        <v>1</v>
      </c>
      <c r="F7" s="170">
        <f>D7/E7*100</f>
        <v>0</v>
      </c>
      <c r="G7" s="171">
        <v>0</v>
      </c>
      <c r="H7" s="174">
        <f>D7/E18</f>
        <v>0</v>
      </c>
      <c r="I7" s="169">
        <v>0</v>
      </c>
      <c r="J7" s="170">
        <v>100</v>
      </c>
      <c r="K7" s="170">
        <f>I7/J7*100</f>
        <v>0</v>
      </c>
      <c r="L7" s="171">
        <v>0</v>
      </c>
      <c r="M7" s="172">
        <f>I7/J18</f>
        <v>0</v>
      </c>
      <c r="N7" s="169">
        <v>0</v>
      </c>
      <c r="O7" s="170">
        <v>1</v>
      </c>
      <c r="P7" s="170">
        <f>N7/O7*100</f>
        <v>0</v>
      </c>
      <c r="Q7" s="171">
        <v>0</v>
      </c>
      <c r="R7" s="172">
        <f>N7/O18</f>
        <v>0</v>
      </c>
    </row>
    <row r="8" spans="2:18" ht="16.5" x14ac:dyDescent="0.3">
      <c r="B8" s="97">
        <v>2</v>
      </c>
      <c r="C8" s="98" t="s">
        <v>6</v>
      </c>
      <c r="D8" s="3">
        <v>4</v>
      </c>
      <c r="E8" s="2">
        <v>4</v>
      </c>
      <c r="F8" s="2">
        <f>D8/E8*100</f>
        <v>100</v>
      </c>
      <c r="G8" s="24">
        <v>1</v>
      </c>
      <c r="H8" s="55">
        <f>D8/E18</f>
        <v>0.1</v>
      </c>
      <c r="I8" s="3">
        <v>6</v>
      </c>
      <c r="J8" s="2">
        <v>6</v>
      </c>
      <c r="K8" s="2">
        <f>I8/J8*100</f>
        <v>100</v>
      </c>
      <c r="L8" s="24">
        <v>1</v>
      </c>
      <c r="M8" s="23">
        <f>I8/J18</f>
        <v>0.1</v>
      </c>
      <c r="N8" s="119">
        <v>0</v>
      </c>
      <c r="O8" s="120">
        <v>1</v>
      </c>
      <c r="P8" s="120">
        <f>N8/O8*100</f>
        <v>0</v>
      </c>
      <c r="Q8" s="121">
        <v>0</v>
      </c>
      <c r="R8" s="122">
        <f>N8/O18</f>
        <v>0</v>
      </c>
    </row>
    <row r="9" spans="2:18" ht="16.5" customHeight="1" x14ac:dyDescent="0.25">
      <c r="B9" s="176">
        <v>3</v>
      </c>
      <c r="C9" s="177" t="s">
        <v>7</v>
      </c>
      <c r="D9" s="3">
        <v>8</v>
      </c>
      <c r="E9" s="2">
        <v>8</v>
      </c>
      <c r="F9" s="2">
        <f>D9/E9*100</f>
        <v>100</v>
      </c>
      <c r="G9" s="175">
        <v>1</v>
      </c>
      <c r="H9" s="55">
        <f>D9/E18</f>
        <v>0.2</v>
      </c>
      <c r="I9" s="3">
        <v>12</v>
      </c>
      <c r="J9" s="2">
        <v>12</v>
      </c>
      <c r="K9" s="2">
        <f>I9/J9*100</f>
        <v>100</v>
      </c>
      <c r="L9" s="175">
        <v>1</v>
      </c>
      <c r="M9" s="23">
        <f>I9/J18</f>
        <v>0.2</v>
      </c>
      <c r="N9" s="119">
        <v>0</v>
      </c>
      <c r="O9" s="120">
        <v>1</v>
      </c>
      <c r="P9" s="120">
        <f>N9/O9*100</f>
        <v>0</v>
      </c>
      <c r="Q9" s="121">
        <v>0</v>
      </c>
      <c r="R9" s="122">
        <f>N9/O18</f>
        <v>0</v>
      </c>
    </row>
    <row r="10" spans="2:18" ht="16.5" x14ac:dyDescent="0.3">
      <c r="B10" s="97">
        <v>4</v>
      </c>
      <c r="C10" s="98" t="s">
        <v>8</v>
      </c>
      <c r="D10" s="3">
        <v>12</v>
      </c>
      <c r="E10" s="2">
        <v>12</v>
      </c>
      <c r="F10" s="2">
        <f t="shared" ref="F10:F18" si="0">D10/E10*100</f>
        <v>100</v>
      </c>
      <c r="G10" s="24">
        <v>1</v>
      </c>
      <c r="H10" s="55">
        <f>D10/E18</f>
        <v>0.3</v>
      </c>
      <c r="I10" s="3">
        <v>18</v>
      </c>
      <c r="J10" s="2">
        <v>18</v>
      </c>
      <c r="K10" s="2">
        <f t="shared" ref="K10:K18" si="1">I10/J10*100</f>
        <v>100</v>
      </c>
      <c r="L10" s="24">
        <v>1</v>
      </c>
      <c r="M10" s="23">
        <f>I10/J18</f>
        <v>0.3</v>
      </c>
      <c r="N10" s="119">
        <v>0</v>
      </c>
      <c r="O10" s="120">
        <v>1</v>
      </c>
      <c r="P10" s="120">
        <f t="shared" ref="P10:P18" si="2">N10/O10*100</f>
        <v>0</v>
      </c>
      <c r="Q10" s="121">
        <v>0</v>
      </c>
      <c r="R10" s="122">
        <f>N10/O18</f>
        <v>0</v>
      </c>
    </row>
    <row r="11" spans="2:18" ht="16.5" x14ac:dyDescent="0.3">
      <c r="B11" s="97">
        <v>5</v>
      </c>
      <c r="C11" s="98" t="s">
        <v>9</v>
      </c>
      <c r="D11" s="3">
        <v>16</v>
      </c>
      <c r="E11" s="2">
        <v>16</v>
      </c>
      <c r="F11" s="2">
        <f t="shared" si="0"/>
        <v>100</v>
      </c>
      <c r="G11" s="24">
        <v>1</v>
      </c>
      <c r="H11" s="55">
        <f>D11/E18</f>
        <v>0.4</v>
      </c>
      <c r="I11" s="3">
        <v>24</v>
      </c>
      <c r="J11" s="2">
        <v>24</v>
      </c>
      <c r="K11" s="2">
        <f t="shared" si="1"/>
        <v>100</v>
      </c>
      <c r="L11" s="24">
        <v>1</v>
      </c>
      <c r="M11" s="23">
        <f>I11/J18</f>
        <v>0.4</v>
      </c>
      <c r="N11" s="119">
        <v>0</v>
      </c>
      <c r="O11" s="120">
        <v>1</v>
      </c>
      <c r="P11" s="120">
        <f t="shared" si="2"/>
        <v>0</v>
      </c>
      <c r="Q11" s="121">
        <v>0</v>
      </c>
      <c r="R11" s="122">
        <f>N11/O18</f>
        <v>0</v>
      </c>
    </row>
    <row r="12" spans="2:18" ht="16.5" x14ac:dyDescent="0.3">
      <c r="B12" s="199">
        <v>6</v>
      </c>
      <c r="C12" s="200" t="s">
        <v>10</v>
      </c>
      <c r="D12" s="3">
        <v>20</v>
      </c>
      <c r="E12" s="2">
        <v>20</v>
      </c>
      <c r="F12" s="2">
        <f t="shared" si="0"/>
        <v>100</v>
      </c>
      <c r="G12" s="175">
        <v>1</v>
      </c>
      <c r="H12" s="55">
        <f>D12/E18</f>
        <v>0.5</v>
      </c>
      <c r="I12" s="3">
        <v>30</v>
      </c>
      <c r="J12" s="2">
        <v>30</v>
      </c>
      <c r="K12" s="2">
        <f t="shared" si="1"/>
        <v>100</v>
      </c>
      <c r="L12" s="175">
        <v>1</v>
      </c>
      <c r="M12" s="23">
        <f>I12/J18</f>
        <v>0.5</v>
      </c>
      <c r="N12" s="3">
        <v>3</v>
      </c>
      <c r="O12" s="2">
        <v>3</v>
      </c>
      <c r="P12" s="2">
        <f t="shared" si="2"/>
        <v>100</v>
      </c>
      <c r="Q12" s="175">
        <v>1</v>
      </c>
      <c r="R12" s="23">
        <f>N12/O18</f>
        <v>0.5</v>
      </c>
    </row>
    <row r="13" spans="2:18" ht="16.5" x14ac:dyDescent="0.3">
      <c r="B13" s="97">
        <v>7</v>
      </c>
      <c r="C13" s="98" t="s">
        <v>11</v>
      </c>
      <c r="D13" s="3">
        <v>24</v>
      </c>
      <c r="E13" s="2">
        <v>24</v>
      </c>
      <c r="F13" s="2">
        <f t="shared" si="0"/>
        <v>100</v>
      </c>
      <c r="G13" s="24">
        <v>1</v>
      </c>
      <c r="H13" s="55">
        <f>D13/E18</f>
        <v>0.6</v>
      </c>
      <c r="I13" s="3">
        <v>36</v>
      </c>
      <c r="J13" s="2">
        <v>36</v>
      </c>
      <c r="K13" s="2">
        <f t="shared" si="1"/>
        <v>100</v>
      </c>
      <c r="L13" s="24">
        <v>1</v>
      </c>
      <c r="M13" s="23">
        <f>I13/J18</f>
        <v>0.6</v>
      </c>
      <c r="N13" s="119">
        <v>0</v>
      </c>
      <c r="O13" s="120">
        <v>1</v>
      </c>
      <c r="P13" s="120">
        <f t="shared" si="2"/>
        <v>0</v>
      </c>
      <c r="Q13" s="121">
        <v>0</v>
      </c>
      <c r="R13" s="122">
        <f>N13/O18</f>
        <v>0</v>
      </c>
    </row>
    <row r="14" spans="2:18" ht="16.5" x14ac:dyDescent="0.3">
      <c r="B14" s="97">
        <v>8</v>
      </c>
      <c r="C14" s="98" t="s">
        <v>12</v>
      </c>
      <c r="D14" s="3">
        <v>28</v>
      </c>
      <c r="E14" s="2">
        <v>28</v>
      </c>
      <c r="F14" s="2">
        <f t="shared" si="0"/>
        <v>100</v>
      </c>
      <c r="G14" s="24">
        <v>1</v>
      </c>
      <c r="H14" s="55">
        <f>D14/E18</f>
        <v>0.7</v>
      </c>
      <c r="I14" s="3">
        <v>42</v>
      </c>
      <c r="J14" s="2">
        <v>42</v>
      </c>
      <c r="K14" s="2">
        <f t="shared" si="1"/>
        <v>100</v>
      </c>
      <c r="L14" s="24">
        <v>1</v>
      </c>
      <c r="M14" s="23">
        <f>I14/J18</f>
        <v>0.7</v>
      </c>
      <c r="N14" s="119">
        <v>0</v>
      </c>
      <c r="O14" s="120">
        <v>1</v>
      </c>
      <c r="P14" s="120">
        <f t="shared" si="2"/>
        <v>0</v>
      </c>
      <c r="Q14" s="121">
        <v>0</v>
      </c>
      <c r="R14" s="122">
        <f>N14/O18</f>
        <v>0</v>
      </c>
    </row>
    <row r="15" spans="2:18" ht="16.5" x14ac:dyDescent="0.3">
      <c r="B15" s="199">
        <v>9</v>
      </c>
      <c r="C15" s="200" t="s">
        <v>13</v>
      </c>
      <c r="D15" s="3">
        <v>32</v>
      </c>
      <c r="E15" s="2">
        <v>32</v>
      </c>
      <c r="F15" s="2">
        <f t="shared" si="0"/>
        <v>100</v>
      </c>
      <c r="G15" s="175">
        <v>1</v>
      </c>
      <c r="H15" s="55">
        <f>D15/E18</f>
        <v>0.8</v>
      </c>
      <c r="I15" s="3">
        <v>48</v>
      </c>
      <c r="J15" s="2">
        <v>48</v>
      </c>
      <c r="K15" s="2">
        <f t="shared" si="1"/>
        <v>100</v>
      </c>
      <c r="L15" s="175">
        <v>1</v>
      </c>
      <c r="M15" s="23">
        <f>I15/J18</f>
        <v>0.8</v>
      </c>
      <c r="N15" s="119">
        <v>0</v>
      </c>
      <c r="O15" s="120">
        <v>1</v>
      </c>
      <c r="P15" s="120">
        <f t="shared" si="2"/>
        <v>0</v>
      </c>
      <c r="Q15" s="121">
        <v>0</v>
      </c>
      <c r="R15" s="122">
        <f>N15/O18</f>
        <v>0</v>
      </c>
    </row>
    <row r="16" spans="2:18" ht="16.5" customHeight="1" x14ac:dyDescent="0.3">
      <c r="B16" s="97">
        <v>10</v>
      </c>
      <c r="C16" s="98" t="s">
        <v>14</v>
      </c>
      <c r="D16" s="3">
        <v>0</v>
      </c>
      <c r="E16" s="2">
        <v>36</v>
      </c>
      <c r="F16" s="2">
        <f t="shared" si="0"/>
        <v>0</v>
      </c>
      <c r="G16" s="24">
        <v>0</v>
      </c>
      <c r="H16" s="55">
        <f>D16/E18</f>
        <v>0</v>
      </c>
      <c r="I16" s="3">
        <v>0</v>
      </c>
      <c r="J16" s="2">
        <v>54</v>
      </c>
      <c r="K16" s="2">
        <f t="shared" si="1"/>
        <v>0</v>
      </c>
      <c r="L16" s="24">
        <v>0</v>
      </c>
      <c r="M16" s="23">
        <f>I16/J18</f>
        <v>0</v>
      </c>
      <c r="N16" s="119">
        <v>0</v>
      </c>
      <c r="O16" s="120">
        <v>1</v>
      </c>
      <c r="P16" s="120">
        <f t="shared" si="2"/>
        <v>0</v>
      </c>
      <c r="Q16" s="121">
        <v>0</v>
      </c>
      <c r="R16" s="122">
        <f>N16/O18</f>
        <v>0</v>
      </c>
    </row>
    <row r="17" spans="2:18" ht="16.5" x14ac:dyDescent="0.3">
      <c r="B17" s="97">
        <v>11</v>
      </c>
      <c r="C17" s="98" t="s">
        <v>26</v>
      </c>
      <c r="D17" s="3">
        <v>0</v>
      </c>
      <c r="E17" s="2">
        <v>40</v>
      </c>
      <c r="F17" s="2">
        <f t="shared" si="0"/>
        <v>0</v>
      </c>
      <c r="G17" s="24">
        <v>0</v>
      </c>
      <c r="H17" s="55">
        <f>D17/E18</f>
        <v>0</v>
      </c>
      <c r="I17" s="3">
        <v>0</v>
      </c>
      <c r="J17" s="2">
        <v>60</v>
      </c>
      <c r="K17" s="2">
        <f t="shared" si="1"/>
        <v>0</v>
      </c>
      <c r="L17" s="24">
        <v>0</v>
      </c>
      <c r="M17" s="23">
        <f>I17/J18</f>
        <v>0</v>
      </c>
      <c r="N17" s="119">
        <v>0</v>
      </c>
      <c r="O17" s="120">
        <v>1</v>
      </c>
      <c r="P17" s="120">
        <f t="shared" si="2"/>
        <v>0</v>
      </c>
      <c r="Q17" s="121">
        <v>0</v>
      </c>
      <c r="R17" s="122">
        <f>N17/O18</f>
        <v>0</v>
      </c>
    </row>
    <row r="18" spans="2:18" ht="17.25" thickBot="1" x14ac:dyDescent="0.35">
      <c r="B18" s="99">
        <v>12</v>
      </c>
      <c r="C18" s="100" t="s">
        <v>15</v>
      </c>
      <c r="D18" s="191">
        <v>0</v>
      </c>
      <c r="E18" s="192">
        <v>40</v>
      </c>
      <c r="F18" s="192">
        <f t="shared" si="0"/>
        <v>0</v>
      </c>
      <c r="G18" s="193">
        <v>0</v>
      </c>
      <c r="H18" s="194">
        <f>D18/E18</f>
        <v>0</v>
      </c>
      <c r="I18" s="191">
        <v>0</v>
      </c>
      <c r="J18" s="192">
        <v>60</v>
      </c>
      <c r="K18" s="192">
        <f t="shared" si="1"/>
        <v>0</v>
      </c>
      <c r="L18" s="193">
        <v>0</v>
      </c>
      <c r="M18" s="195">
        <f>I18/J18</f>
        <v>0</v>
      </c>
      <c r="N18" s="32">
        <v>0</v>
      </c>
      <c r="O18" s="31">
        <v>6</v>
      </c>
      <c r="P18" s="31">
        <f t="shared" si="2"/>
        <v>0</v>
      </c>
      <c r="Q18" s="25">
        <v>0</v>
      </c>
      <c r="R18" s="38">
        <f>N18/O18</f>
        <v>0</v>
      </c>
    </row>
    <row r="20" spans="2:18" ht="15.75" thickBot="1" x14ac:dyDescent="0.3"/>
    <row r="21" spans="2:18" ht="13.5" customHeight="1" x14ac:dyDescent="0.25">
      <c r="G21" s="5"/>
      <c r="H21" s="322" t="s">
        <v>346</v>
      </c>
      <c r="I21" s="323"/>
    </row>
    <row r="22" spans="2:18" ht="14.25" customHeight="1" thickBot="1" x14ac:dyDescent="0.3">
      <c r="H22" s="324"/>
      <c r="I22" s="325"/>
    </row>
    <row r="23" spans="2:18" x14ac:dyDescent="0.25">
      <c r="B23" s="12">
        <v>1</v>
      </c>
      <c r="C23" s="7" t="s">
        <v>27</v>
      </c>
      <c r="D23" s="8"/>
      <c r="E23" s="296" t="s">
        <v>28</v>
      </c>
      <c r="F23" s="296"/>
      <c r="G23" s="297"/>
      <c r="H23" s="12">
        <v>3</v>
      </c>
      <c r="I23" s="16">
        <f>H23/H26</f>
        <v>1</v>
      </c>
    </row>
    <row r="24" spans="2:18" x14ac:dyDescent="0.25">
      <c r="B24" s="13">
        <v>2</v>
      </c>
      <c r="C24" s="9" t="s">
        <v>29</v>
      </c>
      <c r="D24" s="4"/>
      <c r="E24" s="298" t="s">
        <v>30</v>
      </c>
      <c r="F24" s="298"/>
      <c r="G24" s="299"/>
      <c r="H24" s="13">
        <v>0</v>
      </c>
      <c r="I24" s="17">
        <f>H24/H26</f>
        <v>0</v>
      </c>
    </row>
    <row r="25" spans="2:18" ht="15.75" thickBot="1" x14ac:dyDescent="0.3">
      <c r="B25" s="14">
        <v>3</v>
      </c>
      <c r="C25" s="10" t="s">
        <v>31</v>
      </c>
      <c r="D25" s="11"/>
      <c r="E25" s="300" t="s">
        <v>32</v>
      </c>
      <c r="F25" s="300"/>
      <c r="G25" s="301"/>
      <c r="H25" s="14">
        <v>0</v>
      </c>
      <c r="I25" s="18">
        <f>H25/H26</f>
        <v>0</v>
      </c>
    </row>
    <row r="26" spans="2:18" ht="15.75" thickBot="1" x14ac:dyDescent="0.3">
      <c r="B26" s="308" t="s">
        <v>162</v>
      </c>
      <c r="C26" s="309"/>
      <c r="D26" s="309"/>
      <c r="E26" s="309"/>
      <c r="F26" s="309"/>
      <c r="G26" s="310"/>
      <c r="H26" s="15">
        <f>SUM(H23:H25)</f>
        <v>3</v>
      </c>
      <c r="I26" s="21">
        <f>SUM(I23:I25)</f>
        <v>1</v>
      </c>
    </row>
  </sheetData>
  <sheetProtection algorithmName="SHA-512" hashValue="/CUWI0fkcnkVH2daVtDuQIg6xTvFKGyxDBBnY/hbgYVb5JNJvCBgDet3q8JTamXpAgFaRUPRVODUgu4J68FrRA==" saltValue="u97Va2yMltF08iY/yscxqQ==" spinCount="100000" sheet="1" objects="1" scenarios="1"/>
  <mergeCells count="19">
    <mergeCell ref="M5:M6"/>
    <mergeCell ref="E23:G23"/>
    <mergeCell ref="E24:G24"/>
    <mergeCell ref="E25:G25"/>
    <mergeCell ref="H5:H6"/>
    <mergeCell ref="I5:K5"/>
    <mergeCell ref="B26:G26"/>
    <mergeCell ref="H21:I22"/>
    <mergeCell ref="B3:C6"/>
    <mergeCell ref="D4:H4"/>
    <mergeCell ref="I4:M4"/>
    <mergeCell ref="D3:R3"/>
    <mergeCell ref="N4:R4"/>
    <mergeCell ref="N5:P5"/>
    <mergeCell ref="Q5:Q6"/>
    <mergeCell ref="R5:R6"/>
    <mergeCell ref="D5:F5"/>
    <mergeCell ref="G5:G6"/>
    <mergeCell ref="L5:L6"/>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70C0"/>
  </sheetPr>
  <dimension ref="B1:M26"/>
  <sheetViews>
    <sheetView workbookViewId="0">
      <selection activeCell="H21" sqref="H21:I22"/>
    </sheetView>
  </sheetViews>
  <sheetFormatPr baseColWidth="10" defaultRowHeight="15" x14ac:dyDescent="0.25"/>
  <cols>
    <col min="1" max="1" width="3.28515625" customWidth="1"/>
    <col min="2" max="2" width="3.7109375" customWidth="1"/>
    <col min="3" max="3" width="14.28515625" customWidth="1"/>
    <col min="4" max="4" width="6.5703125" customWidth="1"/>
    <col min="5" max="5" width="4.85546875" customWidth="1"/>
    <col min="6" max="6" width="6.140625" customWidth="1"/>
    <col min="7" max="7" width="6.42578125" customWidth="1"/>
    <col min="8" max="8" width="10" customWidth="1"/>
    <col min="9" max="9" width="8.140625" customWidth="1"/>
    <col min="10" max="10" width="4.7109375" customWidth="1"/>
    <col min="11" max="11" width="6.42578125" customWidth="1"/>
    <col min="12" max="12" width="6.7109375" customWidth="1"/>
    <col min="13" max="13" width="9.85546875" customWidth="1"/>
  </cols>
  <sheetData>
    <row r="1" spans="2:13" ht="15.75" thickBot="1" x14ac:dyDescent="0.3"/>
    <row r="2" spans="2:13" ht="16.5" customHeight="1" thickBot="1" x14ac:dyDescent="0.35">
      <c r="B2" s="468" t="s">
        <v>126</v>
      </c>
      <c r="C2" s="327"/>
      <c r="D2" s="462" t="s">
        <v>92</v>
      </c>
      <c r="E2" s="463"/>
      <c r="F2" s="463"/>
      <c r="G2" s="463"/>
      <c r="H2" s="463"/>
      <c r="I2" s="463"/>
      <c r="J2" s="463"/>
      <c r="K2" s="463"/>
      <c r="L2" s="463"/>
      <c r="M2" s="464"/>
    </row>
    <row r="3" spans="2:13" ht="72" customHeight="1" thickBot="1" x14ac:dyDescent="0.3">
      <c r="B3" s="328"/>
      <c r="C3" s="329"/>
      <c r="D3" s="496" t="s">
        <v>200</v>
      </c>
      <c r="E3" s="497"/>
      <c r="F3" s="498"/>
      <c r="G3" s="498"/>
      <c r="H3" s="499"/>
      <c r="I3" s="492" t="s">
        <v>199</v>
      </c>
      <c r="J3" s="493"/>
      <c r="K3" s="494"/>
      <c r="L3" s="494"/>
      <c r="M3" s="495"/>
    </row>
    <row r="4" spans="2:13" ht="27" customHeight="1" thickBot="1" x14ac:dyDescent="0.3">
      <c r="B4" s="328"/>
      <c r="C4" s="329"/>
      <c r="D4" s="319" t="s">
        <v>0</v>
      </c>
      <c r="E4" s="345"/>
      <c r="F4" s="346"/>
      <c r="G4" s="347" t="s">
        <v>1</v>
      </c>
      <c r="H4" s="317" t="s">
        <v>202</v>
      </c>
      <c r="I4" s="319" t="s">
        <v>0</v>
      </c>
      <c r="J4" s="320"/>
      <c r="K4" s="321"/>
      <c r="L4" s="317" t="s">
        <v>1</v>
      </c>
      <c r="M4" s="317" t="s">
        <v>202</v>
      </c>
    </row>
    <row r="5" spans="2:13" ht="18" customHeight="1" thickBot="1" x14ac:dyDescent="0.3">
      <c r="B5" s="373"/>
      <c r="C5" s="382"/>
      <c r="D5" s="102" t="s">
        <v>33</v>
      </c>
      <c r="E5" s="103" t="s">
        <v>2</v>
      </c>
      <c r="F5" s="104" t="s">
        <v>3</v>
      </c>
      <c r="G5" s="376"/>
      <c r="H5" s="318"/>
      <c r="I5" s="102" t="s">
        <v>33</v>
      </c>
      <c r="J5" s="103" t="s">
        <v>2</v>
      </c>
      <c r="K5" s="109" t="s">
        <v>3</v>
      </c>
      <c r="L5" s="318"/>
      <c r="M5" s="318"/>
    </row>
    <row r="6" spans="2:13" ht="16.5" customHeight="1" x14ac:dyDescent="0.25">
      <c r="B6" s="95">
        <v>1</v>
      </c>
      <c r="C6" s="96" t="s">
        <v>5</v>
      </c>
      <c r="D6" s="169">
        <v>0</v>
      </c>
      <c r="E6" s="170">
        <v>1</v>
      </c>
      <c r="F6" s="170">
        <f>D6/E6*100</f>
        <v>0</v>
      </c>
      <c r="G6" s="171">
        <v>0</v>
      </c>
      <c r="H6" s="172">
        <f>D6/E17</f>
        <v>0</v>
      </c>
      <c r="I6" s="169">
        <v>0</v>
      </c>
      <c r="J6" s="170">
        <v>100</v>
      </c>
      <c r="K6" s="170">
        <f>I6/J6*100</f>
        <v>0</v>
      </c>
      <c r="L6" s="171">
        <v>0</v>
      </c>
      <c r="M6" s="172">
        <f>I6/J17</f>
        <v>0</v>
      </c>
    </row>
    <row r="7" spans="2:13" ht="16.5" x14ac:dyDescent="0.3">
      <c r="B7" s="97">
        <v>2</v>
      </c>
      <c r="C7" s="98" t="s">
        <v>6</v>
      </c>
      <c r="D7" s="119">
        <v>0</v>
      </c>
      <c r="E7" s="120">
        <v>1</v>
      </c>
      <c r="F7" s="120">
        <f>D7/E7*100</f>
        <v>0</v>
      </c>
      <c r="G7" s="121">
        <v>0</v>
      </c>
      <c r="H7" s="122">
        <f>D7/E17</f>
        <v>0</v>
      </c>
      <c r="I7" s="119">
        <v>0</v>
      </c>
      <c r="J7" s="120">
        <v>100</v>
      </c>
      <c r="K7" s="120">
        <f>I7/J7*100</f>
        <v>0</v>
      </c>
      <c r="L7" s="121">
        <v>0</v>
      </c>
      <c r="M7" s="122">
        <f>I7/J17</f>
        <v>0</v>
      </c>
    </row>
    <row r="8" spans="2:13" ht="15.75" x14ac:dyDescent="0.25">
      <c r="B8" s="161">
        <v>3</v>
      </c>
      <c r="C8" s="162" t="s">
        <v>7</v>
      </c>
      <c r="D8" s="119">
        <v>0</v>
      </c>
      <c r="E8" s="120">
        <v>1</v>
      </c>
      <c r="F8" s="120">
        <f>D8/E8*100</f>
        <v>0</v>
      </c>
      <c r="G8" s="121">
        <v>0</v>
      </c>
      <c r="H8" s="122">
        <f>D8/E17</f>
        <v>0</v>
      </c>
      <c r="I8" s="119">
        <v>0</v>
      </c>
      <c r="J8" s="120">
        <v>100</v>
      </c>
      <c r="K8" s="120">
        <f>I8/J8*100</f>
        <v>0</v>
      </c>
      <c r="L8" s="121">
        <v>0</v>
      </c>
      <c r="M8" s="122">
        <f>I8/J17</f>
        <v>0</v>
      </c>
    </row>
    <row r="9" spans="2:13" ht="16.5" x14ac:dyDescent="0.3">
      <c r="B9" s="97">
        <v>4</v>
      </c>
      <c r="C9" s="98" t="s">
        <v>8</v>
      </c>
      <c r="D9" s="119">
        <v>0</v>
      </c>
      <c r="E9" s="120">
        <v>1</v>
      </c>
      <c r="F9" s="120">
        <f t="shared" ref="F9:F17" si="0">D9/E9*100</f>
        <v>0</v>
      </c>
      <c r="G9" s="121">
        <v>0</v>
      </c>
      <c r="H9" s="122">
        <f>D9/E17</f>
        <v>0</v>
      </c>
      <c r="I9" s="119">
        <v>0</v>
      </c>
      <c r="J9" s="120">
        <v>100</v>
      </c>
      <c r="K9" s="120">
        <f t="shared" ref="K9:K17" si="1">I9/J9*100</f>
        <v>0</v>
      </c>
      <c r="L9" s="121">
        <v>0</v>
      </c>
      <c r="M9" s="122">
        <f>I9/J17</f>
        <v>0</v>
      </c>
    </row>
    <row r="10" spans="2:13" ht="16.5" x14ac:dyDescent="0.3">
      <c r="B10" s="97">
        <v>5</v>
      </c>
      <c r="C10" s="98" t="s">
        <v>9</v>
      </c>
      <c r="D10" s="119">
        <v>0</v>
      </c>
      <c r="E10" s="120">
        <v>1</v>
      </c>
      <c r="F10" s="120">
        <f t="shared" si="0"/>
        <v>0</v>
      </c>
      <c r="G10" s="121">
        <v>0</v>
      </c>
      <c r="H10" s="122">
        <f>D10/E17</f>
        <v>0</v>
      </c>
      <c r="I10" s="119">
        <v>0</v>
      </c>
      <c r="J10" s="120">
        <v>100</v>
      </c>
      <c r="K10" s="120">
        <f t="shared" si="1"/>
        <v>0</v>
      </c>
      <c r="L10" s="121">
        <v>0</v>
      </c>
      <c r="M10" s="122">
        <f>I10/J17</f>
        <v>0</v>
      </c>
    </row>
    <row r="11" spans="2:13" ht="16.5" x14ac:dyDescent="0.3">
      <c r="B11" s="97">
        <v>6</v>
      </c>
      <c r="C11" s="98" t="s">
        <v>10</v>
      </c>
      <c r="D11" s="119">
        <v>0</v>
      </c>
      <c r="E11" s="120">
        <v>1</v>
      </c>
      <c r="F11" s="120">
        <f t="shared" si="0"/>
        <v>0</v>
      </c>
      <c r="G11" s="121">
        <v>0</v>
      </c>
      <c r="H11" s="122">
        <f>D11/E17</f>
        <v>0</v>
      </c>
      <c r="I11" s="119">
        <v>0</v>
      </c>
      <c r="J11" s="120">
        <v>100</v>
      </c>
      <c r="K11" s="120">
        <f t="shared" si="1"/>
        <v>0</v>
      </c>
      <c r="L11" s="121">
        <v>0</v>
      </c>
      <c r="M11" s="122">
        <f>I11/J17</f>
        <v>0</v>
      </c>
    </row>
    <row r="12" spans="2:13" ht="16.5" x14ac:dyDescent="0.3">
      <c r="B12" s="97">
        <v>7</v>
      </c>
      <c r="C12" s="98" t="s">
        <v>11</v>
      </c>
      <c r="D12" s="119">
        <v>0</v>
      </c>
      <c r="E12" s="120">
        <v>1</v>
      </c>
      <c r="F12" s="120">
        <f t="shared" si="0"/>
        <v>0</v>
      </c>
      <c r="G12" s="121">
        <v>0</v>
      </c>
      <c r="H12" s="122">
        <f>D12/E17</f>
        <v>0</v>
      </c>
      <c r="I12" s="119">
        <v>0</v>
      </c>
      <c r="J12" s="120">
        <v>100</v>
      </c>
      <c r="K12" s="120">
        <f t="shared" si="1"/>
        <v>0</v>
      </c>
      <c r="L12" s="121">
        <v>0</v>
      </c>
      <c r="M12" s="122">
        <f>I12/J17</f>
        <v>0</v>
      </c>
    </row>
    <row r="13" spans="2:13" ht="16.5" x14ac:dyDescent="0.3">
      <c r="B13" s="97">
        <v>8</v>
      </c>
      <c r="C13" s="98" t="s">
        <v>12</v>
      </c>
      <c r="D13" s="119">
        <v>0</v>
      </c>
      <c r="E13" s="120">
        <v>1</v>
      </c>
      <c r="F13" s="120">
        <f t="shared" si="0"/>
        <v>0</v>
      </c>
      <c r="G13" s="121">
        <v>0</v>
      </c>
      <c r="H13" s="122">
        <f>D13/E17</f>
        <v>0</v>
      </c>
      <c r="I13" s="119">
        <v>0</v>
      </c>
      <c r="J13" s="120">
        <v>100</v>
      </c>
      <c r="K13" s="120">
        <f t="shared" si="1"/>
        <v>0</v>
      </c>
      <c r="L13" s="121">
        <v>0</v>
      </c>
      <c r="M13" s="122">
        <f>I13/J17</f>
        <v>0</v>
      </c>
    </row>
    <row r="14" spans="2:13" ht="16.5" x14ac:dyDescent="0.3">
      <c r="B14" s="97">
        <v>9</v>
      </c>
      <c r="C14" s="98" t="s">
        <v>13</v>
      </c>
      <c r="D14" s="119">
        <v>0</v>
      </c>
      <c r="E14" s="120">
        <v>1</v>
      </c>
      <c r="F14" s="120">
        <f t="shared" si="0"/>
        <v>0</v>
      </c>
      <c r="G14" s="121">
        <v>0</v>
      </c>
      <c r="H14" s="122">
        <f>D14/E17</f>
        <v>0</v>
      </c>
      <c r="I14" s="119">
        <v>0</v>
      </c>
      <c r="J14" s="120">
        <v>100</v>
      </c>
      <c r="K14" s="120">
        <f t="shared" si="1"/>
        <v>0</v>
      </c>
      <c r="L14" s="121">
        <v>0</v>
      </c>
      <c r="M14" s="122">
        <f>I14/J17</f>
        <v>0</v>
      </c>
    </row>
    <row r="15" spans="2:13" ht="16.5" x14ac:dyDescent="0.3">
      <c r="B15" s="97">
        <v>10</v>
      </c>
      <c r="C15" s="98" t="s">
        <v>14</v>
      </c>
      <c r="D15" s="119">
        <v>0</v>
      </c>
      <c r="E15" s="120">
        <v>1</v>
      </c>
      <c r="F15" s="120">
        <f t="shared" si="0"/>
        <v>0</v>
      </c>
      <c r="G15" s="121">
        <v>0</v>
      </c>
      <c r="H15" s="122">
        <f>D15/E17</f>
        <v>0</v>
      </c>
      <c r="I15" s="119">
        <v>0</v>
      </c>
      <c r="J15" s="120">
        <v>100</v>
      </c>
      <c r="K15" s="120">
        <f t="shared" si="1"/>
        <v>0</v>
      </c>
      <c r="L15" s="121">
        <v>0</v>
      </c>
      <c r="M15" s="122">
        <f>I15/J17</f>
        <v>0</v>
      </c>
    </row>
    <row r="16" spans="2:13" ht="16.5" x14ac:dyDescent="0.3">
      <c r="B16" s="97">
        <v>11</v>
      </c>
      <c r="C16" s="98" t="s">
        <v>26</v>
      </c>
      <c r="D16" s="119">
        <v>0</v>
      </c>
      <c r="E16" s="120">
        <v>1</v>
      </c>
      <c r="F16" s="120">
        <f t="shared" si="0"/>
        <v>0</v>
      </c>
      <c r="G16" s="121">
        <v>0</v>
      </c>
      <c r="H16" s="122">
        <f>D16/E17</f>
        <v>0</v>
      </c>
      <c r="I16" s="119">
        <v>0</v>
      </c>
      <c r="J16" s="120">
        <v>100</v>
      </c>
      <c r="K16" s="120">
        <f t="shared" si="1"/>
        <v>0</v>
      </c>
      <c r="L16" s="121">
        <v>0</v>
      </c>
      <c r="M16" s="122">
        <f>I16/J17</f>
        <v>0</v>
      </c>
    </row>
    <row r="17" spans="2:13" ht="17.25" thickBot="1" x14ac:dyDescent="0.35">
      <c r="B17" s="99">
        <v>12</v>
      </c>
      <c r="C17" s="100" t="s">
        <v>15</v>
      </c>
      <c r="D17" s="32">
        <v>0</v>
      </c>
      <c r="E17" s="31">
        <v>1</v>
      </c>
      <c r="F17" s="31">
        <f t="shared" si="0"/>
        <v>0</v>
      </c>
      <c r="G17" s="25">
        <v>0</v>
      </c>
      <c r="H17" s="38">
        <f>D17/E17</f>
        <v>0</v>
      </c>
      <c r="I17" s="32">
        <v>0</v>
      </c>
      <c r="J17" s="31">
        <v>100</v>
      </c>
      <c r="K17" s="31">
        <f t="shared" si="1"/>
        <v>0</v>
      </c>
      <c r="L17" s="25">
        <v>0</v>
      </c>
      <c r="M17" s="38">
        <f>I17/J17</f>
        <v>0</v>
      </c>
    </row>
    <row r="19" spans="2:13" x14ac:dyDescent="0.25">
      <c r="C19" s="116"/>
    </row>
    <row r="20" spans="2:13" ht="15.75" thickBot="1" x14ac:dyDescent="0.3"/>
    <row r="21" spans="2:13" ht="14.25" customHeight="1" x14ac:dyDescent="0.3">
      <c r="B21" s="19"/>
      <c r="C21" s="20"/>
      <c r="D21" s="22"/>
      <c r="E21" s="22"/>
      <c r="F21" s="22"/>
      <c r="G21" s="22"/>
      <c r="H21" s="322" t="s">
        <v>346</v>
      </c>
      <c r="I21" s="323"/>
    </row>
    <row r="22" spans="2:13" ht="13.5" customHeight="1" thickBot="1" x14ac:dyDescent="0.3">
      <c r="H22" s="324"/>
      <c r="I22" s="325"/>
    </row>
    <row r="23" spans="2:13" x14ac:dyDescent="0.25">
      <c r="B23" s="12">
        <v>1</v>
      </c>
      <c r="C23" s="7" t="s">
        <v>27</v>
      </c>
      <c r="D23" s="8"/>
      <c r="E23" s="296" t="s">
        <v>28</v>
      </c>
      <c r="F23" s="296"/>
      <c r="G23" s="297"/>
      <c r="H23" s="12">
        <v>0</v>
      </c>
      <c r="I23" s="16" t="e">
        <f>H23/H26</f>
        <v>#DIV/0!</v>
      </c>
    </row>
    <row r="24" spans="2:13" x14ac:dyDescent="0.25">
      <c r="B24" s="13">
        <v>2</v>
      </c>
      <c r="C24" s="9" t="s">
        <v>29</v>
      </c>
      <c r="D24" s="4"/>
      <c r="E24" s="298" t="s">
        <v>30</v>
      </c>
      <c r="F24" s="298"/>
      <c r="G24" s="299"/>
      <c r="H24" s="13">
        <v>0</v>
      </c>
      <c r="I24" s="17" t="e">
        <f>H24/H26</f>
        <v>#DIV/0!</v>
      </c>
    </row>
    <row r="25" spans="2:13" ht="15.75" thickBot="1" x14ac:dyDescent="0.3">
      <c r="B25" s="14">
        <v>3</v>
      </c>
      <c r="C25" s="10" t="s">
        <v>31</v>
      </c>
      <c r="D25" s="11"/>
      <c r="E25" s="300" t="s">
        <v>32</v>
      </c>
      <c r="F25" s="300"/>
      <c r="G25" s="301"/>
      <c r="H25" s="14">
        <v>0</v>
      </c>
      <c r="I25" s="18" t="e">
        <f>H25/H26</f>
        <v>#DIV/0!</v>
      </c>
    </row>
    <row r="26" spans="2:13" ht="15.75" thickBot="1" x14ac:dyDescent="0.3">
      <c r="B26" s="308" t="s">
        <v>187</v>
      </c>
      <c r="C26" s="309"/>
      <c r="D26" s="309"/>
      <c r="E26" s="309"/>
      <c r="F26" s="309"/>
      <c r="G26" s="310"/>
      <c r="H26" s="15">
        <f>SUM(H23:H25)</f>
        <v>0</v>
      </c>
      <c r="I26" s="21" t="e">
        <f>SUM(I23:I25)</f>
        <v>#DIV/0!</v>
      </c>
    </row>
  </sheetData>
  <sheetProtection algorithmName="SHA-512" hashValue="4SZfYGkKk5FkyuN2JjVmxariUApnBHI2kotAdpoxZnyMF0EJZgDTxdUMJlXNwD8xWUtvUinGUXpQn33ZEjSNOA==" saltValue="vvgZSApYDCd+95DlRajGDw==" spinCount="100000" sheet="1" objects="1" scenarios="1"/>
  <mergeCells count="15">
    <mergeCell ref="I3:M3"/>
    <mergeCell ref="B26:G26"/>
    <mergeCell ref="B2:C5"/>
    <mergeCell ref="E24:G24"/>
    <mergeCell ref="E25:G25"/>
    <mergeCell ref="H21:I22"/>
    <mergeCell ref="E23:G23"/>
    <mergeCell ref="D2:M2"/>
    <mergeCell ref="M4:M5"/>
    <mergeCell ref="L4:L5"/>
    <mergeCell ref="I4:K4"/>
    <mergeCell ref="H4:H5"/>
    <mergeCell ref="G4:G5"/>
    <mergeCell ref="D4:F4"/>
    <mergeCell ref="D3:H3"/>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79998168889431442"/>
  </sheetPr>
  <dimension ref="B1:M27"/>
  <sheetViews>
    <sheetView workbookViewId="0">
      <selection activeCell="U15" sqref="U15"/>
    </sheetView>
  </sheetViews>
  <sheetFormatPr baseColWidth="10" defaultRowHeight="15" x14ac:dyDescent="0.25"/>
  <cols>
    <col min="1" max="1" width="3.28515625" customWidth="1"/>
    <col min="2" max="2" width="3.5703125" customWidth="1"/>
    <col min="3" max="3" width="14.140625" customWidth="1"/>
    <col min="4" max="4" width="6.5703125" customWidth="1"/>
    <col min="5" max="5" width="5.28515625" customWidth="1"/>
    <col min="6" max="6" width="5.85546875" customWidth="1"/>
    <col min="7" max="7" width="6.42578125" customWidth="1"/>
    <col min="8" max="8" width="10.140625" customWidth="1"/>
    <col min="9" max="9" width="7.5703125" customWidth="1"/>
    <col min="10" max="10" width="4.7109375" customWidth="1"/>
    <col min="11" max="11" width="6.140625" customWidth="1"/>
    <col min="12" max="12" width="6.42578125" customWidth="1"/>
    <col min="13" max="13" width="9.85546875" customWidth="1"/>
  </cols>
  <sheetData>
    <row r="1" spans="2:13" ht="15.75" thickBot="1" x14ac:dyDescent="0.3"/>
    <row r="2" spans="2:13" ht="16.5" customHeight="1" thickBot="1" x14ac:dyDescent="0.35">
      <c r="B2" s="326" t="s">
        <v>127</v>
      </c>
      <c r="C2" s="327"/>
      <c r="D2" s="338" t="s">
        <v>93</v>
      </c>
      <c r="E2" s="339"/>
      <c r="F2" s="339"/>
      <c r="G2" s="339"/>
      <c r="H2" s="339"/>
      <c r="I2" s="339"/>
      <c r="J2" s="339"/>
      <c r="K2" s="339"/>
      <c r="L2" s="339"/>
      <c r="M2" s="340"/>
    </row>
    <row r="3" spans="2:13" ht="108.75" customHeight="1" thickBot="1" x14ac:dyDescent="0.3">
      <c r="B3" s="328"/>
      <c r="C3" s="329"/>
      <c r="D3" s="330" t="s">
        <v>238</v>
      </c>
      <c r="E3" s="331"/>
      <c r="F3" s="332"/>
      <c r="G3" s="332"/>
      <c r="H3" s="353"/>
      <c r="I3" s="399" t="s">
        <v>316</v>
      </c>
      <c r="J3" s="354"/>
      <c r="K3" s="355"/>
      <c r="L3" s="355"/>
      <c r="M3" s="356"/>
    </row>
    <row r="4" spans="2:13" ht="27" customHeight="1" thickBot="1" x14ac:dyDescent="0.3">
      <c r="B4" s="328"/>
      <c r="C4" s="329"/>
      <c r="D4" s="319" t="s">
        <v>0</v>
      </c>
      <c r="E4" s="345"/>
      <c r="F4" s="346"/>
      <c r="G4" s="347" t="s">
        <v>1</v>
      </c>
      <c r="H4" s="317" t="s">
        <v>202</v>
      </c>
      <c r="I4" s="319" t="s">
        <v>0</v>
      </c>
      <c r="J4" s="320"/>
      <c r="K4" s="321"/>
      <c r="L4" s="317" t="s">
        <v>1</v>
      </c>
      <c r="M4" s="317" t="s">
        <v>202</v>
      </c>
    </row>
    <row r="5" spans="2:13" ht="18" customHeight="1" thickBot="1" x14ac:dyDescent="0.3">
      <c r="B5" s="373"/>
      <c r="C5" s="382"/>
      <c r="D5" s="102" t="s">
        <v>33</v>
      </c>
      <c r="E5" s="103" t="s">
        <v>2</v>
      </c>
      <c r="F5" s="104" t="s">
        <v>3</v>
      </c>
      <c r="G5" s="376"/>
      <c r="H5" s="318"/>
      <c r="I5" s="102" t="s">
        <v>33</v>
      </c>
      <c r="J5" s="103" t="s">
        <v>2</v>
      </c>
      <c r="K5" s="109" t="s">
        <v>3</v>
      </c>
      <c r="L5" s="318"/>
      <c r="M5" s="318"/>
    </row>
    <row r="6" spans="2:13" ht="16.5" customHeight="1" x14ac:dyDescent="0.25">
      <c r="B6" s="95">
        <v>1</v>
      </c>
      <c r="C6" s="96" t="s">
        <v>5</v>
      </c>
      <c r="D6" s="39">
        <v>273</v>
      </c>
      <c r="E6" s="40">
        <v>150</v>
      </c>
      <c r="F6" s="40">
        <f>D6/E6*100</f>
        <v>182</v>
      </c>
      <c r="G6" s="41">
        <v>1.82</v>
      </c>
      <c r="H6" s="29">
        <f>D6/E17</f>
        <v>3.4125000000000003E-2</v>
      </c>
      <c r="I6" s="169">
        <v>0</v>
      </c>
      <c r="J6" s="170">
        <v>1</v>
      </c>
      <c r="K6" s="170">
        <f>I6/J6*100</f>
        <v>0</v>
      </c>
      <c r="L6" s="171">
        <v>0</v>
      </c>
      <c r="M6" s="172">
        <f>I6/J17</f>
        <v>0</v>
      </c>
    </row>
    <row r="7" spans="2:13" ht="16.5" x14ac:dyDescent="0.3">
      <c r="B7" s="97">
        <v>2</v>
      </c>
      <c r="C7" s="98" t="s">
        <v>6</v>
      </c>
      <c r="D7" s="3">
        <v>598</v>
      </c>
      <c r="E7" s="2">
        <v>300</v>
      </c>
      <c r="F7" s="2">
        <f>D7/E7*100</f>
        <v>199.33333333333334</v>
      </c>
      <c r="G7" s="24">
        <v>1.99</v>
      </c>
      <c r="H7" s="23">
        <f>D7/E17</f>
        <v>7.4749999999999997E-2</v>
      </c>
      <c r="I7" s="119">
        <v>0</v>
      </c>
      <c r="J7" s="120">
        <v>1</v>
      </c>
      <c r="K7" s="120">
        <f>I7/J7*100</f>
        <v>0</v>
      </c>
      <c r="L7" s="121">
        <v>0</v>
      </c>
      <c r="M7" s="122">
        <f>I7/J17</f>
        <v>0</v>
      </c>
    </row>
    <row r="8" spans="2:13" ht="15.75" x14ac:dyDescent="0.25">
      <c r="B8" s="176">
        <v>3</v>
      </c>
      <c r="C8" s="177" t="s">
        <v>7</v>
      </c>
      <c r="D8" s="3">
        <v>690</v>
      </c>
      <c r="E8" s="2">
        <v>600</v>
      </c>
      <c r="F8" s="2">
        <f>D8/E8*100</f>
        <v>114.99999999999999</v>
      </c>
      <c r="G8" s="93">
        <v>1.1499999999999999</v>
      </c>
      <c r="H8" s="23">
        <f>D8/E17</f>
        <v>8.6249999999999993E-2</v>
      </c>
      <c r="I8" s="85">
        <v>0</v>
      </c>
      <c r="J8" s="87">
        <v>25</v>
      </c>
      <c r="K8" s="87">
        <f>I8/J8*100</f>
        <v>0</v>
      </c>
      <c r="L8" s="88">
        <v>0</v>
      </c>
      <c r="M8" s="212">
        <f>I8/J17</f>
        <v>0</v>
      </c>
    </row>
    <row r="9" spans="2:13" ht="16.5" x14ac:dyDescent="0.3">
      <c r="B9" s="97">
        <v>4</v>
      </c>
      <c r="C9" s="98" t="s">
        <v>8</v>
      </c>
      <c r="D9" s="3">
        <v>602</v>
      </c>
      <c r="E9" s="2">
        <v>600</v>
      </c>
      <c r="F9" s="2">
        <f t="shared" ref="F9:F17" si="0">D9/E9*100</f>
        <v>100.33333333333334</v>
      </c>
      <c r="G9" s="24">
        <v>1</v>
      </c>
      <c r="H9" s="23">
        <f>D9/E17</f>
        <v>7.5249999999999997E-2</v>
      </c>
      <c r="I9" s="119">
        <v>0</v>
      </c>
      <c r="J9" s="120">
        <v>25</v>
      </c>
      <c r="K9" s="120">
        <f t="shared" ref="K9:K17" si="1">I9/J9*100</f>
        <v>0</v>
      </c>
      <c r="L9" s="121">
        <v>0</v>
      </c>
      <c r="M9" s="122">
        <f>I9/J17</f>
        <v>0</v>
      </c>
    </row>
    <row r="10" spans="2:13" ht="16.5" x14ac:dyDescent="0.3">
      <c r="B10" s="97">
        <v>5</v>
      </c>
      <c r="C10" s="98" t="s">
        <v>9</v>
      </c>
      <c r="D10" s="3">
        <v>613</v>
      </c>
      <c r="E10" s="2">
        <v>600</v>
      </c>
      <c r="F10" s="2">
        <f t="shared" si="0"/>
        <v>102.16666666666667</v>
      </c>
      <c r="G10" s="24">
        <v>1.02</v>
      </c>
      <c r="H10" s="23">
        <f>D10/E17</f>
        <v>7.6624999999999999E-2</v>
      </c>
      <c r="I10" s="119">
        <v>0</v>
      </c>
      <c r="J10" s="120">
        <v>25</v>
      </c>
      <c r="K10" s="120">
        <f t="shared" si="1"/>
        <v>0</v>
      </c>
      <c r="L10" s="121">
        <v>0</v>
      </c>
      <c r="M10" s="122">
        <f>I10/J17</f>
        <v>0</v>
      </c>
    </row>
    <row r="11" spans="2:13" ht="16.5" x14ac:dyDescent="0.3">
      <c r="B11" s="199">
        <v>6</v>
      </c>
      <c r="C11" s="200" t="s">
        <v>10</v>
      </c>
      <c r="D11" s="3">
        <v>1722</v>
      </c>
      <c r="E11" s="2">
        <v>600</v>
      </c>
      <c r="F11" s="2">
        <f t="shared" si="0"/>
        <v>287</v>
      </c>
      <c r="G11" s="93">
        <v>2.87</v>
      </c>
      <c r="H11" s="23">
        <f>D11/E17</f>
        <v>0.21525</v>
      </c>
      <c r="I11" s="85">
        <v>0</v>
      </c>
      <c r="J11" s="87">
        <v>50</v>
      </c>
      <c r="K11" s="87">
        <f t="shared" si="1"/>
        <v>0</v>
      </c>
      <c r="L11" s="88">
        <v>0</v>
      </c>
      <c r="M11" s="212">
        <f>I11/J17</f>
        <v>0</v>
      </c>
    </row>
    <row r="12" spans="2:13" ht="16.5" x14ac:dyDescent="0.3">
      <c r="B12" s="97">
        <v>7</v>
      </c>
      <c r="C12" s="98" t="s">
        <v>11</v>
      </c>
      <c r="D12" s="3">
        <v>1023</v>
      </c>
      <c r="E12" s="2">
        <v>850</v>
      </c>
      <c r="F12" s="2">
        <f t="shared" si="0"/>
        <v>120.35294117647059</v>
      </c>
      <c r="G12" s="24">
        <v>1.2</v>
      </c>
      <c r="H12" s="23">
        <f>D12/E17</f>
        <v>0.12787499999999999</v>
      </c>
      <c r="I12" s="119">
        <v>0</v>
      </c>
      <c r="J12" s="120">
        <v>50</v>
      </c>
      <c r="K12" s="120">
        <f t="shared" si="1"/>
        <v>0</v>
      </c>
      <c r="L12" s="121">
        <v>0</v>
      </c>
      <c r="M12" s="122">
        <f>I12/J17</f>
        <v>0</v>
      </c>
    </row>
    <row r="13" spans="2:13" ht="16.5" x14ac:dyDescent="0.3">
      <c r="B13" s="97">
        <v>8</v>
      </c>
      <c r="C13" s="98" t="s">
        <v>12</v>
      </c>
      <c r="D13" s="3">
        <v>879</v>
      </c>
      <c r="E13" s="2">
        <v>900</v>
      </c>
      <c r="F13" s="2">
        <f t="shared" si="0"/>
        <v>97.666666666666671</v>
      </c>
      <c r="G13" s="24">
        <v>0.98</v>
      </c>
      <c r="H13" s="23">
        <f>D13/E17</f>
        <v>0.109875</v>
      </c>
      <c r="I13" s="119">
        <v>0</v>
      </c>
      <c r="J13" s="120">
        <v>50</v>
      </c>
      <c r="K13" s="120">
        <f t="shared" si="1"/>
        <v>0</v>
      </c>
      <c r="L13" s="121">
        <v>0</v>
      </c>
      <c r="M13" s="122">
        <f>I13/J17</f>
        <v>0</v>
      </c>
    </row>
    <row r="14" spans="2:13" ht="16.5" x14ac:dyDescent="0.3">
      <c r="B14" s="199">
        <v>9</v>
      </c>
      <c r="C14" s="200" t="s">
        <v>13</v>
      </c>
      <c r="D14" s="3">
        <v>1107</v>
      </c>
      <c r="E14" s="2">
        <v>900</v>
      </c>
      <c r="F14" s="2">
        <f t="shared" si="0"/>
        <v>123</v>
      </c>
      <c r="G14" s="93">
        <v>1.23</v>
      </c>
      <c r="H14" s="23">
        <f>D14/E17</f>
        <v>0.138375</v>
      </c>
      <c r="I14" s="235">
        <v>0</v>
      </c>
      <c r="J14" s="236">
        <v>34</v>
      </c>
      <c r="K14" s="236">
        <f t="shared" si="1"/>
        <v>0</v>
      </c>
      <c r="L14" s="237">
        <v>0</v>
      </c>
      <c r="M14" s="238">
        <f>I14/J17</f>
        <v>0</v>
      </c>
    </row>
    <row r="15" spans="2:13" ht="16.5" x14ac:dyDescent="0.3">
      <c r="B15" s="97">
        <v>10</v>
      </c>
      <c r="C15" s="98" t="s">
        <v>14</v>
      </c>
      <c r="D15" s="3">
        <v>0</v>
      </c>
      <c r="E15" s="2">
        <v>900</v>
      </c>
      <c r="F15" s="2">
        <f t="shared" si="0"/>
        <v>0</v>
      </c>
      <c r="G15" s="24">
        <v>0</v>
      </c>
      <c r="H15" s="23">
        <f>D15/E17</f>
        <v>0</v>
      </c>
      <c r="I15" s="119">
        <v>0</v>
      </c>
      <c r="J15" s="120">
        <v>75</v>
      </c>
      <c r="K15" s="120">
        <f t="shared" si="1"/>
        <v>0</v>
      </c>
      <c r="L15" s="121">
        <v>0</v>
      </c>
      <c r="M15" s="122">
        <f>I15/J17</f>
        <v>0</v>
      </c>
    </row>
    <row r="16" spans="2:13" ht="16.5" x14ac:dyDescent="0.3">
      <c r="B16" s="97">
        <v>11</v>
      </c>
      <c r="C16" s="98" t="s">
        <v>26</v>
      </c>
      <c r="D16" s="3">
        <v>0</v>
      </c>
      <c r="E16" s="2">
        <v>900</v>
      </c>
      <c r="F16" s="2">
        <f t="shared" si="0"/>
        <v>0</v>
      </c>
      <c r="G16" s="24">
        <v>0</v>
      </c>
      <c r="H16" s="23">
        <f>D16/E17</f>
        <v>0</v>
      </c>
      <c r="I16" s="119">
        <v>0</v>
      </c>
      <c r="J16" s="120">
        <v>75</v>
      </c>
      <c r="K16" s="120">
        <f t="shared" si="1"/>
        <v>0</v>
      </c>
      <c r="L16" s="121">
        <v>0</v>
      </c>
      <c r="M16" s="122">
        <f>I16/J17</f>
        <v>0</v>
      </c>
    </row>
    <row r="17" spans="2:13" ht="17.25" thickBot="1" x14ac:dyDescent="0.35">
      <c r="B17" s="99">
        <v>12</v>
      </c>
      <c r="C17" s="100" t="s">
        <v>15</v>
      </c>
      <c r="D17" s="32">
        <v>0</v>
      </c>
      <c r="E17" s="31">
        <v>8000</v>
      </c>
      <c r="F17" s="31">
        <f t="shared" si="0"/>
        <v>0</v>
      </c>
      <c r="G17" s="25">
        <v>0</v>
      </c>
      <c r="H17" s="38">
        <f>D17/E17</f>
        <v>0</v>
      </c>
      <c r="I17" s="32">
        <v>0</v>
      </c>
      <c r="J17" s="31">
        <v>100</v>
      </c>
      <c r="K17" s="31">
        <f t="shared" si="1"/>
        <v>0</v>
      </c>
      <c r="L17" s="25">
        <v>0</v>
      </c>
      <c r="M17" s="38">
        <f>I17/J17</f>
        <v>0</v>
      </c>
    </row>
    <row r="19" spans="2:13" ht="15.75" thickBot="1" x14ac:dyDescent="0.3"/>
    <row r="20" spans="2:13" ht="15.75" customHeight="1" x14ac:dyDescent="0.3">
      <c r="B20" s="19"/>
      <c r="C20" s="20"/>
      <c r="D20" s="22"/>
      <c r="E20" s="22"/>
      <c r="F20" s="22"/>
      <c r="G20" s="22"/>
      <c r="H20" s="322" t="s">
        <v>346</v>
      </c>
      <c r="I20" s="323"/>
    </row>
    <row r="21" spans="2:13" ht="15.75" customHeight="1" thickBot="1" x14ac:dyDescent="0.3">
      <c r="H21" s="324"/>
      <c r="I21" s="325"/>
    </row>
    <row r="22" spans="2:13" x14ac:dyDescent="0.25">
      <c r="B22" s="12">
        <v>1</v>
      </c>
      <c r="C22" s="7" t="s">
        <v>27</v>
      </c>
      <c r="D22" s="8"/>
      <c r="E22" s="296" t="s">
        <v>28</v>
      </c>
      <c r="F22" s="296"/>
      <c r="G22" s="297"/>
      <c r="H22" s="12">
        <v>1</v>
      </c>
      <c r="I22" s="16">
        <f>H22/H25</f>
        <v>1</v>
      </c>
    </row>
    <row r="23" spans="2:13" x14ac:dyDescent="0.25">
      <c r="B23" s="13">
        <v>2</v>
      </c>
      <c r="C23" s="9" t="s">
        <v>29</v>
      </c>
      <c r="D23" s="4"/>
      <c r="E23" s="298" t="s">
        <v>30</v>
      </c>
      <c r="F23" s="298"/>
      <c r="G23" s="299"/>
      <c r="H23" s="13">
        <v>0</v>
      </c>
      <c r="I23" s="17">
        <f>H23/H25</f>
        <v>0</v>
      </c>
    </row>
    <row r="24" spans="2:13" ht="15.75" thickBot="1" x14ac:dyDescent="0.3">
      <c r="B24" s="14">
        <v>3</v>
      </c>
      <c r="C24" s="10" t="s">
        <v>31</v>
      </c>
      <c r="D24" s="11"/>
      <c r="E24" s="300" t="s">
        <v>32</v>
      </c>
      <c r="F24" s="300"/>
      <c r="G24" s="301"/>
      <c r="H24" s="14">
        <v>0</v>
      </c>
      <c r="I24" s="18">
        <f>H24/H25</f>
        <v>0</v>
      </c>
    </row>
    <row r="25" spans="2:13" ht="15.75" thickBot="1" x14ac:dyDescent="0.3">
      <c r="B25" s="308" t="s">
        <v>188</v>
      </c>
      <c r="C25" s="309"/>
      <c r="D25" s="309"/>
      <c r="E25" s="309"/>
      <c r="F25" s="309"/>
      <c r="G25" s="310"/>
      <c r="H25" s="15">
        <f>SUM(H22:H24)</f>
        <v>1</v>
      </c>
      <c r="I25" s="21">
        <f>SUM(I22:I24)</f>
        <v>1</v>
      </c>
    </row>
    <row r="26" spans="2:13" ht="15.75" thickBot="1" x14ac:dyDescent="0.3"/>
    <row r="27" spans="2:13" ht="16.5" customHeight="1" thickBot="1" x14ac:dyDescent="0.3">
      <c r="B27" s="253">
        <v>1</v>
      </c>
      <c r="C27" s="500" t="s">
        <v>343</v>
      </c>
      <c r="D27" s="410"/>
      <c r="E27" s="410"/>
      <c r="F27" s="410"/>
      <c r="G27" s="410"/>
      <c r="H27" s="410"/>
      <c r="I27" s="410"/>
      <c r="J27" s="410"/>
      <c r="K27" s="410"/>
      <c r="L27" s="410"/>
    </row>
  </sheetData>
  <sheetProtection algorithmName="SHA-512" hashValue="d3CCz7Uq7RR4h33YMuL6rG8lWZrxFzaJANkKPLlC4a39MY3I1nxmgx11QxzBsP0I/GFablznFsZ0HiOjG30UlQ==" saltValue="bqhWLoGvbIyfyMvG7r/bIg==" spinCount="100000" sheet="1" objects="1" scenarios="1"/>
  <mergeCells count="16">
    <mergeCell ref="C27:L27"/>
    <mergeCell ref="B25:G25"/>
    <mergeCell ref="D2:M2"/>
    <mergeCell ref="M4:M5"/>
    <mergeCell ref="B2:C5"/>
    <mergeCell ref="D3:H3"/>
    <mergeCell ref="I3:M3"/>
    <mergeCell ref="H20:I21"/>
    <mergeCell ref="E22:G22"/>
    <mergeCell ref="E23:G23"/>
    <mergeCell ref="E24:G24"/>
    <mergeCell ref="G4:G5"/>
    <mergeCell ref="H4:H5"/>
    <mergeCell ref="I4:K4"/>
    <mergeCell ref="L4:L5"/>
    <mergeCell ref="D4:F4"/>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sheetPr>
  <dimension ref="B1:I25"/>
  <sheetViews>
    <sheetView workbookViewId="0">
      <selection activeCell="H20" sqref="H20:I21"/>
    </sheetView>
  </sheetViews>
  <sheetFormatPr baseColWidth="10" defaultRowHeight="15" x14ac:dyDescent="0.25"/>
  <cols>
    <col min="1" max="1" width="3.28515625" customWidth="1"/>
    <col min="2" max="2" width="4" customWidth="1"/>
    <col min="3" max="3" width="12.85546875" customWidth="1"/>
    <col min="4" max="4" width="6.28515625" customWidth="1"/>
    <col min="5" max="5" width="5.7109375" customWidth="1"/>
    <col min="6" max="6" width="5.85546875" customWidth="1"/>
    <col min="7" max="7" width="6.5703125" customWidth="1"/>
    <col min="8" max="8" width="9.5703125" customWidth="1"/>
    <col min="9" max="9" width="9" customWidth="1"/>
  </cols>
  <sheetData>
    <row r="1" spans="2:8" ht="15.75" thickBot="1" x14ac:dyDescent="0.3"/>
    <row r="2" spans="2:8" ht="16.5" customHeight="1" thickBot="1" x14ac:dyDescent="0.35">
      <c r="B2" s="326" t="s">
        <v>128</v>
      </c>
      <c r="C2" s="327"/>
      <c r="D2" s="462" t="s">
        <v>94</v>
      </c>
      <c r="E2" s="463"/>
      <c r="F2" s="463"/>
      <c r="G2" s="463"/>
      <c r="H2" s="464"/>
    </row>
    <row r="3" spans="2:8" ht="78" customHeight="1" thickBot="1" x14ac:dyDescent="0.3">
      <c r="B3" s="328"/>
      <c r="C3" s="329"/>
      <c r="D3" s="492" t="s">
        <v>200</v>
      </c>
      <c r="E3" s="493"/>
      <c r="F3" s="494"/>
      <c r="G3" s="494"/>
      <c r="H3" s="495"/>
    </row>
    <row r="4" spans="2:8" ht="27" customHeight="1" thickBot="1" x14ac:dyDescent="0.3">
      <c r="B4" s="328"/>
      <c r="C4" s="329"/>
      <c r="D4" s="319" t="s">
        <v>0</v>
      </c>
      <c r="E4" s="320"/>
      <c r="F4" s="321"/>
      <c r="G4" s="317" t="s">
        <v>1</v>
      </c>
      <c r="H4" s="317" t="s">
        <v>202</v>
      </c>
    </row>
    <row r="5" spans="2:8" ht="18" customHeight="1" thickBot="1" x14ac:dyDescent="0.3">
      <c r="B5" s="373"/>
      <c r="C5" s="382"/>
      <c r="D5" s="102" t="s">
        <v>33</v>
      </c>
      <c r="E5" s="103" t="s">
        <v>2</v>
      </c>
      <c r="F5" s="109" t="s">
        <v>3</v>
      </c>
      <c r="G5" s="318"/>
      <c r="H5" s="318"/>
    </row>
    <row r="6" spans="2:8" ht="16.5" customHeight="1" x14ac:dyDescent="0.25">
      <c r="B6" s="95">
        <v>1</v>
      </c>
      <c r="C6" s="96" t="s">
        <v>5</v>
      </c>
      <c r="D6" s="39">
        <v>0</v>
      </c>
      <c r="E6" s="40">
        <v>100</v>
      </c>
      <c r="F6" s="40">
        <f>D6/E6*100</f>
        <v>0</v>
      </c>
      <c r="G6" s="41">
        <v>0</v>
      </c>
      <c r="H6" s="29">
        <f>D6/E17</f>
        <v>0</v>
      </c>
    </row>
    <row r="7" spans="2:8" ht="16.5" x14ac:dyDescent="0.3">
      <c r="B7" s="97">
        <v>2</v>
      </c>
      <c r="C7" s="98" t="s">
        <v>6</v>
      </c>
      <c r="D7" s="3">
        <v>0</v>
      </c>
      <c r="E7" s="2">
        <v>100</v>
      </c>
      <c r="F7" s="2">
        <f>D7/E7*100</f>
        <v>0</v>
      </c>
      <c r="G7" s="24">
        <v>0</v>
      </c>
      <c r="H7" s="23">
        <f>D7/E17</f>
        <v>0</v>
      </c>
    </row>
    <row r="8" spans="2:8" ht="15.75" x14ac:dyDescent="0.25">
      <c r="B8" s="161">
        <v>3</v>
      </c>
      <c r="C8" s="162" t="s">
        <v>7</v>
      </c>
      <c r="D8" s="3">
        <v>0</v>
      </c>
      <c r="E8" s="2">
        <v>100</v>
      </c>
      <c r="F8" s="2">
        <f>D8/E8*100</f>
        <v>0</v>
      </c>
      <c r="G8" s="24">
        <v>0</v>
      </c>
      <c r="H8" s="23">
        <f>D8/E17</f>
        <v>0</v>
      </c>
    </row>
    <row r="9" spans="2:8" ht="16.5" x14ac:dyDescent="0.3">
      <c r="B9" s="97">
        <v>4</v>
      </c>
      <c r="C9" s="98" t="s">
        <v>8</v>
      </c>
      <c r="D9" s="3">
        <v>0</v>
      </c>
      <c r="E9" s="2">
        <v>100</v>
      </c>
      <c r="F9" s="2">
        <f t="shared" ref="F9:F17" si="0">D9/E9*100</f>
        <v>0</v>
      </c>
      <c r="G9" s="24">
        <v>0</v>
      </c>
      <c r="H9" s="23">
        <f>D9/E17</f>
        <v>0</v>
      </c>
    </row>
    <row r="10" spans="2:8" ht="16.5" x14ac:dyDescent="0.3">
      <c r="B10" s="97">
        <v>5</v>
      </c>
      <c r="C10" s="98" t="s">
        <v>9</v>
      </c>
      <c r="D10" s="3">
        <v>0</v>
      </c>
      <c r="E10" s="2">
        <v>100</v>
      </c>
      <c r="F10" s="2">
        <f t="shared" si="0"/>
        <v>0</v>
      </c>
      <c r="G10" s="24">
        <v>0</v>
      </c>
      <c r="H10" s="23">
        <f>D10/E17</f>
        <v>0</v>
      </c>
    </row>
    <row r="11" spans="2:8" ht="16.5" x14ac:dyDescent="0.3">
      <c r="B11" s="97">
        <v>6</v>
      </c>
      <c r="C11" s="98" t="s">
        <v>10</v>
      </c>
      <c r="D11" s="3">
        <v>0</v>
      </c>
      <c r="E11" s="2">
        <v>100</v>
      </c>
      <c r="F11" s="2">
        <f t="shared" si="0"/>
        <v>0</v>
      </c>
      <c r="G11" s="24">
        <v>0</v>
      </c>
      <c r="H11" s="23">
        <f>D11/E17</f>
        <v>0</v>
      </c>
    </row>
    <row r="12" spans="2:8" ht="16.5" x14ac:dyDescent="0.3">
      <c r="B12" s="97">
        <v>7</v>
      </c>
      <c r="C12" s="98" t="s">
        <v>11</v>
      </c>
      <c r="D12" s="3">
        <v>0</v>
      </c>
      <c r="E12" s="2">
        <v>100</v>
      </c>
      <c r="F12" s="2">
        <f t="shared" si="0"/>
        <v>0</v>
      </c>
      <c r="G12" s="24">
        <v>0</v>
      </c>
      <c r="H12" s="23">
        <f>D12/E17</f>
        <v>0</v>
      </c>
    </row>
    <row r="13" spans="2:8" ht="16.5" x14ac:dyDescent="0.3">
      <c r="B13" s="97">
        <v>8</v>
      </c>
      <c r="C13" s="98" t="s">
        <v>12</v>
      </c>
      <c r="D13" s="3">
        <v>0</v>
      </c>
      <c r="E13" s="2">
        <v>100</v>
      </c>
      <c r="F13" s="2">
        <f t="shared" si="0"/>
        <v>0</v>
      </c>
      <c r="G13" s="24">
        <v>0</v>
      </c>
      <c r="H13" s="23">
        <f>D13/E17</f>
        <v>0</v>
      </c>
    </row>
    <row r="14" spans="2:8" ht="16.5" x14ac:dyDescent="0.3">
      <c r="B14" s="97">
        <v>9</v>
      </c>
      <c r="C14" s="98" t="s">
        <v>13</v>
      </c>
      <c r="D14" s="3">
        <v>0</v>
      </c>
      <c r="E14" s="2">
        <v>100</v>
      </c>
      <c r="F14" s="2">
        <f t="shared" si="0"/>
        <v>0</v>
      </c>
      <c r="G14" s="24">
        <v>0</v>
      </c>
      <c r="H14" s="23">
        <f>D14/E17</f>
        <v>0</v>
      </c>
    </row>
    <row r="15" spans="2:8" ht="16.5" x14ac:dyDescent="0.3">
      <c r="B15" s="97">
        <v>10</v>
      </c>
      <c r="C15" s="98" t="s">
        <v>14</v>
      </c>
      <c r="D15" s="3">
        <v>0</v>
      </c>
      <c r="E15" s="2">
        <v>100</v>
      </c>
      <c r="F15" s="2">
        <f t="shared" si="0"/>
        <v>0</v>
      </c>
      <c r="G15" s="24">
        <v>0</v>
      </c>
      <c r="H15" s="23">
        <f>D15/E17</f>
        <v>0</v>
      </c>
    </row>
    <row r="16" spans="2:8" ht="16.5" x14ac:dyDescent="0.3">
      <c r="B16" s="97">
        <v>11</v>
      </c>
      <c r="C16" s="98" t="s">
        <v>26</v>
      </c>
      <c r="D16" s="3">
        <v>0</v>
      </c>
      <c r="E16" s="2">
        <v>100</v>
      </c>
      <c r="F16" s="2">
        <f t="shared" si="0"/>
        <v>0</v>
      </c>
      <c r="G16" s="24">
        <v>0</v>
      </c>
      <c r="H16" s="23">
        <f>D16/E17</f>
        <v>0</v>
      </c>
    </row>
    <row r="17" spans="2:9" ht="17.25" thickBot="1" x14ac:dyDescent="0.35">
      <c r="B17" s="99">
        <v>12</v>
      </c>
      <c r="C17" s="100" t="s">
        <v>15</v>
      </c>
      <c r="D17" s="32">
        <v>0</v>
      </c>
      <c r="E17" s="31">
        <v>100</v>
      </c>
      <c r="F17" s="31">
        <f t="shared" si="0"/>
        <v>0</v>
      </c>
      <c r="G17" s="25">
        <v>0</v>
      </c>
      <c r="H17" s="38">
        <f>D17/E17</f>
        <v>0</v>
      </c>
    </row>
    <row r="19" spans="2:9" ht="15.75" thickBot="1" x14ac:dyDescent="0.3"/>
    <row r="20" spans="2:9" ht="13.5" customHeight="1" x14ac:dyDescent="0.3">
      <c r="B20" s="19"/>
      <c r="C20" s="20"/>
      <c r="D20" s="22"/>
      <c r="E20" s="22"/>
      <c r="F20" s="22"/>
      <c r="G20" s="22"/>
      <c r="H20" s="322" t="s">
        <v>346</v>
      </c>
      <c r="I20" s="323"/>
    </row>
    <row r="21" spans="2:9" ht="15" customHeight="1" thickBot="1" x14ac:dyDescent="0.3">
      <c r="H21" s="324"/>
      <c r="I21" s="325"/>
    </row>
    <row r="22" spans="2:9" x14ac:dyDescent="0.25">
      <c r="B22" s="12">
        <v>1</v>
      </c>
      <c r="C22" s="7" t="s">
        <v>27</v>
      </c>
      <c r="D22" s="8"/>
      <c r="E22" s="296" t="s">
        <v>28</v>
      </c>
      <c r="F22" s="296"/>
      <c r="G22" s="297"/>
      <c r="H22" s="12">
        <v>0</v>
      </c>
      <c r="I22" s="16" t="e">
        <f>H22/H25</f>
        <v>#DIV/0!</v>
      </c>
    </row>
    <row r="23" spans="2:9" x14ac:dyDescent="0.25">
      <c r="B23" s="13">
        <v>2</v>
      </c>
      <c r="C23" s="9" t="s">
        <v>29</v>
      </c>
      <c r="D23" s="4"/>
      <c r="E23" s="298" t="s">
        <v>30</v>
      </c>
      <c r="F23" s="298"/>
      <c r="G23" s="299"/>
      <c r="H23" s="13">
        <v>0</v>
      </c>
      <c r="I23" s="17" t="e">
        <f>H23/H25</f>
        <v>#DIV/0!</v>
      </c>
    </row>
    <row r="24" spans="2:9" ht="15.75" thickBot="1" x14ac:dyDescent="0.3">
      <c r="B24" s="14">
        <v>3</v>
      </c>
      <c r="C24" s="10" t="s">
        <v>31</v>
      </c>
      <c r="D24" s="11"/>
      <c r="E24" s="300" t="s">
        <v>32</v>
      </c>
      <c r="F24" s="300"/>
      <c r="G24" s="301"/>
      <c r="H24" s="14">
        <v>0</v>
      </c>
      <c r="I24" s="18" t="e">
        <f>H24/H25</f>
        <v>#DIV/0!</v>
      </c>
    </row>
    <row r="25" spans="2:9" ht="15.75" thickBot="1" x14ac:dyDescent="0.3">
      <c r="B25" s="308" t="s">
        <v>189</v>
      </c>
      <c r="C25" s="309"/>
      <c r="D25" s="309"/>
      <c r="E25" s="309"/>
      <c r="F25" s="309"/>
      <c r="G25" s="310"/>
      <c r="H25" s="15">
        <f>SUM(H22:H24)</f>
        <v>0</v>
      </c>
      <c r="I25" s="21" t="e">
        <f>SUM(I22:I24)</f>
        <v>#DIV/0!</v>
      </c>
    </row>
  </sheetData>
  <sheetProtection algorithmName="SHA-512" hashValue="wq4eFh7Gbgb9soaaze/2wdiFu83Xws6XZWxo+/2+SQN26wci41UgtFs7NBpdxc9wRMClrpQggoAHxsXP7F0l7w==" saltValue="lEGul+2DxPyt6piNDkV37A==" spinCount="100000" sheet="1" objects="1" scenarios="1"/>
  <mergeCells count="11">
    <mergeCell ref="D2:H2"/>
    <mergeCell ref="B2:C5"/>
    <mergeCell ref="D3:H3"/>
    <mergeCell ref="D4:F4"/>
    <mergeCell ref="G4:G5"/>
    <mergeCell ref="H4:H5"/>
    <mergeCell ref="E24:G24"/>
    <mergeCell ref="B25:G25"/>
    <mergeCell ref="E22:G22"/>
    <mergeCell ref="E23:G23"/>
    <mergeCell ref="H20:I21"/>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3" tint="0.79998168889431442"/>
  </sheetPr>
  <dimension ref="A1:AB28"/>
  <sheetViews>
    <sheetView workbookViewId="0">
      <selection activeCell="N22" sqref="N22"/>
    </sheetView>
  </sheetViews>
  <sheetFormatPr baseColWidth="10" defaultRowHeight="15" x14ac:dyDescent="0.25"/>
  <cols>
    <col min="1" max="1" width="3.28515625" customWidth="1"/>
    <col min="2" max="2" width="3.5703125" customWidth="1"/>
    <col min="3" max="3" width="14.28515625" customWidth="1"/>
    <col min="4" max="4" width="6.5703125" customWidth="1"/>
    <col min="5" max="5" width="5.42578125" customWidth="1"/>
    <col min="6" max="6" width="5.85546875" customWidth="1"/>
    <col min="7" max="7" width="6.5703125" customWidth="1"/>
    <col min="8" max="8" width="10.5703125" customWidth="1"/>
    <col min="9" max="9" width="9.140625" customWidth="1"/>
    <col min="10" max="10" width="5.28515625" customWidth="1"/>
    <col min="11" max="11" width="6.42578125" customWidth="1"/>
    <col min="12" max="12" width="6.7109375" customWidth="1"/>
    <col min="13" max="13" width="9.5703125" customWidth="1"/>
    <col min="14" max="14" width="6.7109375" customWidth="1"/>
    <col min="15" max="15" width="5" customWidth="1"/>
    <col min="16" max="16" width="6.42578125" customWidth="1"/>
    <col min="17" max="17" width="6.140625" customWidth="1"/>
    <col min="18" max="18" width="9.7109375" customWidth="1"/>
    <col min="19" max="19" width="6.85546875" customWidth="1"/>
    <col min="20" max="20" width="5.7109375" customWidth="1"/>
    <col min="21" max="21" width="6.28515625" customWidth="1"/>
    <col min="22" max="22" width="7.140625" customWidth="1"/>
    <col min="23" max="23" width="10.140625" customWidth="1"/>
    <col min="24" max="24" width="7" customWidth="1"/>
    <col min="25" max="25" width="6.7109375" customWidth="1"/>
    <col min="26" max="26" width="6.85546875" customWidth="1"/>
    <col min="27" max="27" width="7.140625" customWidth="1"/>
    <col min="28" max="28" width="9.7109375" customWidth="1"/>
  </cols>
  <sheetData>
    <row r="1" spans="1:28" ht="15.75" thickBot="1" x14ac:dyDescent="0.3"/>
    <row r="2" spans="1:28" ht="16.5" customHeight="1" thickBot="1" x14ac:dyDescent="0.35">
      <c r="B2" s="468" t="s">
        <v>129</v>
      </c>
      <c r="C2" s="327"/>
      <c r="D2" s="338" t="s">
        <v>95</v>
      </c>
      <c r="E2" s="339"/>
      <c r="F2" s="339"/>
      <c r="G2" s="339"/>
      <c r="H2" s="339"/>
      <c r="I2" s="339"/>
      <c r="J2" s="339"/>
      <c r="K2" s="339"/>
      <c r="L2" s="339"/>
      <c r="M2" s="339"/>
      <c r="N2" s="339"/>
      <c r="O2" s="339"/>
      <c r="P2" s="339"/>
      <c r="Q2" s="339"/>
      <c r="R2" s="339"/>
      <c r="S2" s="339"/>
      <c r="T2" s="339"/>
      <c r="U2" s="339"/>
      <c r="V2" s="339"/>
      <c r="W2" s="339"/>
      <c r="X2" s="339"/>
      <c r="Y2" s="339"/>
      <c r="Z2" s="339"/>
      <c r="AA2" s="339"/>
      <c r="AB2" s="340"/>
    </row>
    <row r="3" spans="1:28" ht="87" customHeight="1" thickBot="1" x14ac:dyDescent="0.3">
      <c r="B3" s="328"/>
      <c r="C3" s="329"/>
      <c r="D3" s="330" t="s">
        <v>239</v>
      </c>
      <c r="E3" s="331"/>
      <c r="F3" s="332"/>
      <c r="G3" s="332"/>
      <c r="H3" s="353"/>
      <c r="I3" s="476" t="s">
        <v>274</v>
      </c>
      <c r="J3" s="477"/>
      <c r="K3" s="478"/>
      <c r="L3" s="478"/>
      <c r="M3" s="479"/>
      <c r="N3" s="363" t="s">
        <v>317</v>
      </c>
      <c r="O3" s="364"/>
      <c r="P3" s="365"/>
      <c r="Q3" s="365"/>
      <c r="R3" s="366"/>
      <c r="S3" s="465" t="s">
        <v>275</v>
      </c>
      <c r="T3" s="466"/>
      <c r="U3" s="466"/>
      <c r="V3" s="466"/>
      <c r="W3" s="467"/>
      <c r="X3" s="363" t="s">
        <v>276</v>
      </c>
      <c r="Y3" s="364"/>
      <c r="Z3" s="365"/>
      <c r="AA3" s="365"/>
      <c r="AB3" s="366"/>
    </row>
    <row r="4" spans="1:28" ht="27" customHeight="1" thickBot="1" x14ac:dyDescent="0.3">
      <c r="B4" s="328"/>
      <c r="C4" s="329"/>
      <c r="D4" s="319" t="s">
        <v>0</v>
      </c>
      <c r="E4" s="345"/>
      <c r="F4" s="346"/>
      <c r="G4" s="347" t="s">
        <v>1</v>
      </c>
      <c r="H4" s="317" t="s">
        <v>202</v>
      </c>
      <c r="I4" s="406" t="s">
        <v>0</v>
      </c>
      <c r="J4" s="407"/>
      <c r="K4" s="408"/>
      <c r="L4" s="404" t="s">
        <v>1</v>
      </c>
      <c r="M4" s="404" t="s">
        <v>202</v>
      </c>
      <c r="N4" s="319" t="s">
        <v>0</v>
      </c>
      <c r="O4" s="345"/>
      <c r="P4" s="346"/>
      <c r="Q4" s="347" t="s">
        <v>1</v>
      </c>
      <c r="R4" s="317" t="s">
        <v>202</v>
      </c>
      <c r="S4" s="406" t="s">
        <v>0</v>
      </c>
      <c r="T4" s="407"/>
      <c r="U4" s="408"/>
      <c r="V4" s="404" t="s">
        <v>1</v>
      </c>
      <c r="W4" s="404" t="s">
        <v>202</v>
      </c>
      <c r="X4" s="319" t="s">
        <v>0</v>
      </c>
      <c r="Y4" s="345"/>
      <c r="Z4" s="346"/>
      <c r="AA4" s="347" t="s">
        <v>1</v>
      </c>
      <c r="AB4" s="317" t="s">
        <v>202</v>
      </c>
    </row>
    <row r="5" spans="1:28" ht="18" customHeight="1" thickBot="1" x14ac:dyDescent="0.3">
      <c r="B5" s="373"/>
      <c r="C5" s="382"/>
      <c r="D5" s="102" t="s">
        <v>33</v>
      </c>
      <c r="E5" s="103" t="s">
        <v>2</v>
      </c>
      <c r="F5" s="104" t="s">
        <v>3</v>
      </c>
      <c r="G5" s="376"/>
      <c r="H5" s="318"/>
      <c r="I5" s="228" t="s">
        <v>33</v>
      </c>
      <c r="J5" s="229" t="s">
        <v>2</v>
      </c>
      <c r="K5" s="230" t="s">
        <v>3</v>
      </c>
      <c r="L5" s="405"/>
      <c r="M5" s="405"/>
      <c r="N5" s="102" t="s">
        <v>33</v>
      </c>
      <c r="O5" s="103" t="s">
        <v>2</v>
      </c>
      <c r="P5" s="104" t="s">
        <v>3</v>
      </c>
      <c r="Q5" s="376"/>
      <c r="R5" s="318"/>
      <c r="S5" s="228" t="s">
        <v>33</v>
      </c>
      <c r="T5" s="229" t="s">
        <v>4</v>
      </c>
      <c r="U5" s="230" t="s">
        <v>3</v>
      </c>
      <c r="V5" s="405"/>
      <c r="W5" s="405"/>
      <c r="X5" s="102" t="s">
        <v>33</v>
      </c>
      <c r="Y5" s="103" t="s">
        <v>2</v>
      </c>
      <c r="Z5" s="104" t="s">
        <v>3</v>
      </c>
      <c r="AA5" s="376"/>
      <c r="AB5" s="318"/>
    </row>
    <row r="6" spans="1:28" ht="16.5" customHeight="1" x14ac:dyDescent="0.25">
      <c r="A6" s="30"/>
      <c r="B6" s="95">
        <v>1</v>
      </c>
      <c r="C6" s="96" t="s">
        <v>5</v>
      </c>
      <c r="D6" s="169">
        <v>0</v>
      </c>
      <c r="E6" s="170">
        <v>1</v>
      </c>
      <c r="F6" s="170">
        <f>D6/E6*100</f>
        <v>0</v>
      </c>
      <c r="G6" s="171">
        <v>0</v>
      </c>
      <c r="H6" s="172">
        <f>D6/E17</f>
        <v>0</v>
      </c>
      <c r="I6" s="213">
        <v>0</v>
      </c>
      <c r="J6" s="214">
        <v>1</v>
      </c>
      <c r="K6" s="214">
        <f>I6/J6*100</f>
        <v>0</v>
      </c>
      <c r="L6" s="215">
        <v>0</v>
      </c>
      <c r="M6" s="216">
        <f>I6/J17</f>
        <v>0</v>
      </c>
      <c r="N6" s="169">
        <v>0</v>
      </c>
      <c r="O6" s="170">
        <v>100</v>
      </c>
      <c r="P6" s="170">
        <f>N6/O6*100</f>
        <v>0</v>
      </c>
      <c r="Q6" s="171">
        <v>0</v>
      </c>
      <c r="R6" s="172">
        <f>N6/O17</f>
        <v>0</v>
      </c>
      <c r="S6" s="213">
        <v>0</v>
      </c>
      <c r="T6" s="214">
        <v>100</v>
      </c>
      <c r="U6" s="214">
        <f>S6/T6*100</f>
        <v>0</v>
      </c>
      <c r="V6" s="215">
        <v>0</v>
      </c>
      <c r="W6" s="216">
        <f>S6/T17</f>
        <v>0</v>
      </c>
      <c r="X6" s="169">
        <v>0</v>
      </c>
      <c r="Y6" s="170">
        <v>1</v>
      </c>
      <c r="Z6" s="170">
        <f>X6/Y6*100</f>
        <v>0</v>
      </c>
      <c r="AA6" s="171">
        <v>0</v>
      </c>
      <c r="AB6" s="172">
        <f>X6/Y17</f>
        <v>0</v>
      </c>
    </row>
    <row r="7" spans="1:28" ht="16.5" x14ac:dyDescent="0.3">
      <c r="A7" s="30"/>
      <c r="B7" s="97">
        <v>2</v>
      </c>
      <c r="C7" s="98" t="s">
        <v>6</v>
      </c>
      <c r="D7" s="119">
        <v>0</v>
      </c>
      <c r="E7" s="120">
        <v>1</v>
      </c>
      <c r="F7" s="120">
        <f>D7/E7*100</f>
        <v>0</v>
      </c>
      <c r="G7" s="121">
        <v>0</v>
      </c>
      <c r="H7" s="122">
        <f>D7/E17</f>
        <v>0</v>
      </c>
      <c r="I7" s="217">
        <v>0</v>
      </c>
      <c r="J7" s="218">
        <v>1</v>
      </c>
      <c r="K7" s="218">
        <f>I7/J7*100</f>
        <v>0</v>
      </c>
      <c r="L7" s="219">
        <v>0</v>
      </c>
      <c r="M7" s="220">
        <f>I7/J17</f>
        <v>0</v>
      </c>
      <c r="N7" s="119">
        <v>0</v>
      </c>
      <c r="O7" s="120">
        <v>100</v>
      </c>
      <c r="P7" s="120">
        <f>N7/O7*100</f>
        <v>0</v>
      </c>
      <c r="Q7" s="121">
        <v>0</v>
      </c>
      <c r="R7" s="122">
        <f>N7/O17</f>
        <v>0</v>
      </c>
      <c r="S7" s="217">
        <v>0</v>
      </c>
      <c r="T7" s="218">
        <v>100</v>
      </c>
      <c r="U7" s="218">
        <f>S7/T7*100</f>
        <v>0</v>
      </c>
      <c r="V7" s="219">
        <v>0</v>
      </c>
      <c r="W7" s="220">
        <f>S7/T17</f>
        <v>0</v>
      </c>
      <c r="X7" s="119">
        <v>0</v>
      </c>
      <c r="Y7" s="120">
        <v>1</v>
      </c>
      <c r="Z7" s="120">
        <f>X7/Y7*100</f>
        <v>0</v>
      </c>
      <c r="AA7" s="121">
        <v>0</v>
      </c>
      <c r="AB7" s="122">
        <f>X7/Y17</f>
        <v>0</v>
      </c>
    </row>
    <row r="8" spans="1:28" ht="15.75" x14ac:dyDescent="0.25">
      <c r="A8" s="30"/>
      <c r="B8" s="176">
        <v>3</v>
      </c>
      <c r="C8" s="177" t="s">
        <v>7</v>
      </c>
      <c r="D8" s="3">
        <v>19</v>
      </c>
      <c r="E8" s="2">
        <v>35</v>
      </c>
      <c r="F8" s="2">
        <f>D8/E8*100</f>
        <v>54.285714285714285</v>
      </c>
      <c r="G8" s="185">
        <v>0.54</v>
      </c>
      <c r="H8" s="23">
        <f>D8/E17</f>
        <v>0.54285714285714282</v>
      </c>
      <c r="I8" s="217">
        <v>0</v>
      </c>
      <c r="J8" s="218">
        <v>1</v>
      </c>
      <c r="K8" s="218">
        <f>I8/J8*100</f>
        <v>0</v>
      </c>
      <c r="L8" s="219">
        <v>0</v>
      </c>
      <c r="M8" s="220">
        <f>I8/J17</f>
        <v>0</v>
      </c>
      <c r="N8" s="119">
        <v>0</v>
      </c>
      <c r="O8" s="120">
        <v>100</v>
      </c>
      <c r="P8" s="120">
        <f>N8/O8*100</f>
        <v>0</v>
      </c>
      <c r="Q8" s="121">
        <v>0</v>
      </c>
      <c r="R8" s="122">
        <f>N8/O17</f>
        <v>0</v>
      </c>
      <c r="S8" s="217">
        <v>0</v>
      </c>
      <c r="T8" s="218">
        <v>100</v>
      </c>
      <c r="U8" s="218">
        <f>S8/T8*100</f>
        <v>0</v>
      </c>
      <c r="V8" s="219">
        <v>0</v>
      </c>
      <c r="W8" s="220">
        <f>S8/T17</f>
        <v>0</v>
      </c>
      <c r="X8" s="119">
        <v>0</v>
      </c>
      <c r="Y8" s="120">
        <v>1</v>
      </c>
      <c r="Z8" s="120">
        <f>X8/Y8*100</f>
        <v>0</v>
      </c>
      <c r="AA8" s="121">
        <v>0</v>
      </c>
      <c r="AB8" s="122">
        <f>X8/Y17</f>
        <v>0</v>
      </c>
    </row>
    <row r="9" spans="1:28" ht="16.5" x14ac:dyDescent="0.3">
      <c r="A9" s="30"/>
      <c r="B9" s="97">
        <v>4</v>
      </c>
      <c r="C9" s="98" t="s">
        <v>8</v>
      </c>
      <c r="D9" s="119">
        <v>0</v>
      </c>
      <c r="E9" s="120">
        <v>35</v>
      </c>
      <c r="F9" s="120">
        <f t="shared" ref="F9:F17" si="0">D9/E9*100</f>
        <v>0</v>
      </c>
      <c r="G9" s="121">
        <v>0</v>
      </c>
      <c r="H9" s="122">
        <f>D9/E17</f>
        <v>0</v>
      </c>
      <c r="I9" s="217">
        <v>0</v>
      </c>
      <c r="J9" s="218">
        <v>1</v>
      </c>
      <c r="K9" s="218">
        <f t="shared" ref="K9:K17" si="1">I9/J9*100</f>
        <v>0</v>
      </c>
      <c r="L9" s="219">
        <v>0</v>
      </c>
      <c r="M9" s="220">
        <f>I9/J17</f>
        <v>0</v>
      </c>
      <c r="N9" s="119">
        <v>0</v>
      </c>
      <c r="O9" s="120">
        <v>100</v>
      </c>
      <c r="P9" s="120">
        <f t="shared" ref="P9:P17" si="2">N9/O9*100</f>
        <v>0</v>
      </c>
      <c r="Q9" s="121">
        <v>0</v>
      </c>
      <c r="R9" s="122">
        <f>N9/O17</f>
        <v>0</v>
      </c>
      <c r="S9" s="217">
        <v>0</v>
      </c>
      <c r="T9" s="218">
        <v>100</v>
      </c>
      <c r="U9" s="218">
        <f t="shared" ref="U9:U17" si="3">S9/T9*100</f>
        <v>0</v>
      </c>
      <c r="V9" s="219">
        <v>0</v>
      </c>
      <c r="W9" s="220">
        <f>S9/T17</f>
        <v>0</v>
      </c>
      <c r="X9" s="119">
        <v>0</v>
      </c>
      <c r="Y9" s="120">
        <v>1</v>
      </c>
      <c r="Z9" s="120">
        <f t="shared" ref="Z9:Z17" si="4">X9/Y9*100</f>
        <v>0</v>
      </c>
      <c r="AA9" s="121">
        <v>0</v>
      </c>
      <c r="AB9" s="122">
        <f>X9/Y17</f>
        <v>0</v>
      </c>
    </row>
    <row r="10" spans="1:28" ht="16.5" x14ac:dyDescent="0.3">
      <c r="A10" s="30"/>
      <c r="B10" s="97">
        <v>5</v>
      </c>
      <c r="C10" s="98" t="s">
        <v>9</v>
      </c>
      <c r="D10" s="119">
        <v>0</v>
      </c>
      <c r="E10" s="120">
        <v>35</v>
      </c>
      <c r="F10" s="120">
        <f t="shared" si="0"/>
        <v>0</v>
      </c>
      <c r="G10" s="121">
        <v>0</v>
      </c>
      <c r="H10" s="122">
        <f>D10/E17</f>
        <v>0</v>
      </c>
      <c r="I10" s="217">
        <v>0</v>
      </c>
      <c r="J10" s="218">
        <v>1</v>
      </c>
      <c r="K10" s="218">
        <f t="shared" si="1"/>
        <v>0</v>
      </c>
      <c r="L10" s="219">
        <v>0</v>
      </c>
      <c r="M10" s="220">
        <f>I10/J17</f>
        <v>0</v>
      </c>
      <c r="N10" s="119">
        <v>0</v>
      </c>
      <c r="O10" s="120">
        <v>100</v>
      </c>
      <c r="P10" s="120">
        <f t="shared" si="2"/>
        <v>0</v>
      </c>
      <c r="Q10" s="121">
        <v>0</v>
      </c>
      <c r="R10" s="122">
        <f>N10/O17</f>
        <v>0</v>
      </c>
      <c r="S10" s="217">
        <v>0</v>
      </c>
      <c r="T10" s="218">
        <v>100</v>
      </c>
      <c r="U10" s="218">
        <f t="shared" si="3"/>
        <v>0</v>
      </c>
      <c r="V10" s="219">
        <v>0</v>
      </c>
      <c r="W10" s="220">
        <f>S10/T17</f>
        <v>0</v>
      </c>
      <c r="X10" s="119">
        <v>0</v>
      </c>
      <c r="Y10" s="120">
        <v>1</v>
      </c>
      <c r="Z10" s="120">
        <f t="shared" si="4"/>
        <v>0</v>
      </c>
      <c r="AA10" s="121">
        <v>0</v>
      </c>
      <c r="AB10" s="122">
        <f>X10/Y17</f>
        <v>0</v>
      </c>
    </row>
    <row r="11" spans="1:28" ht="16.5" x14ac:dyDescent="0.3">
      <c r="A11" s="30"/>
      <c r="B11" s="199">
        <v>6</v>
      </c>
      <c r="C11" s="200" t="s">
        <v>10</v>
      </c>
      <c r="D11" s="3">
        <v>30</v>
      </c>
      <c r="E11" s="2">
        <v>35</v>
      </c>
      <c r="F11" s="2">
        <f t="shared" si="0"/>
        <v>85.714285714285708</v>
      </c>
      <c r="G11" s="179">
        <v>0.86</v>
      </c>
      <c r="H11" s="23">
        <f>D11/E17</f>
        <v>0.8571428571428571</v>
      </c>
      <c r="I11" s="217">
        <v>0</v>
      </c>
      <c r="J11" s="218">
        <v>9000</v>
      </c>
      <c r="K11" s="218">
        <f t="shared" si="1"/>
        <v>0</v>
      </c>
      <c r="L11" s="219">
        <v>0</v>
      </c>
      <c r="M11" s="220">
        <f>I11/J17</f>
        <v>0</v>
      </c>
      <c r="N11" s="3">
        <v>100</v>
      </c>
      <c r="O11" s="2">
        <v>100</v>
      </c>
      <c r="P11" s="2">
        <f t="shared" si="2"/>
        <v>100</v>
      </c>
      <c r="Q11" s="175">
        <v>1</v>
      </c>
      <c r="R11" s="23">
        <f>N11/O17</f>
        <v>1</v>
      </c>
      <c r="S11" s="217">
        <v>0</v>
      </c>
      <c r="T11" s="218">
        <v>100</v>
      </c>
      <c r="U11" s="218">
        <f t="shared" si="3"/>
        <v>0</v>
      </c>
      <c r="V11" s="219">
        <v>0</v>
      </c>
      <c r="W11" s="220">
        <f>S11/T17</f>
        <v>0</v>
      </c>
      <c r="X11" s="3">
        <v>221</v>
      </c>
      <c r="Y11" s="2">
        <v>88</v>
      </c>
      <c r="Z11" s="2">
        <f t="shared" si="4"/>
        <v>251.13636363636363</v>
      </c>
      <c r="AA11" s="93">
        <v>2.5099999999999998</v>
      </c>
      <c r="AB11" s="23">
        <f>X11/Y17</f>
        <v>0.50227272727272732</v>
      </c>
    </row>
    <row r="12" spans="1:28" ht="16.5" x14ac:dyDescent="0.3">
      <c r="A12" s="30"/>
      <c r="B12" s="97">
        <v>7</v>
      </c>
      <c r="C12" s="98" t="s">
        <v>11</v>
      </c>
      <c r="D12" s="119">
        <v>0</v>
      </c>
      <c r="E12" s="120">
        <v>35</v>
      </c>
      <c r="F12" s="120">
        <f t="shared" si="0"/>
        <v>0</v>
      </c>
      <c r="G12" s="121">
        <v>0</v>
      </c>
      <c r="H12" s="122">
        <f>D12/E17</f>
        <v>0</v>
      </c>
      <c r="I12" s="217">
        <v>0</v>
      </c>
      <c r="J12" s="218">
        <v>9000</v>
      </c>
      <c r="K12" s="218">
        <f t="shared" si="1"/>
        <v>0</v>
      </c>
      <c r="L12" s="219">
        <v>0</v>
      </c>
      <c r="M12" s="220">
        <f>I12/J17</f>
        <v>0</v>
      </c>
      <c r="N12" s="119">
        <v>0</v>
      </c>
      <c r="O12" s="120">
        <v>100</v>
      </c>
      <c r="P12" s="120">
        <f t="shared" si="2"/>
        <v>0</v>
      </c>
      <c r="Q12" s="121">
        <v>0</v>
      </c>
      <c r="R12" s="122">
        <f>N12/O17</f>
        <v>0</v>
      </c>
      <c r="S12" s="217">
        <v>0</v>
      </c>
      <c r="T12" s="218">
        <v>100</v>
      </c>
      <c r="U12" s="218">
        <f t="shared" si="3"/>
        <v>0</v>
      </c>
      <c r="V12" s="219">
        <v>0</v>
      </c>
      <c r="W12" s="220">
        <f>S12/T17</f>
        <v>0</v>
      </c>
      <c r="X12" s="119">
        <v>0</v>
      </c>
      <c r="Y12" s="120">
        <v>88</v>
      </c>
      <c r="Z12" s="120">
        <f t="shared" si="4"/>
        <v>0</v>
      </c>
      <c r="AA12" s="121">
        <v>0</v>
      </c>
      <c r="AB12" s="122">
        <f>X12/Y17</f>
        <v>0</v>
      </c>
    </row>
    <row r="13" spans="1:28" ht="16.5" x14ac:dyDescent="0.3">
      <c r="A13" s="30"/>
      <c r="B13" s="97">
        <v>8</v>
      </c>
      <c r="C13" s="98" t="s">
        <v>12</v>
      </c>
      <c r="D13" s="119">
        <v>0</v>
      </c>
      <c r="E13" s="120">
        <v>35</v>
      </c>
      <c r="F13" s="120">
        <f t="shared" si="0"/>
        <v>0</v>
      </c>
      <c r="G13" s="121">
        <v>0</v>
      </c>
      <c r="H13" s="122">
        <f>D13/E17</f>
        <v>0</v>
      </c>
      <c r="I13" s="217">
        <v>0</v>
      </c>
      <c r="J13" s="218">
        <v>9000</v>
      </c>
      <c r="K13" s="218">
        <f t="shared" si="1"/>
        <v>0</v>
      </c>
      <c r="L13" s="219">
        <v>0</v>
      </c>
      <c r="M13" s="220">
        <f>I13/J17</f>
        <v>0</v>
      </c>
      <c r="N13" s="119">
        <v>0</v>
      </c>
      <c r="O13" s="120">
        <v>100</v>
      </c>
      <c r="P13" s="120">
        <f t="shared" si="2"/>
        <v>0</v>
      </c>
      <c r="Q13" s="121">
        <v>0</v>
      </c>
      <c r="R13" s="122">
        <f>N13/O17</f>
        <v>0</v>
      </c>
      <c r="S13" s="217">
        <v>0</v>
      </c>
      <c r="T13" s="218">
        <v>100</v>
      </c>
      <c r="U13" s="218">
        <f t="shared" si="3"/>
        <v>0</v>
      </c>
      <c r="V13" s="219">
        <v>0</v>
      </c>
      <c r="W13" s="220">
        <f>S13/T17</f>
        <v>0</v>
      </c>
      <c r="X13" s="119">
        <v>0</v>
      </c>
      <c r="Y13" s="120">
        <v>88</v>
      </c>
      <c r="Z13" s="120">
        <f t="shared" si="4"/>
        <v>0</v>
      </c>
      <c r="AA13" s="121">
        <v>0</v>
      </c>
      <c r="AB13" s="122">
        <f>X13/Y17</f>
        <v>0</v>
      </c>
    </row>
    <row r="14" spans="1:28" ht="16.5" x14ac:dyDescent="0.3">
      <c r="A14" s="30"/>
      <c r="B14" s="199">
        <v>9</v>
      </c>
      <c r="C14" s="200" t="s">
        <v>13</v>
      </c>
      <c r="D14" s="3">
        <v>29</v>
      </c>
      <c r="E14" s="2">
        <v>35</v>
      </c>
      <c r="F14" s="2">
        <f t="shared" si="0"/>
        <v>82.857142857142861</v>
      </c>
      <c r="G14" s="179">
        <v>0.83</v>
      </c>
      <c r="H14" s="23">
        <f>D14/E17</f>
        <v>0.82857142857142863</v>
      </c>
      <c r="I14" s="217">
        <v>0</v>
      </c>
      <c r="J14" s="218">
        <v>15750</v>
      </c>
      <c r="K14" s="218">
        <f t="shared" si="1"/>
        <v>0</v>
      </c>
      <c r="L14" s="219">
        <v>0</v>
      </c>
      <c r="M14" s="220">
        <f>I14/J17</f>
        <v>0</v>
      </c>
      <c r="N14" s="3">
        <v>100</v>
      </c>
      <c r="O14" s="2">
        <v>100</v>
      </c>
      <c r="P14" s="2">
        <f t="shared" si="2"/>
        <v>100</v>
      </c>
      <c r="Q14" s="175">
        <v>1</v>
      </c>
      <c r="R14" s="23">
        <f>N14/O17</f>
        <v>1</v>
      </c>
      <c r="S14" s="217">
        <v>0</v>
      </c>
      <c r="T14" s="218">
        <v>100</v>
      </c>
      <c r="U14" s="218">
        <f t="shared" si="3"/>
        <v>0</v>
      </c>
      <c r="V14" s="219">
        <v>0</v>
      </c>
      <c r="W14" s="220">
        <f>S14/T17</f>
        <v>0</v>
      </c>
      <c r="X14" s="3">
        <v>286</v>
      </c>
      <c r="Y14" s="2">
        <v>220</v>
      </c>
      <c r="Z14" s="2">
        <f t="shared" si="4"/>
        <v>130</v>
      </c>
      <c r="AA14" s="93">
        <v>1.3</v>
      </c>
      <c r="AB14" s="23">
        <f>X14/Y17</f>
        <v>0.65</v>
      </c>
    </row>
    <row r="15" spans="1:28" ht="16.5" x14ac:dyDescent="0.3">
      <c r="A15" s="30"/>
      <c r="B15" s="97">
        <v>10</v>
      </c>
      <c r="C15" s="98" t="s">
        <v>14</v>
      </c>
      <c r="D15" s="119">
        <v>0</v>
      </c>
      <c r="E15" s="120">
        <v>35</v>
      </c>
      <c r="F15" s="120">
        <f t="shared" si="0"/>
        <v>0</v>
      </c>
      <c r="G15" s="121">
        <v>0</v>
      </c>
      <c r="H15" s="122">
        <f>D15/E17</f>
        <v>0</v>
      </c>
      <c r="I15" s="217">
        <v>0</v>
      </c>
      <c r="J15" s="218">
        <v>15750</v>
      </c>
      <c r="K15" s="218">
        <f t="shared" si="1"/>
        <v>0</v>
      </c>
      <c r="L15" s="219">
        <v>0</v>
      </c>
      <c r="M15" s="220">
        <f>I15/J17</f>
        <v>0</v>
      </c>
      <c r="N15" s="119">
        <v>0</v>
      </c>
      <c r="O15" s="120">
        <v>100</v>
      </c>
      <c r="P15" s="120">
        <f t="shared" si="2"/>
        <v>0</v>
      </c>
      <c r="Q15" s="121">
        <v>0</v>
      </c>
      <c r="R15" s="122">
        <f>N15/O17</f>
        <v>0</v>
      </c>
      <c r="S15" s="217">
        <v>0</v>
      </c>
      <c r="T15" s="218">
        <v>100</v>
      </c>
      <c r="U15" s="218">
        <f t="shared" si="3"/>
        <v>0</v>
      </c>
      <c r="V15" s="219">
        <v>0</v>
      </c>
      <c r="W15" s="220">
        <f>S15/T17</f>
        <v>0</v>
      </c>
      <c r="X15" s="119">
        <v>0</v>
      </c>
      <c r="Y15" s="120">
        <v>220</v>
      </c>
      <c r="Z15" s="120">
        <f t="shared" si="4"/>
        <v>0</v>
      </c>
      <c r="AA15" s="121">
        <v>0</v>
      </c>
      <c r="AB15" s="122">
        <f>X15/Y17</f>
        <v>0</v>
      </c>
    </row>
    <row r="16" spans="1:28" ht="16.5" x14ac:dyDescent="0.3">
      <c r="A16" s="30"/>
      <c r="B16" s="97">
        <v>11</v>
      </c>
      <c r="C16" s="98" t="s">
        <v>26</v>
      </c>
      <c r="D16" s="119">
        <v>0</v>
      </c>
      <c r="E16" s="120">
        <v>35</v>
      </c>
      <c r="F16" s="120">
        <f t="shared" si="0"/>
        <v>0</v>
      </c>
      <c r="G16" s="121">
        <v>0</v>
      </c>
      <c r="H16" s="122">
        <f>D16/E17</f>
        <v>0</v>
      </c>
      <c r="I16" s="217">
        <v>0</v>
      </c>
      <c r="J16" s="218">
        <v>15750</v>
      </c>
      <c r="K16" s="218">
        <f t="shared" si="1"/>
        <v>0</v>
      </c>
      <c r="L16" s="219">
        <v>0</v>
      </c>
      <c r="M16" s="220">
        <f>I16/J17</f>
        <v>0</v>
      </c>
      <c r="N16" s="119">
        <v>0</v>
      </c>
      <c r="O16" s="120">
        <v>100</v>
      </c>
      <c r="P16" s="120">
        <f t="shared" si="2"/>
        <v>0</v>
      </c>
      <c r="Q16" s="121">
        <v>0</v>
      </c>
      <c r="R16" s="122">
        <f>N16/O17</f>
        <v>0</v>
      </c>
      <c r="S16" s="217">
        <v>0</v>
      </c>
      <c r="T16" s="218">
        <v>100</v>
      </c>
      <c r="U16" s="218">
        <f t="shared" si="3"/>
        <v>0</v>
      </c>
      <c r="V16" s="219">
        <v>0</v>
      </c>
      <c r="W16" s="220">
        <f>S16/T17</f>
        <v>0</v>
      </c>
      <c r="X16" s="119">
        <v>0</v>
      </c>
      <c r="Y16" s="120">
        <v>220</v>
      </c>
      <c r="Z16" s="120">
        <f t="shared" si="4"/>
        <v>0</v>
      </c>
      <c r="AA16" s="121">
        <v>0</v>
      </c>
      <c r="AB16" s="122">
        <f>X16/Y17</f>
        <v>0</v>
      </c>
    </row>
    <row r="17" spans="1:28" ht="17.25" thickBot="1" x14ac:dyDescent="0.35">
      <c r="A17" s="30"/>
      <c r="B17" s="99">
        <v>12</v>
      </c>
      <c r="C17" s="100" t="s">
        <v>15</v>
      </c>
      <c r="D17" s="32">
        <v>0</v>
      </c>
      <c r="E17" s="31">
        <v>35</v>
      </c>
      <c r="F17" s="31">
        <f t="shared" si="0"/>
        <v>0</v>
      </c>
      <c r="G17" s="25">
        <v>0</v>
      </c>
      <c r="H17" s="38">
        <f>D17/E17</f>
        <v>0</v>
      </c>
      <c r="I17" s="231">
        <v>0</v>
      </c>
      <c r="J17" s="232">
        <v>22500</v>
      </c>
      <c r="K17" s="232">
        <f t="shared" si="1"/>
        <v>0</v>
      </c>
      <c r="L17" s="233">
        <v>0</v>
      </c>
      <c r="M17" s="234">
        <f>I17/J17</f>
        <v>0</v>
      </c>
      <c r="N17" s="32">
        <v>0</v>
      </c>
      <c r="O17" s="31">
        <v>100</v>
      </c>
      <c r="P17" s="31">
        <f t="shared" si="2"/>
        <v>0</v>
      </c>
      <c r="Q17" s="25">
        <v>0</v>
      </c>
      <c r="R17" s="38">
        <f>N17/O17</f>
        <v>0</v>
      </c>
      <c r="S17" s="231">
        <v>0</v>
      </c>
      <c r="T17" s="232">
        <v>100</v>
      </c>
      <c r="U17" s="232">
        <f t="shared" si="3"/>
        <v>0</v>
      </c>
      <c r="V17" s="233">
        <v>0</v>
      </c>
      <c r="W17" s="234">
        <f>S17/T17</f>
        <v>0</v>
      </c>
      <c r="X17" s="32">
        <v>0</v>
      </c>
      <c r="Y17" s="31">
        <v>440</v>
      </c>
      <c r="Z17" s="31">
        <f t="shared" si="4"/>
        <v>0</v>
      </c>
      <c r="AA17" s="25">
        <v>0</v>
      </c>
      <c r="AB17" s="38">
        <f>X17/Y17</f>
        <v>0</v>
      </c>
    </row>
    <row r="19" spans="1:28" x14ac:dyDescent="0.25">
      <c r="C19" s="116"/>
    </row>
    <row r="20" spans="1:28" ht="15.75" thickBot="1" x14ac:dyDescent="0.3">
      <c r="C20" s="116"/>
    </row>
    <row r="21" spans="1:28" ht="15" customHeight="1" x14ac:dyDescent="0.3">
      <c r="B21" s="19"/>
      <c r="C21" s="20"/>
      <c r="D21" s="22"/>
      <c r="E21" s="22"/>
      <c r="F21" s="22"/>
      <c r="G21" s="22"/>
      <c r="H21" s="322" t="s">
        <v>346</v>
      </c>
      <c r="I21" s="323"/>
    </row>
    <row r="22" spans="1:28" ht="17.25" customHeight="1" thickBot="1" x14ac:dyDescent="0.3">
      <c r="H22" s="324"/>
      <c r="I22" s="325"/>
    </row>
    <row r="23" spans="1:28" ht="15" customHeight="1" x14ac:dyDescent="0.25">
      <c r="B23" s="12">
        <v>1</v>
      </c>
      <c r="C23" s="7" t="s">
        <v>27</v>
      </c>
      <c r="D23" s="8"/>
      <c r="E23" s="296" t="s">
        <v>28</v>
      </c>
      <c r="F23" s="296"/>
      <c r="G23" s="297"/>
      <c r="H23" s="12">
        <v>2</v>
      </c>
      <c r="I23" s="16">
        <f>H23/H26</f>
        <v>0.66666666666666663</v>
      </c>
    </row>
    <row r="24" spans="1:28" ht="15" customHeight="1" x14ac:dyDescent="0.25">
      <c r="B24" s="13">
        <v>2</v>
      </c>
      <c r="C24" s="9" t="s">
        <v>29</v>
      </c>
      <c r="D24" s="4"/>
      <c r="E24" s="298" t="s">
        <v>30</v>
      </c>
      <c r="F24" s="298"/>
      <c r="G24" s="299"/>
      <c r="H24" s="13">
        <v>1</v>
      </c>
      <c r="I24" s="17">
        <f>H24/H26</f>
        <v>0.33333333333333331</v>
      </c>
      <c r="V24" t="s">
        <v>59</v>
      </c>
    </row>
    <row r="25" spans="1:28" ht="15.75" customHeight="1" thickBot="1" x14ac:dyDescent="0.3">
      <c r="B25" s="14">
        <v>3</v>
      </c>
      <c r="C25" s="10" t="s">
        <v>31</v>
      </c>
      <c r="D25" s="11"/>
      <c r="E25" s="300" t="s">
        <v>32</v>
      </c>
      <c r="F25" s="300"/>
      <c r="G25" s="301"/>
      <c r="H25" s="14">
        <v>0</v>
      </c>
      <c r="I25" s="18">
        <f>H25/H26</f>
        <v>0</v>
      </c>
    </row>
    <row r="26" spans="1:28" ht="15.75" thickBot="1" x14ac:dyDescent="0.3">
      <c r="B26" s="308" t="s">
        <v>190</v>
      </c>
      <c r="C26" s="309"/>
      <c r="D26" s="309"/>
      <c r="E26" s="309"/>
      <c r="F26" s="309"/>
      <c r="G26" s="310"/>
      <c r="H26" s="15">
        <f>SUM(H23:H25)</f>
        <v>3</v>
      </c>
      <c r="I26" s="21">
        <f>SUM(I23:I25)</f>
        <v>1</v>
      </c>
    </row>
    <row r="27" spans="1:28" ht="15.75" thickBot="1" x14ac:dyDescent="0.3"/>
    <row r="28" spans="1:28" ht="16.5" thickBot="1" x14ac:dyDescent="0.3">
      <c r="B28" s="221">
        <v>2</v>
      </c>
      <c r="C28" s="410" t="s">
        <v>322</v>
      </c>
      <c r="D28" s="410"/>
      <c r="E28" s="410"/>
      <c r="F28" s="410"/>
      <c r="G28" s="410"/>
    </row>
  </sheetData>
  <sheetProtection algorithmName="SHA-512" hashValue="17Yt1p0X/FxtI3RND+yLwb+dcdLVaJRY4cLXWD9qSm6FqLuN9z6rII8wibzajA8+Shn8K8yeN/2jnr9MYRIImw==" saltValue="IHQjwn1at/hgqGsd747wMQ==" spinCount="100000" sheet="1" objects="1" scenarios="1"/>
  <mergeCells count="28">
    <mergeCell ref="X4:Z4"/>
    <mergeCell ref="AA4:AA5"/>
    <mergeCell ref="AB4:AB5"/>
    <mergeCell ref="C28:G28"/>
    <mergeCell ref="E25:G25"/>
    <mergeCell ref="R4:R5"/>
    <mergeCell ref="E24:G24"/>
    <mergeCell ref="E23:G23"/>
    <mergeCell ref="I4:K4"/>
    <mergeCell ref="L4:L5"/>
    <mergeCell ref="M4:M5"/>
    <mergeCell ref="Q4:Q5"/>
    <mergeCell ref="D2:AB2"/>
    <mergeCell ref="B26:G26"/>
    <mergeCell ref="B2:C5"/>
    <mergeCell ref="D3:H3"/>
    <mergeCell ref="D4:F4"/>
    <mergeCell ref="G4:G5"/>
    <mergeCell ref="H4:H5"/>
    <mergeCell ref="H21:I22"/>
    <mergeCell ref="I3:M3"/>
    <mergeCell ref="W4:W5"/>
    <mergeCell ref="S3:W3"/>
    <mergeCell ref="N3:R3"/>
    <mergeCell ref="S4:U4"/>
    <mergeCell ref="V4:V5"/>
    <mergeCell ref="N4:P4"/>
    <mergeCell ref="X3:AB3"/>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3" tint="0.79998168889431442"/>
  </sheetPr>
  <dimension ref="B1:M30"/>
  <sheetViews>
    <sheetView workbookViewId="0">
      <selection activeCell="H21" sqref="H21:I22"/>
    </sheetView>
  </sheetViews>
  <sheetFormatPr baseColWidth="10" defaultRowHeight="15" x14ac:dyDescent="0.25"/>
  <cols>
    <col min="1" max="1" width="3.28515625" customWidth="1"/>
    <col min="2" max="2" width="3.5703125" customWidth="1"/>
    <col min="3" max="3" width="14.85546875" customWidth="1"/>
    <col min="4" max="4" width="6.5703125" customWidth="1"/>
    <col min="5" max="5" width="6.7109375" customWidth="1"/>
    <col min="6" max="6" width="5.85546875" customWidth="1"/>
    <col min="7" max="7" width="7.28515625" customWidth="1"/>
    <col min="8" max="8" width="9.85546875" customWidth="1"/>
    <col min="9" max="9" width="10.28515625" customWidth="1"/>
    <col min="10" max="10" width="7.42578125" customWidth="1"/>
    <col min="11" max="11" width="6.42578125" customWidth="1"/>
    <col min="12" max="12" width="6.7109375" customWidth="1"/>
    <col min="13" max="13" width="9.5703125" customWidth="1"/>
  </cols>
  <sheetData>
    <row r="1" spans="2:13" ht="15.75" thickBot="1" x14ac:dyDescent="0.3"/>
    <row r="2" spans="2:13" ht="16.5" customHeight="1" thickBot="1" x14ac:dyDescent="0.35">
      <c r="B2" s="468" t="s">
        <v>130</v>
      </c>
      <c r="C2" s="327"/>
      <c r="D2" s="338" t="s">
        <v>96</v>
      </c>
      <c r="E2" s="339"/>
      <c r="F2" s="339"/>
      <c r="G2" s="339"/>
      <c r="H2" s="339"/>
      <c r="I2" s="339"/>
      <c r="J2" s="339"/>
      <c r="K2" s="339"/>
      <c r="L2" s="339"/>
      <c r="M2" s="340"/>
    </row>
    <row r="3" spans="2:13" ht="96.75" customHeight="1" thickBot="1" x14ac:dyDescent="0.3">
      <c r="B3" s="328"/>
      <c r="C3" s="329"/>
      <c r="D3" s="330" t="s">
        <v>240</v>
      </c>
      <c r="E3" s="331"/>
      <c r="F3" s="332"/>
      <c r="G3" s="332"/>
      <c r="H3" s="353"/>
      <c r="I3" s="334" t="s">
        <v>241</v>
      </c>
      <c r="J3" s="335"/>
      <c r="K3" s="336"/>
      <c r="L3" s="336"/>
      <c r="M3" s="337"/>
    </row>
    <row r="4" spans="2:13" ht="27" customHeight="1" thickBot="1" x14ac:dyDescent="0.3">
      <c r="B4" s="328"/>
      <c r="C4" s="329"/>
      <c r="D4" s="319" t="s">
        <v>0</v>
      </c>
      <c r="E4" s="345"/>
      <c r="F4" s="346"/>
      <c r="G4" s="347" t="s">
        <v>1</v>
      </c>
      <c r="H4" s="317" t="s">
        <v>202</v>
      </c>
      <c r="I4" s="319" t="s">
        <v>0</v>
      </c>
      <c r="J4" s="320"/>
      <c r="K4" s="321"/>
      <c r="L4" s="317" t="s">
        <v>1</v>
      </c>
      <c r="M4" s="317" t="s">
        <v>202</v>
      </c>
    </row>
    <row r="5" spans="2:13" ht="18" customHeight="1" thickBot="1" x14ac:dyDescent="0.3">
      <c r="B5" s="373"/>
      <c r="C5" s="382"/>
      <c r="D5" s="102" t="s">
        <v>33</v>
      </c>
      <c r="E5" s="103" t="s">
        <v>2</v>
      </c>
      <c r="F5" s="104" t="s">
        <v>3</v>
      </c>
      <c r="G5" s="376"/>
      <c r="H5" s="318"/>
      <c r="I5" s="102" t="s">
        <v>33</v>
      </c>
      <c r="J5" s="103" t="s">
        <v>2</v>
      </c>
      <c r="K5" s="109" t="s">
        <v>3</v>
      </c>
      <c r="L5" s="318"/>
      <c r="M5" s="318"/>
    </row>
    <row r="6" spans="2:13" ht="16.5" customHeight="1" x14ac:dyDescent="0.25">
      <c r="B6" s="95">
        <v>1</v>
      </c>
      <c r="C6" s="96" t="s">
        <v>5</v>
      </c>
      <c r="D6" s="39">
        <v>12</v>
      </c>
      <c r="E6" s="40">
        <v>57384</v>
      </c>
      <c r="F6" s="40">
        <f>D6/E6*100</f>
        <v>2.0911752404851526E-2</v>
      </c>
      <c r="G6" s="41">
        <v>0</v>
      </c>
      <c r="H6" s="29">
        <f>D6/E17</f>
        <v>1.5271177942310582E-5</v>
      </c>
      <c r="I6" s="39">
        <v>4</v>
      </c>
      <c r="J6" s="40">
        <v>202</v>
      </c>
      <c r="K6" s="40">
        <f>I6/J6*100</f>
        <v>1.9801980198019802</v>
      </c>
      <c r="L6" s="41">
        <v>0.02</v>
      </c>
      <c r="M6" s="29">
        <f>I6/J17</f>
        <v>1.0700909577314071E-3</v>
      </c>
    </row>
    <row r="7" spans="2:13" ht="16.5" x14ac:dyDescent="0.3">
      <c r="B7" s="97">
        <v>2</v>
      </c>
      <c r="C7" s="98" t="s">
        <v>6</v>
      </c>
      <c r="D7" s="3">
        <v>55186</v>
      </c>
      <c r="E7" s="2">
        <v>60516</v>
      </c>
      <c r="F7" s="2">
        <f>D7/E7*100</f>
        <v>91.192411924119241</v>
      </c>
      <c r="G7" s="24">
        <v>0.91</v>
      </c>
      <c r="H7" s="23">
        <f>D7/E17</f>
        <v>7.0229602160362642E-2</v>
      </c>
      <c r="I7" s="3">
        <v>202</v>
      </c>
      <c r="J7" s="2">
        <v>322</v>
      </c>
      <c r="K7" s="2">
        <f>I7/J7*100</f>
        <v>62.732919254658384</v>
      </c>
      <c r="L7" s="24">
        <v>0.63</v>
      </c>
      <c r="M7" s="23">
        <f>I7/J17</f>
        <v>5.403959336543606E-2</v>
      </c>
    </row>
    <row r="8" spans="2:13" ht="15.75" x14ac:dyDescent="0.25">
      <c r="B8" s="176">
        <v>3</v>
      </c>
      <c r="C8" s="177" t="s">
        <v>7</v>
      </c>
      <c r="D8" s="3">
        <v>50818</v>
      </c>
      <c r="E8" s="2">
        <v>72895</v>
      </c>
      <c r="F8" s="2">
        <f>D8/E8*100</f>
        <v>69.713972151725073</v>
      </c>
      <c r="G8" s="179">
        <v>0.7</v>
      </c>
      <c r="H8" s="23">
        <f>D8/E17</f>
        <v>6.4670893389361592E-2</v>
      </c>
      <c r="I8" s="3">
        <v>392</v>
      </c>
      <c r="J8" s="2">
        <v>328</v>
      </c>
      <c r="K8" s="2">
        <f>I8/J8*100</f>
        <v>119.51219512195121</v>
      </c>
      <c r="L8" s="93">
        <v>1.2</v>
      </c>
      <c r="M8" s="23">
        <f>I8/J17</f>
        <v>0.10486891385767791</v>
      </c>
    </row>
    <row r="9" spans="2:13" ht="16.5" x14ac:dyDescent="0.3">
      <c r="B9" s="97">
        <v>4</v>
      </c>
      <c r="C9" s="98" t="s">
        <v>8</v>
      </c>
      <c r="D9" s="3">
        <v>155131</v>
      </c>
      <c r="E9" s="2">
        <v>253762</v>
      </c>
      <c r="F9" s="2">
        <f t="shared" ref="F9:F17" si="0">D9/E9*100</f>
        <v>61.132478464072634</v>
      </c>
      <c r="G9" s="24">
        <v>0.61</v>
      </c>
      <c r="H9" s="23">
        <f>D9/E17</f>
        <v>0.19741942544738189</v>
      </c>
      <c r="I9" s="3">
        <v>1065</v>
      </c>
      <c r="J9" s="2">
        <v>1155</v>
      </c>
      <c r="K9" s="2">
        <f t="shared" ref="K9:K17" si="1">I9/J9*100</f>
        <v>92.20779220779221</v>
      </c>
      <c r="L9" s="24">
        <v>0.92</v>
      </c>
      <c r="M9" s="23">
        <f>I9/J17</f>
        <v>0.28491171749598715</v>
      </c>
    </row>
    <row r="10" spans="2:13" ht="16.5" x14ac:dyDescent="0.3">
      <c r="B10" s="97">
        <v>5</v>
      </c>
      <c r="C10" s="98" t="s">
        <v>9</v>
      </c>
      <c r="D10" s="3">
        <v>218310</v>
      </c>
      <c r="E10" s="2">
        <v>318274</v>
      </c>
      <c r="F10" s="2">
        <f t="shared" si="0"/>
        <v>68.591842249131247</v>
      </c>
      <c r="G10" s="24">
        <v>0.69</v>
      </c>
      <c r="H10" s="23">
        <f>D10/E17</f>
        <v>0.27782090471548521</v>
      </c>
      <c r="I10" s="3">
        <v>1388</v>
      </c>
      <c r="J10" s="2">
        <v>1481</v>
      </c>
      <c r="K10" s="2">
        <f t="shared" si="1"/>
        <v>93.720459149223501</v>
      </c>
      <c r="L10" s="24">
        <v>0.94</v>
      </c>
      <c r="M10" s="23">
        <f>I10/J17</f>
        <v>0.37132156233279828</v>
      </c>
    </row>
    <row r="11" spans="2:13" ht="16.5" x14ac:dyDescent="0.3">
      <c r="B11" s="199">
        <v>6</v>
      </c>
      <c r="C11" s="200" t="s">
        <v>10</v>
      </c>
      <c r="D11" s="3">
        <v>280637</v>
      </c>
      <c r="E11" s="2">
        <v>395659</v>
      </c>
      <c r="F11" s="2">
        <f t="shared" si="0"/>
        <v>70.929007048999253</v>
      </c>
      <c r="G11" s="179">
        <v>0.71</v>
      </c>
      <c r="H11" s="23">
        <f>D11/E17</f>
        <v>0.3571381303496845</v>
      </c>
      <c r="I11" s="3">
        <v>1827</v>
      </c>
      <c r="J11" s="2">
        <v>1802</v>
      </c>
      <c r="K11" s="2">
        <f t="shared" si="1"/>
        <v>101.3873473917869</v>
      </c>
      <c r="L11" s="93">
        <v>1.01</v>
      </c>
      <c r="M11" s="23">
        <f>I11/J17</f>
        <v>0.4887640449438202</v>
      </c>
    </row>
    <row r="12" spans="2:13" ht="16.5" x14ac:dyDescent="0.3">
      <c r="B12" s="97">
        <v>7</v>
      </c>
      <c r="C12" s="98" t="s">
        <v>11</v>
      </c>
      <c r="D12" s="3">
        <v>332728</v>
      </c>
      <c r="E12" s="2">
        <v>461663</v>
      </c>
      <c r="F12" s="2">
        <f t="shared" si="0"/>
        <v>72.071619341381052</v>
      </c>
      <c r="G12" s="24">
        <v>0.72</v>
      </c>
      <c r="H12" s="23">
        <f>D12/E17</f>
        <v>0.42342904119909291</v>
      </c>
      <c r="I12" s="3">
        <v>2280</v>
      </c>
      <c r="J12" s="2">
        <v>2127</v>
      </c>
      <c r="K12" s="2">
        <f t="shared" si="1"/>
        <v>107.1932299012694</v>
      </c>
      <c r="L12" s="24">
        <v>1.07</v>
      </c>
      <c r="M12" s="23">
        <f>I12/J17</f>
        <v>0.6099518459069021</v>
      </c>
    </row>
    <row r="13" spans="2:13" ht="16.5" x14ac:dyDescent="0.3">
      <c r="B13" s="97">
        <v>8</v>
      </c>
      <c r="C13" s="98" t="s">
        <v>12</v>
      </c>
      <c r="D13" s="3">
        <v>396875</v>
      </c>
      <c r="E13" s="2">
        <v>529800</v>
      </c>
      <c r="F13" s="2">
        <f t="shared" si="0"/>
        <v>74.910343525858821</v>
      </c>
      <c r="G13" s="24">
        <v>0.75</v>
      </c>
      <c r="H13" s="23">
        <f>D13/E17</f>
        <v>0.5050623954878759</v>
      </c>
      <c r="I13" s="3">
        <v>2717</v>
      </c>
      <c r="J13" s="2">
        <v>2450</v>
      </c>
      <c r="K13" s="2">
        <f t="shared" si="1"/>
        <v>110.89795918367346</v>
      </c>
      <c r="L13" s="24">
        <v>1.1100000000000001</v>
      </c>
      <c r="M13" s="23">
        <f>I13/J17</f>
        <v>0.72685928303905833</v>
      </c>
    </row>
    <row r="14" spans="2:13" ht="16.5" x14ac:dyDescent="0.3">
      <c r="B14" s="199">
        <v>9</v>
      </c>
      <c r="C14" s="200" t="s">
        <v>13</v>
      </c>
      <c r="D14" s="3">
        <v>471168</v>
      </c>
      <c r="E14" s="2">
        <v>614629</v>
      </c>
      <c r="F14" s="2">
        <f t="shared" si="0"/>
        <v>76.65892758070315</v>
      </c>
      <c r="G14" s="179">
        <v>0.77</v>
      </c>
      <c r="H14" s="23">
        <f>D14/E17</f>
        <v>0.59960753072688266</v>
      </c>
      <c r="I14" s="3">
        <v>3256</v>
      </c>
      <c r="J14" s="2">
        <v>2774</v>
      </c>
      <c r="K14" s="2">
        <f t="shared" si="1"/>
        <v>117.37563085796683</v>
      </c>
      <c r="L14" s="93">
        <v>1.17</v>
      </c>
      <c r="M14" s="23">
        <f>I14/J17</f>
        <v>0.87105403959336547</v>
      </c>
    </row>
    <row r="15" spans="2:13" ht="16.5" x14ac:dyDescent="0.3">
      <c r="B15" s="97">
        <v>10</v>
      </c>
      <c r="C15" s="98" t="s">
        <v>14</v>
      </c>
      <c r="D15" s="3">
        <v>0</v>
      </c>
      <c r="E15" s="2">
        <v>684135</v>
      </c>
      <c r="F15" s="2">
        <f t="shared" si="0"/>
        <v>0</v>
      </c>
      <c r="G15" s="24">
        <v>0</v>
      </c>
      <c r="H15" s="23">
        <f>D15/E17</f>
        <v>0</v>
      </c>
      <c r="I15" s="3">
        <v>0</v>
      </c>
      <c r="J15" s="2">
        <v>3109</v>
      </c>
      <c r="K15" s="2">
        <f t="shared" si="1"/>
        <v>0</v>
      </c>
      <c r="L15" s="24">
        <v>0</v>
      </c>
      <c r="M15" s="23">
        <f>I15/J17</f>
        <v>0</v>
      </c>
    </row>
    <row r="16" spans="2:13" ht="16.5" x14ac:dyDescent="0.3">
      <c r="B16" s="97">
        <v>11</v>
      </c>
      <c r="C16" s="98" t="s">
        <v>26</v>
      </c>
      <c r="D16" s="3">
        <v>0</v>
      </c>
      <c r="E16" s="2">
        <v>737529</v>
      </c>
      <c r="F16" s="2">
        <f t="shared" si="0"/>
        <v>0</v>
      </c>
      <c r="G16" s="24">
        <v>0</v>
      </c>
      <c r="H16" s="23">
        <f>D16/E17</f>
        <v>0</v>
      </c>
      <c r="I16" s="3">
        <v>0</v>
      </c>
      <c r="J16" s="2">
        <v>3446</v>
      </c>
      <c r="K16" s="2">
        <f t="shared" si="1"/>
        <v>0</v>
      </c>
      <c r="L16" s="24">
        <v>0</v>
      </c>
      <c r="M16" s="23">
        <f>I16/J17</f>
        <v>0</v>
      </c>
    </row>
    <row r="17" spans="2:13" ht="17.25" thickBot="1" x14ac:dyDescent="0.35">
      <c r="B17" s="99">
        <v>12</v>
      </c>
      <c r="C17" s="100" t="s">
        <v>15</v>
      </c>
      <c r="D17" s="32">
        <v>0</v>
      </c>
      <c r="E17" s="31">
        <v>785794</v>
      </c>
      <c r="F17" s="31">
        <f t="shared" si="0"/>
        <v>0</v>
      </c>
      <c r="G17" s="25">
        <v>0</v>
      </c>
      <c r="H17" s="38">
        <f>D17/E17</f>
        <v>0</v>
      </c>
      <c r="I17" s="32">
        <v>0</v>
      </c>
      <c r="J17" s="31">
        <v>3738</v>
      </c>
      <c r="K17" s="31">
        <f t="shared" si="1"/>
        <v>0</v>
      </c>
      <c r="L17" s="25">
        <v>0</v>
      </c>
      <c r="M17" s="38">
        <f>I17/J17</f>
        <v>0</v>
      </c>
    </row>
    <row r="19" spans="2:13" x14ac:dyDescent="0.25">
      <c r="C19" s="116"/>
    </row>
    <row r="20" spans="2:13" ht="15.75" thickBot="1" x14ac:dyDescent="0.3"/>
    <row r="21" spans="2:13" ht="15" customHeight="1" x14ac:dyDescent="0.3">
      <c r="B21" s="19"/>
      <c r="C21" s="20"/>
      <c r="D21" s="22"/>
      <c r="E21" s="22"/>
      <c r="F21" s="22"/>
      <c r="G21" s="22"/>
      <c r="H21" s="322" t="s">
        <v>346</v>
      </c>
      <c r="I21" s="323"/>
    </row>
    <row r="22" spans="2:13" ht="12" customHeight="1" thickBot="1" x14ac:dyDescent="0.3">
      <c r="H22" s="324"/>
      <c r="I22" s="325"/>
    </row>
    <row r="23" spans="2:13" ht="15" customHeight="1" x14ac:dyDescent="0.25">
      <c r="B23" s="12">
        <v>1</v>
      </c>
      <c r="C23" s="7" t="s">
        <v>27</v>
      </c>
      <c r="D23" s="8"/>
      <c r="E23" s="296" t="s">
        <v>28</v>
      </c>
      <c r="F23" s="296"/>
      <c r="G23" s="297"/>
      <c r="H23" s="12">
        <v>1</v>
      </c>
      <c r="I23" s="16">
        <f>H23/H26</f>
        <v>0.5</v>
      </c>
    </row>
    <row r="24" spans="2:13" ht="15" customHeight="1" x14ac:dyDescent="0.25">
      <c r="B24" s="13">
        <v>2</v>
      </c>
      <c r="C24" s="9" t="s">
        <v>29</v>
      </c>
      <c r="D24" s="4"/>
      <c r="E24" s="298" t="s">
        <v>30</v>
      </c>
      <c r="F24" s="298"/>
      <c r="G24" s="299"/>
      <c r="H24" s="13">
        <v>1</v>
      </c>
      <c r="I24" s="17">
        <f>H24/H26</f>
        <v>0.5</v>
      </c>
    </row>
    <row r="25" spans="2:13" ht="15.75" customHeight="1" thickBot="1" x14ac:dyDescent="0.3">
      <c r="B25" s="14">
        <v>3</v>
      </c>
      <c r="C25" s="10" t="s">
        <v>31</v>
      </c>
      <c r="D25" s="11"/>
      <c r="E25" s="300" t="s">
        <v>32</v>
      </c>
      <c r="F25" s="300"/>
      <c r="G25" s="301"/>
      <c r="H25" s="14">
        <v>0</v>
      </c>
      <c r="I25" s="18">
        <f>H25/H26</f>
        <v>0</v>
      </c>
    </row>
    <row r="26" spans="2:13" ht="15.75" thickBot="1" x14ac:dyDescent="0.3">
      <c r="B26" s="308" t="s">
        <v>191</v>
      </c>
      <c r="C26" s="309"/>
      <c r="D26" s="309"/>
      <c r="E26" s="309"/>
      <c r="F26" s="309"/>
      <c r="G26" s="310"/>
      <c r="H26" s="15">
        <f>SUM(H23:H25)</f>
        <v>2</v>
      </c>
      <c r="I26" s="21">
        <f>SUM(I23:I25)</f>
        <v>1</v>
      </c>
    </row>
    <row r="28" spans="2:13" ht="18" hidden="1" x14ac:dyDescent="0.35">
      <c r="B28" s="91">
        <v>1</v>
      </c>
      <c r="C28" s="92" t="s">
        <v>98</v>
      </c>
    </row>
    <row r="30" spans="2:13" ht="16.5" hidden="1" thickBot="1" x14ac:dyDescent="0.3">
      <c r="B30" s="114">
        <v>1</v>
      </c>
      <c r="C30" t="s">
        <v>140</v>
      </c>
    </row>
  </sheetData>
  <sheetProtection algorithmName="SHA-512" hashValue="8S0jpzXn64G+eMIEVZdr5jF39F20ZKEOiUq7ceJfkAVP+PpKo+gei+vEpOW4hhDkakaVZdLJrq8I3o87lcU+fg==" saltValue="gBUSBHfA+bzOQMhcahNYkQ==" spinCount="100000" sheet="1" objects="1" scenarios="1"/>
  <mergeCells count="15">
    <mergeCell ref="B26:G26"/>
    <mergeCell ref="E23:G23"/>
    <mergeCell ref="H21:I22"/>
    <mergeCell ref="B2:C5"/>
    <mergeCell ref="D3:H3"/>
    <mergeCell ref="D4:F4"/>
    <mergeCell ref="G4:G5"/>
    <mergeCell ref="H4:H5"/>
    <mergeCell ref="E24:G24"/>
    <mergeCell ref="D2:M2"/>
    <mergeCell ref="I3:M3"/>
    <mergeCell ref="I4:K4"/>
    <mergeCell ref="L4:L5"/>
    <mergeCell ref="M4:M5"/>
    <mergeCell ref="E25:G2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3" tint="0.79998168889431442"/>
  </sheetPr>
  <dimension ref="B1:Q28"/>
  <sheetViews>
    <sheetView workbookViewId="0">
      <selection activeCell="H21" sqref="H21:I22"/>
    </sheetView>
  </sheetViews>
  <sheetFormatPr baseColWidth="10" defaultRowHeight="15" x14ac:dyDescent="0.25"/>
  <cols>
    <col min="1" max="1" width="3.28515625" customWidth="1"/>
    <col min="2" max="2" width="4" customWidth="1"/>
    <col min="3" max="3" width="14" customWidth="1"/>
    <col min="4" max="5" width="6.5703125" customWidth="1"/>
    <col min="6" max="6" width="5.85546875" customWidth="1"/>
    <col min="7" max="7" width="6.42578125" customWidth="1"/>
    <col min="8" max="8" width="10.7109375" customWidth="1"/>
    <col min="9" max="9" width="9.7109375" customWidth="1"/>
    <col min="10" max="10" width="6.7109375" customWidth="1"/>
    <col min="11" max="11" width="6.42578125" customWidth="1"/>
    <col min="12" max="12" width="6.7109375" customWidth="1"/>
    <col min="13" max="13" width="11.7109375" customWidth="1"/>
  </cols>
  <sheetData>
    <row r="1" spans="2:17" ht="15.75" thickBot="1" x14ac:dyDescent="0.3"/>
    <row r="2" spans="2:17" ht="16.5" customHeight="1" thickBot="1" x14ac:dyDescent="0.35">
      <c r="B2" s="468" t="s">
        <v>131</v>
      </c>
      <c r="C2" s="327"/>
      <c r="D2" s="338" t="s">
        <v>99</v>
      </c>
      <c r="E2" s="339"/>
      <c r="F2" s="339"/>
      <c r="G2" s="339"/>
      <c r="H2" s="339"/>
      <c r="I2" s="339"/>
      <c r="J2" s="339"/>
      <c r="K2" s="339"/>
      <c r="L2" s="339"/>
      <c r="M2" s="340"/>
    </row>
    <row r="3" spans="2:17" ht="87.75" customHeight="1" thickBot="1" x14ac:dyDescent="0.3">
      <c r="B3" s="328"/>
      <c r="C3" s="329"/>
      <c r="D3" s="330" t="s">
        <v>242</v>
      </c>
      <c r="E3" s="331"/>
      <c r="F3" s="332"/>
      <c r="G3" s="332"/>
      <c r="H3" s="353"/>
      <c r="I3" s="399" t="s">
        <v>318</v>
      </c>
      <c r="J3" s="354"/>
      <c r="K3" s="355"/>
      <c r="L3" s="355"/>
      <c r="M3" s="356"/>
    </row>
    <row r="4" spans="2:17" ht="27" customHeight="1" thickBot="1" x14ac:dyDescent="0.3">
      <c r="B4" s="328"/>
      <c r="C4" s="329"/>
      <c r="D4" s="319" t="s">
        <v>0</v>
      </c>
      <c r="E4" s="345"/>
      <c r="F4" s="346"/>
      <c r="G4" s="347" t="s">
        <v>1</v>
      </c>
      <c r="H4" s="317" t="s">
        <v>202</v>
      </c>
      <c r="I4" s="319" t="s">
        <v>0</v>
      </c>
      <c r="J4" s="320"/>
      <c r="K4" s="321"/>
      <c r="L4" s="317" t="s">
        <v>1</v>
      </c>
      <c r="M4" s="317" t="s">
        <v>202</v>
      </c>
    </row>
    <row r="5" spans="2:17" ht="18" customHeight="1" thickBot="1" x14ac:dyDescent="0.3">
      <c r="B5" s="373"/>
      <c r="C5" s="382"/>
      <c r="D5" s="102" t="s">
        <v>33</v>
      </c>
      <c r="E5" s="103" t="s">
        <v>2</v>
      </c>
      <c r="F5" s="104" t="s">
        <v>3</v>
      </c>
      <c r="G5" s="376"/>
      <c r="H5" s="318"/>
      <c r="I5" s="102" t="s">
        <v>33</v>
      </c>
      <c r="J5" s="103" t="s">
        <v>2</v>
      </c>
      <c r="K5" s="109" t="s">
        <v>3</v>
      </c>
      <c r="L5" s="318"/>
      <c r="M5" s="318"/>
    </row>
    <row r="6" spans="2:17" ht="16.5" customHeight="1" x14ac:dyDescent="0.25">
      <c r="B6" s="95">
        <v>1</v>
      </c>
      <c r="C6" s="96" t="s">
        <v>5</v>
      </c>
      <c r="D6" s="169">
        <v>0</v>
      </c>
      <c r="E6" s="170">
        <v>1</v>
      </c>
      <c r="F6" s="170">
        <f>D6/E6*100</f>
        <v>0</v>
      </c>
      <c r="G6" s="171">
        <v>0</v>
      </c>
      <c r="H6" s="172">
        <f>D6/E17</f>
        <v>0</v>
      </c>
      <c r="I6" s="169">
        <v>0</v>
      </c>
      <c r="J6" s="170">
        <v>1</v>
      </c>
      <c r="K6" s="170">
        <f>I6/J6*100</f>
        <v>0</v>
      </c>
      <c r="L6" s="171">
        <v>0</v>
      </c>
      <c r="M6" s="172">
        <f>I6/J17</f>
        <v>0</v>
      </c>
    </row>
    <row r="7" spans="2:17" ht="16.5" x14ac:dyDescent="0.3">
      <c r="B7" s="97">
        <v>2</v>
      </c>
      <c r="C7" s="98" t="s">
        <v>6</v>
      </c>
      <c r="D7" s="119">
        <v>0</v>
      </c>
      <c r="E7" s="120">
        <v>1</v>
      </c>
      <c r="F7" s="120">
        <f>D7/E7*100</f>
        <v>0</v>
      </c>
      <c r="G7" s="121">
        <v>0</v>
      </c>
      <c r="H7" s="122">
        <f>D7/E17</f>
        <v>0</v>
      </c>
      <c r="I7" s="119">
        <v>0</v>
      </c>
      <c r="J7" s="120">
        <v>1</v>
      </c>
      <c r="K7" s="120">
        <f>I7/J7*100</f>
        <v>0</v>
      </c>
      <c r="L7" s="121">
        <v>0</v>
      </c>
      <c r="M7" s="122">
        <f>I7/J17</f>
        <v>0</v>
      </c>
    </row>
    <row r="8" spans="2:17" ht="15.75" x14ac:dyDescent="0.25">
      <c r="B8" s="176">
        <v>3</v>
      </c>
      <c r="C8" s="177" t="s">
        <v>7</v>
      </c>
      <c r="D8" s="3">
        <v>5</v>
      </c>
      <c r="E8" s="2">
        <v>3</v>
      </c>
      <c r="F8" s="2">
        <f>D8/E8*100</f>
        <v>166.66666666666669</v>
      </c>
      <c r="G8" s="93">
        <v>1.67</v>
      </c>
      <c r="H8" s="23">
        <f>D8/E17</f>
        <v>0.25</v>
      </c>
      <c r="I8" s="119">
        <v>0</v>
      </c>
      <c r="J8" s="120">
        <v>1</v>
      </c>
      <c r="K8" s="120">
        <f>I8/J8*100</f>
        <v>0</v>
      </c>
      <c r="L8" s="121">
        <v>0</v>
      </c>
      <c r="M8" s="122">
        <f>I8/J17</f>
        <v>0</v>
      </c>
    </row>
    <row r="9" spans="2:17" ht="16.5" x14ac:dyDescent="0.3">
      <c r="B9" s="97">
        <v>4</v>
      </c>
      <c r="C9" s="98" t="s">
        <v>8</v>
      </c>
      <c r="D9" s="119">
        <v>0</v>
      </c>
      <c r="E9" s="120">
        <v>3</v>
      </c>
      <c r="F9" s="120">
        <f t="shared" ref="F9:F17" si="0">D9/E9*100</f>
        <v>0</v>
      </c>
      <c r="G9" s="121">
        <v>0</v>
      </c>
      <c r="H9" s="122">
        <f>D9/E17</f>
        <v>0</v>
      </c>
      <c r="I9" s="3">
        <v>0</v>
      </c>
      <c r="J9" s="2">
        <v>2</v>
      </c>
      <c r="K9" s="2">
        <f t="shared" ref="K9:K17" si="1">I9/J9*100</f>
        <v>0</v>
      </c>
      <c r="L9" s="185">
        <v>0</v>
      </c>
      <c r="M9" s="23">
        <f>I9/J17</f>
        <v>0</v>
      </c>
    </row>
    <row r="10" spans="2:17" ht="16.5" x14ac:dyDescent="0.3">
      <c r="B10" s="97">
        <v>5</v>
      </c>
      <c r="C10" s="98" t="s">
        <v>9</v>
      </c>
      <c r="D10" s="119">
        <v>0</v>
      </c>
      <c r="E10" s="120">
        <v>3</v>
      </c>
      <c r="F10" s="120">
        <f t="shared" si="0"/>
        <v>0</v>
      </c>
      <c r="G10" s="121">
        <v>0</v>
      </c>
      <c r="H10" s="122">
        <f>D10/E17</f>
        <v>0</v>
      </c>
      <c r="I10" s="119">
        <v>0</v>
      </c>
      <c r="J10" s="120">
        <v>2</v>
      </c>
      <c r="K10" s="120">
        <f t="shared" si="1"/>
        <v>0</v>
      </c>
      <c r="L10" s="121">
        <v>0</v>
      </c>
      <c r="M10" s="122">
        <f>I10/J17</f>
        <v>0</v>
      </c>
    </row>
    <row r="11" spans="2:17" ht="16.5" x14ac:dyDescent="0.3">
      <c r="B11" s="199">
        <v>6</v>
      </c>
      <c r="C11" s="200" t="s">
        <v>10</v>
      </c>
      <c r="D11" s="3">
        <v>8</v>
      </c>
      <c r="E11" s="2">
        <v>9</v>
      </c>
      <c r="F11" s="2">
        <f t="shared" si="0"/>
        <v>88.888888888888886</v>
      </c>
      <c r="G11" s="179">
        <v>0.89</v>
      </c>
      <c r="H11" s="23">
        <f>D11/E17</f>
        <v>0.4</v>
      </c>
      <c r="I11" s="119">
        <v>0</v>
      </c>
      <c r="J11" s="120">
        <v>2</v>
      </c>
      <c r="K11" s="120">
        <f t="shared" si="1"/>
        <v>0</v>
      </c>
      <c r="L11" s="121">
        <v>0</v>
      </c>
      <c r="M11" s="122">
        <f>I11/J17</f>
        <v>0</v>
      </c>
      <c r="Q11" t="s">
        <v>59</v>
      </c>
    </row>
    <row r="12" spans="2:17" ht="16.5" x14ac:dyDescent="0.3">
      <c r="B12" s="97">
        <v>7</v>
      </c>
      <c r="C12" s="98" t="s">
        <v>11</v>
      </c>
      <c r="D12" s="119">
        <v>0</v>
      </c>
      <c r="E12" s="120">
        <v>9</v>
      </c>
      <c r="F12" s="120">
        <f t="shared" si="0"/>
        <v>0</v>
      </c>
      <c r="G12" s="121">
        <v>0</v>
      </c>
      <c r="H12" s="122">
        <f>D12/E17</f>
        <v>0</v>
      </c>
      <c r="I12" s="119">
        <v>0</v>
      </c>
      <c r="J12" s="120">
        <v>2</v>
      </c>
      <c r="K12" s="120">
        <f t="shared" si="1"/>
        <v>0</v>
      </c>
      <c r="L12" s="121">
        <v>0</v>
      </c>
      <c r="M12" s="122">
        <f>I12/J17</f>
        <v>0</v>
      </c>
    </row>
    <row r="13" spans="2:17" ht="16.5" x14ac:dyDescent="0.3">
      <c r="B13" s="97">
        <v>8</v>
      </c>
      <c r="C13" s="98" t="s">
        <v>12</v>
      </c>
      <c r="D13" s="119">
        <v>0</v>
      </c>
      <c r="E13" s="120">
        <v>9</v>
      </c>
      <c r="F13" s="120">
        <f t="shared" si="0"/>
        <v>0</v>
      </c>
      <c r="G13" s="121">
        <v>0</v>
      </c>
      <c r="H13" s="122">
        <f>D13/E17</f>
        <v>0</v>
      </c>
      <c r="I13" s="3">
        <v>1.3</v>
      </c>
      <c r="J13" s="2">
        <v>4</v>
      </c>
      <c r="K13" s="2">
        <f t="shared" si="1"/>
        <v>32.5</v>
      </c>
      <c r="L13" s="185">
        <v>0.33</v>
      </c>
      <c r="M13" s="23">
        <f>I13/J17</f>
        <v>0.26</v>
      </c>
    </row>
    <row r="14" spans="2:17" ht="16.5" x14ac:dyDescent="0.3">
      <c r="B14" s="199">
        <v>9</v>
      </c>
      <c r="C14" s="200" t="s">
        <v>13</v>
      </c>
      <c r="D14" s="3">
        <v>13</v>
      </c>
      <c r="E14" s="2">
        <v>16</v>
      </c>
      <c r="F14" s="2">
        <f t="shared" si="0"/>
        <v>81.25</v>
      </c>
      <c r="G14" s="179">
        <v>0.81</v>
      </c>
      <c r="H14" s="23">
        <f>D14/E17</f>
        <v>0.65</v>
      </c>
      <c r="I14" s="119">
        <v>0</v>
      </c>
      <c r="J14" s="120">
        <v>4</v>
      </c>
      <c r="K14" s="120">
        <f t="shared" si="1"/>
        <v>0</v>
      </c>
      <c r="L14" s="121">
        <v>0</v>
      </c>
      <c r="M14" s="122">
        <f>I14/J17</f>
        <v>0</v>
      </c>
    </row>
    <row r="15" spans="2:17" ht="16.5" x14ac:dyDescent="0.3">
      <c r="B15" s="97">
        <v>10</v>
      </c>
      <c r="C15" s="98" t="s">
        <v>14</v>
      </c>
      <c r="D15" s="119">
        <v>0</v>
      </c>
      <c r="E15" s="120">
        <v>16</v>
      </c>
      <c r="F15" s="120">
        <f t="shared" si="0"/>
        <v>0</v>
      </c>
      <c r="G15" s="121">
        <v>0</v>
      </c>
      <c r="H15" s="122">
        <f>D15/E17</f>
        <v>0</v>
      </c>
      <c r="I15" s="119">
        <v>0</v>
      </c>
      <c r="J15" s="120">
        <v>4</v>
      </c>
      <c r="K15" s="120">
        <f t="shared" si="1"/>
        <v>0</v>
      </c>
      <c r="L15" s="121">
        <v>0</v>
      </c>
      <c r="M15" s="122">
        <f>I15/J17</f>
        <v>0</v>
      </c>
    </row>
    <row r="16" spans="2:17" ht="16.5" x14ac:dyDescent="0.3">
      <c r="B16" s="97">
        <v>11</v>
      </c>
      <c r="C16" s="98" t="s">
        <v>26</v>
      </c>
      <c r="D16" s="119">
        <v>0</v>
      </c>
      <c r="E16" s="120">
        <v>16</v>
      </c>
      <c r="F16" s="120">
        <f t="shared" si="0"/>
        <v>0</v>
      </c>
      <c r="G16" s="121">
        <v>0</v>
      </c>
      <c r="H16" s="122">
        <f>D16/E17</f>
        <v>0</v>
      </c>
      <c r="I16" s="119">
        <v>0</v>
      </c>
      <c r="J16" s="120">
        <v>4</v>
      </c>
      <c r="K16" s="120">
        <f t="shared" si="1"/>
        <v>0</v>
      </c>
      <c r="L16" s="121">
        <v>0</v>
      </c>
      <c r="M16" s="122">
        <f>I16/J17</f>
        <v>0</v>
      </c>
    </row>
    <row r="17" spans="2:13" ht="17.25" thickBot="1" x14ac:dyDescent="0.35">
      <c r="B17" s="99">
        <v>12</v>
      </c>
      <c r="C17" s="100" t="s">
        <v>15</v>
      </c>
      <c r="D17" s="32">
        <v>0</v>
      </c>
      <c r="E17" s="31">
        <v>20</v>
      </c>
      <c r="F17" s="31">
        <f t="shared" si="0"/>
        <v>0</v>
      </c>
      <c r="G17" s="25">
        <v>0</v>
      </c>
      <c r="H17" s="38">
        <f>D17/E17</f>
        <v>0</v>
      </c>
      <c r="I17" s="32">
        <v>0</v>
      </c>
      <c r="J17" s="31">
        <v>5</v>
      </c>
      <c r="K17" s="31">
        <f t="shared" si="1"/>
        <v>0</v>
      </c>
      <c r="L17" s="25">
        <v>0</v>
      </c>
      <c r="M17" s="38">
        <f>I17/J17</f>
        <v>0</v>
      </c>
    </row>
    <row r="19" spans="2:13" x14ac:dyDescent="0.25">
      <c r="C19" s="116"/>
      <c r="H19" s="146"/>
      <c r="M19" s="146"/>
    </row>
    <row r="20" spans="2:13" ht="15.75" thickBot="1" x14ac:dyDescent="0.3"/>
    <row r="21" spans="2:13" ht="12.75" customHeight="1" x14ac:dyDescent="0.3">
      <c r="B21" s="19"/>
      <c r="C21" s="20"/>
      <c r="D21" s="22"/>
      <c r="E21" s="22"/>
      <c r="F21" s="22"/>
      <c r="G21" s="22"/>
      <c r="H21" s="322" t="s">
        <v>346</v>
      </c>
      <c r="I21" s="323"/>
    </row>
    <row r="22" spans="2:13" ht="14.25" customHeight="1" thickBot="1" x14ac:dyDescent="0.3">
      <c r="H22" s="324"/>
      <c r="I22" s="325"/>
    </row>
    <row r="23" spans="2:13" x14ac:dyDescent="0.25">
      <c r="B23" s="12">
        <v>1</v>
      </c>
      <c r="C23" s="7" t="s">
        <v>27</v>
      </c>
      <c r="D23" s="8"/>
      <c r="E23" s="296" t="s">
        <v>28</v>
      </c>
      <c r="F23" s="296"/>
      <c r="G23" s="297"/>
      <c r="H23" s="12">
        <v>0</v>
      </c>
      <c r="I23" s="16">
        <f>H23/H26</f>
        <v>0</v>
      </c>
    </row>
    <row r="24" spans="2:13" x14ac:dyDescent="0.25">
      <c r="B24" s="13">
        <v>2</v>
      </c>
      <c r="C24" s="9" t="s">
        <v>29</v>
      </c>
      <c r="D24" s="4"/>
      <c r="E24" s="298" t="s">
        <v>30</v>
      </c>
      <c r="F24" s="298"/>
      <c r="G24" s="299"/>
      <c r="H24" s="13">
        <v>1</v>
      </c>
      <c r="I24" s="17">
        <f>H24/H26</f>
        <v>0.5</v>
      </c>
    </row>
    <row r="25" spans="2:13" ht="15.75" thickBot="1" x14ac:dyDescent="0.3">
      <c r="B25" s="14">
        <v>3</v>
      </c>
      <c r="C25" s="10" t="s">
        <v>31</v>
      </c>
      <c r="D25" s="11"/>
      <c r="E25" s="300" t="s">
        <v>32</v>
      </c>
      <c r="F25" s="300"/>
      <c r="G25" s="301"/>
      <c r="H25" s="14">
        <v>1</v>
      </c>
      <c r="I25" s="18">
        <f>H25/H26</f>
        <v>0.5</v>
      </c>
    </row>
    <row r="26" spans="2:13" ht="15.75" thickBot="1" x14ac:dyDescent="0.3">
      <c r="B26" s="308" t="s">
        <v>192</v>
      </c>
      <c r="C26" s="309"/>
      <c r="D26" s="309"/>
      <c r="E26" s="309"/>
      <c r="F26" s="309"/>
      <c r="G26" s="310"/>
      <c r="H26" s="15">
        <f>SUM(H23:H25)</f>
        <v>2</v>
      </c>
      <c r="I26" s="21">
        <f>SUM(I23:I25)</f>
        <v>1</v>
      </c>
    </row>
    <row r="28" spans="2:13" ht="18.75" hidden="1" customHeight="1" x14ac:dyDescent="0.35">
      <c r="B28" s="91">
        <v>0</v>
      </c>
      <c r="C28" s="92" t="s">
        <v>98</v>
      </c>
    </row>
  </sheetData>
  <sheetProtection algorithmName="SHA-512" hashValue="jVfirliUhcrQSx0RoJqbQBP6SqtVW1MU7URBwyOPmSTB8UEcnF00s+GuV7832U9eY2sjsxxCBqS/ya7NZM4rmA==" saltValue="/wbq3/U5CDdGej4Zst9Ffw==" spinCount="100000" sheet="1" objects="1" scenarios="1"/>
  <mergeCells count="15">
    <mergeCell ref="E24:G24"/>
    <mergeCell ref="E25:G25"/>
    <mergeCell ref="B26:G26"/>
    <mergeCell ref="M4:M5"/>
    <mergeCell ref="H21:I22"/>
    <mergeCell ref="E23:G23"/>
    <mergeCell ref="B2:C5"/>
    <mergeCell ref="D3:H3"/>
    <mergeCell ref="I3:M3"/>
    <mergeCell ref="D4:F4"/>
    <mergeCell ref="G4:G5"/>
    <mergeCell ref="H4:H5"/>
    <mergeCell ref="I4:K4"/>
    <mergeCell ref="L4:L5"/>
    <mergeCell ref="D2:M2"/>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3" tint="0.79998168889431442"/>
  </sheetPr>
  <dimension ref="B1:Q17"/>
  <sheetViews>
    <sheetView workbookViewId="0">
      <selection activeCell="P12" sqref="P12:Q13"/>
    </sheetView>
  </sheetViews>
  <sheetFormatPr baseColWidth="10" defaultRowHeight="15" x14ac:dyDescent="0.25"/>
  <cols>
    <col min="1" max="1" width="3.28515625" customWidth="1"/>
    <col min="2" max="2" width="4" customWidth="1"/>
    <col min="3" max="3" width="15.42578125" customWidth="1"/>
    <col min="4" max="4" width="6.140625" customWidth="1"/>
    <col min="5" max="5" width="5.42578125" customWidth="1"/>
    <col min="6" max="6" width="5.85546875" customWidth="1"/>
    <col min="7" max="7" width="6.28515625" customWidth="1"/>
    <col min="8" max="8" width="10.7109375" customWidth="1"/>
    <col min="10" max="10" width="4.28515625" customWidth="1"/>
    <col min="11" max="11" width="10.28515625" customWidth="1"/>
    <col min="12" max="12" width="6.7109375" customWidth="1"/>
    <col min="14" max="14" width="5.85546875" customWidth="1"/>
    <col min="15" max="15" width="5.5703125" customWidth="1"/>
    <col min="16" max="16" width="6.85546875" customWidth="1"/>
  </cols>
  <sheetData>
    <row r="1" spans="2:17" ht="15.75" thickBot="1" x14ac:dyDescent="0.3"/>
    <row r="2" spans="2:17" ht="16.5" customHeight="1" thickBot="1" x14ac:dyDescent="0.3">
      <c r="B2" s="468" t="s">
        <v>132</v>
      </c>
      <c r="C2" s="327"/>
      <c r="D2" s="411" t="s">
        <v>97</v>
      </c>
      <c r="E2" s="412"/>
      <c r="F2" s="412"/>
      <c r="G2" s="412"/>
      <c r="H2" s="413"/>
    </row>
    <row r="3" spans="2:17" ht="87.75" customHeight="1" thickBot="1" x14ac:dyDescent="0.3">
      <c r="B3" s="328"/>
      <c r="C3" s="329"/>
      <c r="D3" s="363" t="s">
        <v>277</v>
      </c>
      <c r="E3" s="364"/>
      <c r="F3" s="365"/>
      <c r="G3" s="365"/>
      <c r="H3" s="366"/>
    </row>
    <row r="4" spans="2:17" ht="27" customHeight="1" thickBot="1" x14ac:dyDescent="0.3">
      <c r="B4" s="328"/>
      <c r="C4" s="329"/>
      <c r="D4" s="319" t="s">
        <v>0</v>
      </c>
      <c r="E4" s="345"/>
      <c r="F4" s="346"/>
      <c r="G4" s="347" t="s">
        <v>1</v>
      </c>
      <c r="H4" s="317" t="s">
        <v>202</v>
      </c>
    </row>
    <row r="5" spans="2:17" ht="18" customHeight="1" thickBot="1" x14ac:dyDescent="0.3">
      <c r="B5" s="373"/>
      <c r="C5" s="382"/>
      <c r="D5" s="102" t="s">
        <v>33</v>
      </c>
      <c r="E5" s="103" t="s">
        <v>2</v>
      </c>
      <c r="F5" s="104" t="s">
        <v>3</v>
      </c>
      <c r="G5" s="376"/>
      <c r="H5" s="318"/>
    </row>
    <row r="6" spans="2:17" ht="16.5" customHeight="1" x14ac:dyDescent="0.25">
      <c r="B6" s="95">
        <v>1</v>
      </c>
      <c r="C6" s="96" t="s">
        <v>5</v>
      </c>
      <c r="D6" s="169">
        <v>0</v>
      </c>
      <c r="E6" s="170">
        <v>1</v>
      </c>
      <c r="F6" s="170">
        <f>D6/E6*100</f>
        <v>0</v>
      </c>
      <c r="G6" s="171">
        <v>0</v>
      </c>
      <c r="H6" s="172">
        <f>D6/E17</f>
        <v>0</v>
      </c>
    </row>
    <row r="7" spans="2:17" ht="16.5" x14ac:dyDescent="0.3">
      <c r="B7" s="97">
        <v>2</v>
      </c>
      <c r="C7" s="98" t="s">
        <v>6</v>
      </c>
      <c r="D7" s="119">
        <v>0</v>
      </c>
      <c r="E7" s="120">
        <v>1</v>
      </c>
      <c r="F7" s="120">
        <f>D7/E7*100</f>
        <v>0</v>
      </c>
      <c r="G7" s="121">
        <v>0</v>
      </c>
      <c r="H7" s="122">
        <f>D7/E17</f>
        <v>0</v>
      </c>
    </row>
    <row r="8" spans="2:17" ht="15.75" x14ac:dyDescent="0.25">
      <c r="B8" s="176">
        <v>3</v>
      </c>
      <c r="C8" s="177" t="s">
        <v>7</v>
      </c>
      <c r="D8" s="119">
        <v>0</v>
      </c>
      <c r="E8" s="120">
        <v>1</v>
      </c>
      <c r="F8" s="120">
        <f>D8/E8*100</f>
        <v>0</v>
      </c>
      <c r="G8" s="121">
        <v>0</v>
      </c>
      <c r="H8" s="122">
        <f>D8/E17</f>
        <v>0</v>
      </c>
    </row>
    <row r="9" spans="2:17" ht="16.5" x14ac:dyDescent="0.3">
      <c r="B9" s="97">
        <v>4</v>
      </c>
      <c r="C9" s="98" t="s">
        <v>8</v>
      </c>
      <c r="D9" s="119">
        <v>0</v>
      </c>
      <c r="E9" s="120">
        <v>1</v>
      </c>
      <c r="F9" s="120">
        <f t="shared" ref="F9:F17" si="0">D9/E9*100</f>
        <v>0</v>
      </c>
      <c r="G9" s="121">
        <v>0</v>
      </c>
      <c r="H9" s="122">
        <f>D9/E17</f>
        <v>0</v>
      </c>
    </row>
    <row r="10" spans="2:17" ht="16.5" x14ac:dyDescent="0.3">
      <c r="B10" s="97">
        <v>5</v>
      </c>
      <c r="C10" s="98" t="s">
        <v>9</v>
      </c>
      <c r="D10" s="119">
        <v>0</v>
      </c>
      <c r="E10" s="120">
        <v>1</v>
      </c>
      <c r="F10" s="120">
        <f t="shared" si="0"/>
        <v>0</v>
      </c>
      <c r="G10" s="121">
        <v>0</v>
      </c>
      <c r="H10" s="122">
        <f>D10/E17</f>
        <v>0</v>
      </c>
    </row>
    <row r="11" spans="2:17" ht="17.25" thickBot="1" x14ac:dyDescent="0.35">
      <c r="B11" s="199">
        <v>6</v>
      </c>
      <c r="C11" s="200" t="s">
        <v>10</v>
      </c>
      <c r="D11" s="119">
        <v>0</v>
      </c>
      <c r="E11" s="120">
        <v>1</v>
      </c>
      <c r="F11" s="120">
        <f t="shared" si="0"/>
        <v>0</v>
      </c>
      <c r="G11" s="121">
        <v>0</v>
      </c>
      <c r="H11" s="122">
        <f>D11/E17</f>
        <v>0</v>
      </c>
    </row>
    <row r="12" spans="2:17" ht="16.5" customHeight="1" x14ac:dyDescent="0.3">
      <c r="B12" s="97">
        <v>7</v>
      </c>
      <c r="C12" s="98" t="s">
        <v>11</v>
      </c>
      <c r="D12" s="119">
        <v>0</v>
      </c>
      <c r="E12" s="120">
        <v>1</v>
      </c>
      <c r="F12" s="120">
        <f t="shared" si="0"/>
        <v>0</v>
      </c>
      <c r="G12" s="121">
        <v>0</v>
      </c>
      <c r="H12" s="122">
        <f>D12/E17</f>
        <v>0</v>
      </c>
      <c r="J12" s="19"/>
      <c r="K12" s="20"/>
      <c r="L12" s="22"/>
      <c r="M12" s="22"/>
      <c r="N12" s="22"/>
      <c r="O12" s="22"/>
      <c r="P12" s="322" t="s">
        <v>346</v>
      </c>
      <c r="Q12" s="323"/>
    </row>
    <row r="13" spans="2:17" ht="17.25" thickBot="1" x14ac:dyDescent="0.35">
      <c r="B13" s="97">
        <v>8</v>
      </c>
      <c r="C13" s="98" t="s">
        <v>12</v>
      </c>
      <c r="D13" s="119">
        <v>0</v>
      </c>
      <c r="E13" s="120">
        <v>1</v>
      </c>
      <c r="F13" s="120">
        <f t="shared" si="0"/>
        <v>0</v>
      </c>
      <c r="G13" s="121">
        <v>0</v>
      </c>
      <c r="H13" s="122">
        <f>D13/E17</f>
        <v>0</v>
      </c>
      <c r="P13" s="324"/>
      <c r="Q13" s="325"/>
    </row>
    <row r="14" spans="2:17" ht="16.5" x14ac:dyDescent="0.3">
      <c r="B14" s="199">
        <v>9</v>
      </c>
      <c r="C14" s="200" t="s">
        <v>13</v>
      </c>
      <c r="D14" s="3">
        <v>39.29</v>
      </c>
      <c r="E14" s="2">
        <v>100</v>
      </c>
      <c r="F14" s="2">
        <f t="shared" si="0"/>
        <v>39.29</v>
      </c>
      <c r="G14" s="185">
        <v>0.39</v>
      </c>
      <c r="H14" s="23">
        <f>D14/E17</f>
        <v>0.39289999999999997</v>
      </c>
      <c r="J14" s="12">
        <v>1</v>
      </c>
      <c r="K14" s="7" t="s">
        <v>27</v>
      </c>
      <c r="L14" s="8"/>
      <c r="M14" s="296" t="s">
        <v>28</v>
      </c>
      <c r="N14" s="296"/>
      <c r="O14" s="297"/>
      <c r="P14" s="12">
        <v>0</v>
      </c>
      <c r="Q14" s="16">
        <f>P14/P17</f>
        <v>0</v>
      </c>
    </row>
    <row r="15" spans="2:17" ht="16.5" x14ac:dyDescent="0.3">
      <c r="B15" s="97">
        <v>10</v>
      </c>
      <c r="C15" s="98" t="s">
        <v>14</v>
      </c>
      <c r="D15" s="3">
        <v>0</v>
      </c>
      <c r="E15" s="2">
        <v>100</v>
      </c>
      <c r="F15" s="2">
        <f t="shared" si="0"/>
        <v>0</v>
      </c>
      <c r="G15" s="24">
        <v>0</v>
      </c>
      <c r="H15" s="23">
        <f>D15/E17</f>
        <v>0</v>
      </c>
      <c r="J15" s="13">
        <v>2</v>
      </c>
      <c r="K15" s="9" t="s">
        <v>29</v>
      </c>
      <c r="L15" s="4"/>
      <c r="M15" s="298" t="s">
        <v>30</v>
      </c>
      <c r="N15" s="298"/>
      <c r="O15" s="299"/>
      <c r="P15" s="13">
        <v>0</v>
      </c>
      <c r="Q15" s="17">
        <f>P15/P17</f>
        <v>0</v>
      </c>
    </row>
    <row r="16" spans="2:17" ht="17.25" thickBot="1" x14ac:dyDescent="0.35">
      <c r="B16" s="97">
        <v>11</v>
      </c>
      <c r="C16" s="98" t="s">
        <v>26</v>
      </c>
      <c r="D16" s="3">
        <v>0</v>
      </c>
      <c r="E16" s="2">
        <v>100</v>
      </c>
      <c r="F16" s="2">
        <f t="shared" si="0"/>
        <v>0</v>
      </c>
      <c r="G16" s="24">
        <v>0</v>
      </c>
      <c r="H16" s="23">
        <f>D16/E17</f>
        <v>0</v>
      </c>
      <c r="J16" s="14">
        <v>3</v>
      </c>
      <c r="K16" s="10" t="s">
        <v>31</v>
      </c>
      <c r="L16" s="11"/>
      <c r="M16" s="300" t="s">
        <v>32</v>
      </c>
      <c r="N16" s="300"/>
      <c r="O16" s="301"/>
      <c r="P16" s="14">
        <v>1</v>
      </c>
      <c r="Q16" s="18">
        <f>P16/P17</f>
        <v>1</v>
      </c>
    </row>
    <row r="17" spans="2:17" ht="17.25" thickBot="1" x14ac:dyDescent="0.35">
      <c r="B17" s="99">
        <v>12</v>
      </c>
      <c r="C17" s="100" t="s">
        <v>15</v>
      </c>
      <c r="D17" s="32">
        <v>0</v>
      </c>
      <c r="E17" s="31">
        <v>100</v>
      </c>
      <c r="F17" s="31">
        <f t="shared" si="0"/>
        <v>0</v>
      </c>
      <c r="G17" s="25">
        <v>0</v>
      </c>
      <c r="H17" s="38">
        <f>D17/E17</f>
        <v>0</v>
      </c>
      <c r="J17" s="501" t="s">
        <v>203</v>
      </c>
      <c r="K17" s="502"/>
      <c r="L17" s="502"/>
      <c r="M17" s="502"/>
      <c r="N17" s="502"/>
      <c r="O17" s="503"/>
      <c r="P17" s="15">
        <f>SUM(P14:P16)</f>
        <v>1</v>
      </c>
      <c r="Q17" s="21">
        <f>SUM(Q14:Q16)</f>
        <v>1</v>
      </c>
    </row>
  </sheetData>
  <sheetProtection algorithmName="SHA-512" hashValue="xRK5HuzVbDQnNI0cgaUPfEBGJ8QkHLCiqHRPCT79sBoLeU2/axflW8LdyLmCaUwmSgSxYGX1XOjHlWA+zjwtcQ==" saltValue="rdCxxWdMaMatK5jjADdQag==" spinCount="100000" sheet="1" objects="1" scenarios="1"/>
  <mergeCells count="11">
    <mergeCell ref="P12:Q13"/>
    <mergeCell ref="M14:O14"/>
    <mergeCell ref="M15:O15"/>
    <mergeCell ref="M16:O16"/>
    <mergeCell ref="J17:O17"/>
    <mergeCell ref="D2:H2"/>
    <mergeCell ref="B2:C5"/>
    <mergeCell ref="D3:H3"/>
    <mergeCell ref="D4:F4"/>
    <mergeCell ref="G4:G5"/>
    <mergeCell ref="H4:H5"/>
  </mergeCell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4B66-081C-4CBD-AE23-4D677B5F1ADB}">
  <sheetPr>
    <tabColor theme="3" tint="0.79998168889431442"/>
  </sheetPr>
  <dimension ref="B1:BY29"/>
  <sheetViews>
    <sheetView workbookViewId="0">
      <selection activeCell="O24" sqref="O24"/>
    </sheetView>
  </sheetViews>
  <sheetFormatPr baseColWidth="10" defaultRowHeight="15" x14ac:dyDescent="0.25"/>
  <cols>
    <col min="1" max="1" width="3.28515625" customWidth="1"/>
    <col min="2" max="2" width="4" customWidth="1"/>
    <col min="3" max="3" width="15.42578125" customWidth="1"/>
    <col min="4" max="4" width="6.140625" customWidth="1"/>
    <col min="5" max="5" width="5.42578125" customWidth="1"/>
    <col min="6" max="6" width="5.85546875" customWidth="1"/>
    <col min="7" max="7" width="6.28515625" customWidth="1"/>
    <col min="8" max="8" width="10.7109375" customWidth="1"/>
    <col min="9" max="9" width="7.140625" customWidth="1"/>
    <col min="10" max="10" width="5.28515625" customWidth="1"/>
    <col min="11" max="11" width="6.42578125" customWidth="1"/>
    <col min="12" max="12" width="6.7109375" customWidth="1"/>
    <col min="13" max="13" width="9.85546875" customWidth="1"/>
    <col min="14" max="14" width="7.42578125" customWidth="1"/>
    <col min="15" max="15" width="5.7109375" customWidth="1"/>
    <col min="16" max="16" width="6.140625" customWidth="1"/>
    <col min="17" max="17" width="7.42578125" customWidth="1"/>
    <col min="18" max="18" width="10.7109375" customWidth="1"/>
    <col min="19" max="19" width="7" customWidth="1"/>
    <col min="20" max="20" width="5.5703125" customWidth="1"/>
    <col min="21" max="21" width="7.42578125" customWidth="1"/>
    <col min="22" max="22" width="7.7109375" customWidth="1"/>
    <col min="23" max="23" width="10.7109375" customWidth="1"/>
    <col min="24" max="24" width="6.85546875" customWidth="1"/>
    <col min="25" max="25" width="5.85546875" customWidth="1"/>
    <col min="26" max="26" width="6.140625" customWidth="1"/>
    <col min="27" max="27" width="7" customWidth="1"/>
    <col min="28" max="28" width="10.42578125" customWidth="1"/>
    <col min="29" max="29" width="7" customWidth="1"/>
    <col min="30" max="30" width="5.7109375" customWidth="1"/>
    <col min="31" max="31" width="6.42578125" customWidth="1"/>
    <col min="32" max="32" width="7.42578125" customWidth="1"/>
    <col min="33" max="33" width="10.140625" customWidth="1"/>
  </cols>
  <sheetData>
    <row r="1" spans="2:77" ht="15.75" thickBot="1" x14ac:dyDescent="0.3"/>
    <row r="2" spans="2:77" ht="16.5" customHeight="1" thickBot="1" x14ac:dyDescent="0.35">
      <c r="B2" s="468" t="s">
        <v>133</v>
      </c>
      <c r="C2" s="327"/>
      <c r="D2" s="338" t="s">
        <v>100</v>
      </c>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40"/>
    </row>
    <row r="3" spans="2:77" ht="87.75" customHeight="1" thickBot="1" x14ac:dyDescent="0.3">
      <c r="B3" s="328"/>
      <c r="C3" s="329"/>
      <c r="D3" s="330" t="s">
        <v>278</v>
      </c>
      <c r="E3" s="331"/>
      <c r="F3" s="332"/>
      <c r="G3" s="332"/>
      <c r="H3" s="353"/>
      <c r="I3" s="334" t="s">
        <v>344</v>
      </c>
      <c r="J3" s="335"/>
      <c r="K3" s="336"/>
      <c r="L3" s="336"/>
      <c r="M3" s="337"/>
      <c r="N3" s="330" t="s">
        <v>279</v>
      </c>
      <c r="O3" s="331"/>
      <c r="P3" s="332"/>
      <c r="Q3" s="332"/>
      <c r="R3" s="353"/>
      <c r="S3" s="375" t="s">
        <v>319</v>
      </c>
      <c r="T3" s="370"/>
      <c r="U3" s="370"/>
      <c r="V3" s="370"/>
      <c r="W3" s="371"/>
      <c r="X3" s="375" t="s">
        <v>280</v>
      </c>
      <c r="Y3" s="370"/>
      <c r="Z3" s="370"/>
      <c r="AA3" s="370"/>
      <c r="AB3" s="371"/>
      <c r="AC3" s="409" t="s">
        <v>281</v>
      </c>
      <c r="AD3" s="401"/>
      <c r="AE3" s="402"/>
      <c r="AF3" s="402"/>
      <c r="AG3" s="403"/>
    </row>
    <row r="4" spans="2:77" ht="27" customHeight="1" thickBot="1" x14ac:dyDescent="0.3">
      <c r="B4" s="328"/>
      <c r="C4" s="329"/>
      <c r="D4" s="319" t="s">
        <v>0</v>
      </c>
      <c r="E4" s="345"/>
      <c r="F4" s="346"/>
      <c r="G4" s="347" t="s">
        <v>1</v>
      </c>
      <c r="H4" s="317" t="s">
        <v>202</v>
      </c>
      <c r="I4" s="319" t="s">
        <v>0</v>
      </c>
      <c r="J4" s="320"/>
      <c r="K4" s="321"/>
      <c r="L4" s="317" t="s">
        <v>1</v>
      </c>
      <c r="M4" s="317" t="s">
        <v>202</v>
      </c>
      <c r="N4" s="319" t="s">
        <v>0</v>
      </c>
      <c r="O4" s="345"/>
      <c r="P4" s="346"/>
      <c r="Q4" s="347" t="s">
        <v>1</v>
      </c>
      <c r="R4" s="317" t="s">
        <v>202</v>
      </c>
      <c r="S4" s="319" t="s">
        <v>0</v>
      </c>
      <c r="T4" s="320"/>
      <c r="U4" s="321"/>
      <c r="V4" s="317" t="s">
        <v>1</v>
      </c>
      <c r="W4" s="317" t="s">
        <v>202</v>
      </c>
      <c r="X4" s="319" t="s">
        <v>0</v>
      </c>
      <c r="Y4" s="320"/>
      <c r="Z4" s="321"/>
      <c r="AA4" s="317" t="s">
        <v>1</v>
      </c>
      <c r="AB4" s="317" t="s">
        <v>202</v>
      </c>
      <c r="AC4" s="406" t="s">
        <v>0</v>
      </c>
      <c r="AD4" s="407"/>
      <c r="AE4" s="408"/>
      <c r="AF4" s="404" t="s">
        <v>1</v>
      </c>
      <c r="AG4" s="404" t="s">
        <v>66</v>
      </c>
    </row>
    <row r="5" spans="2:77" ht="18" customHeight="1" thickBot="1" x14ac:dyDescent="0.3">
      <c r="B5" s="373"/>
      <c r="C5" s="382"/>
      <c r="D5" s="102" t="s">
        <v>33</v>
      </c>
      <c r="E5" s="103" t="s">
        <v>2</v>
      </c>
      <c r="F5" s="104" t="s">
        <v>3</v>
      </c>
      <c r="G5" s="376"/>
      <c r="H5" s="318"/>
      <c r="I5" s="102" t="s">
        <v>33</v>
      </c>
      <c r="J5" s="103" t="s">
        <v>2</v>
      </c>
      <c r="K5" s="109" t="s">
        <v>3</v>
      </c>
      <c r="L5" s="318"/>
      <c r="M5" s="318"/>
      <c r="N5" s="102" t="s">
        <v>33</v>
      </c>
      <c r="O5" s="103" t="s">
        <v>2</v>
      </c>
      <c r="P5" s="104" t="s">
        <v>3</v>
      </c>
      <c r="Q5" s="376"/>
      <c r="R5" s="318"/>
      <c r="S5" s="102" t="s">
        <v>33</v>
      </c>
      <c r="T5" s="103" t="s">
        <v>4</v>
      </c>
      <c r="U5" s="109" t="s">
        <v>3</v>
      </c>
      <c r="V5" s="318"/>
      <c r="W5" s="318"/>
      <c r="X5" s="102" t="s">
        <v>33</v>
      </c>
      <c r="Y5" s="103" t="s">
        <v>4</v>
      </c>
      <c r="Z5" s="109" t="s">
        <v>3</v>
      </c>
      <c r="AA5" s="318"/>
      <c r="AB5" s="318"/>
      <c r="AC5" s="228" t="s">
        <v>33</v>
      </c>
      <c r="AD5" s="229" t="s">
        <v>2</v>
      </c>
      <c r="AE5" s="230" t="s">
        <v>3</v>
      </c>
      <c r="AF5" s="405"/>
      <c r="AG5" s="405"/>
    </row>
    <row r="6" spans="2:77" ht="16.5" customHeight="1" x14ac:dyDescent="0.25">
      <c r="B6" s="95">
        <v>1</v>
      </c>
      <c r="C6" s="96" t="s">
        <v>5</v>
      </c>
      <c r="D6" s="169">
        <v>0</v>
      </c>
      <c r="E6" s="170">
        <v>1</v>
      </c>
      <c r="F6" s="170">
        <f>D6/E6*100</f>
        <v>0</v>
      </c>
      <c r="G6" s="171">
        <v>0</v>
      </c>
      <c r="H6" s="172">
        <f>D6/E17</f>
        <v>0</v>
      </c>
      <c r="I6" s="169">
        <v>0</v>
      </c>
      <c r="J6" s="170">
        <v>1</v>
      </c>
      <c r="K6" s="170">
        <f>I6/J6*100</f>
        <v>0</v>
      </c>
      <c r="L6" s="171">
        <v>0</v>
      </c>
      <c r="M6" s="172">
        <f>I6/J17</f>
        <v>0</v>
      </c>
      <c r="N6" s="169">
        <v>0</v>
      </c>
      <c r="O6" s="170">
        <v>1</v>
      </c>
      <c r="P6" s="170">
        <f>N6/O6*100</f>
        <v>0</v>
      </c>
      <c r="Q6" s="171">
        <v>0</v>
      </c>
      <c r="R6" s="172">
        <f>N6/O17</f>
        <v>0</v>
      </c>
      <c r="S6" s="169">
        <v>0</v>
      </c>
      <c r="T6" s="170">
        <v>1</v>
      </c>
      <c r="U6" s="170">
        <f>S6/T6*100</f>
        <v>0</v>
      </c>
      <c r="V6" s="171">
        <v>0</v>
      </c>
      <c r="W6" s="172">
        <f>S6/T17</f>
        <v>0</v>
      </c>
      <c r="X6" s="169">
        <v>0</v>
      </c>
      <c r="Y6" s="170">
        <v>1</v>
      </c>
      <c r="Z6" s="170">
        <f>X6/Y6*100</f>
        <v>0</v>
      </c>
      <c r="AA6" s="171">
        <v>0</v>
      </c>
      <c r="AB6" s="172">
        <f>X6/Y17</f>
        <v>0</v>
      </c>
      <c r="AC6" s="213">
        <v>0</v>
      </c>
      <c r="AD6" s="214">
        <v>1</v>
      </c>
      <c r="AE6" s="214">
        <f>AC6/AD6*100</f>
        <v>0</v>
      </c>
      <c r="AF6" s="215">
        <v>0</v>
      </c>
      <c r="AG6" s="216">
        <f>AC6/AD17</f>
        <v>0</v>
      </c>
    </row>
    <row r="7" spans="2:77" ht="16.5" x14ac:dyDescent="0.3">
      <c r="B7" s="97">
        <v>2</v>
      </c>
      <c r="C7" s="98" t="s">
        <v>6</v>
      </c>
      <c r="D7" s="119">
        <v>0</v>
      </c>
      <c r="E7" s="120">
        <v>1</v>
      </c>
      <c r="F7" s="120">
        <f>D7/E7*100</f>
        <v>0</v>
      </c>
      <c r="G7" s="121">
        <v>0</v>
      </c>
      <c r="H7" s="122">
        <f>D7/E17</f>
        <v>0</v>
      </c>
      <c r="I7" s="119">
        <v>0</v>
      </c>
      <c r="J7" s="120">
        <v>1</v>
      </c>
      <c r="K7" s="120">
        <f>I7/J7*100</f>
        <v>0</v>
      </c>
      <c r="L7" s="121">
        <v>0</v>
      </c>
      <c r="M7" s="122">
        <f>I7/J17</f>
        <v>0</v>
      </c>
      <c r="N7" s="119">
        <v>0</v>
      </c>
      <c r="O7" s="120">
        <v>1</v>
      </c>
      <c r="P7" s="120">
        <f>N7/O7*100</f>
        <v>0</v>
      </c>
      <c r="Q7" s="121">
        <v>0</v>
      </c>
      <c r="R7" s="122">
        <f>N7/O17</f>
        <v>0</v>
      </c>
      <c r="S7" s="119">
        <v>0</v>
      </c>
      <c r="T7" s="120">
        <v>1</v>
      </c>
      <c r="U7" s="120">
        <f>S7/T7*100</f>
        <v>0</v>
      </c>
      <c r="V7" s="121">
        <v>0</v>
      </c>
      <c r="W7" s="122">
        <f>S7/T17</f>
        <v>0</v>
      </c>
      <c r="X7" s="119">
        <v>0</v>
      </c>
      <c r="Y7" s="120">
        <v>1</v>
      </c>
      <c r="Z7" s="120">
        <f>X7/Y7*100</f>
        <v>0</v>
      </c>
      <c r="AA7" s="121">
        <v>0</v>
      </c>
      <c r="AB7" s="122">
        <f>X7/Y17</f>
        <v>0</v>
      </c>
      <c r="AC7" s="217">
        <v>0</v>
      </c>
      <c r="AD7" s="218">
        <v>1</v>
      </c>
      <c r="AE7" s="218">
        <f>AC7/AD7*100</f>
        <v>0</v>
      </c>
      <c r="AF7" s="219">
        <v>0</v>
      </c>
      <c r="AG7" s="220">
        <f>AC7/AD17</f>
        <v>0</v>
      </c>
    </row>
    <row r="8" spans="2:77" ht="15.75" x14ac:dyDescent="0.25">
      <c r="B8" s="176">
        <v>3</v>
      </c>
      <c r="C8" s="177" t="s">
        <v>7</v>
      </c>
      <c r="D8" s="119">
        <v>0</v>
      </c>
      <c r="E8" s="120">
        <v>1</v>
      </c>
      <c r="F8" s="120">
        <f>D8/E8*100</f>
        <v>0</v>
      </c>
      <c r="G8" s="121">
        <v>0</v>
      </c>
      <c r="H8" s="122">
        <f>D8/E17</f>
        <v>0</v>
      </c>
      <c r="I8" s="119">
        <v>0</v>
      </c>
      <c r="J8" s="120">
        <v>1</v>
      </c>
      <c r="K8" s="120">
        <f>I8/J8*100</f>
        <v>0</v>
      </c>
      <c r="L8" s="121">
        <v>0</v>
      </c>
      <c r="M8" s="122">
        <f>I8/J17</f>
        <v>0</v>
      </c>
      <c r="N8" s="119">
        <v>0</v>
      </c>
      <c r="O8" s="120">
        <v>1</v>
      </c>
      <c r="P8" s="120">
        <f>N8/O8*100</f>
        <v>0</v>
      </c>
      <c r="Q8" s="121">
        <v>0</v>
      </c>
      <c r="R8" s="122">
        <f>N8/O17</f>
        <v>0</v>
      </c>
      <c r="S8" s="119">
        <v>0</v>
      </c>
      <c r="T8" s="120">
        <v>1</v>
      </c>
      <c r="U8" s="120">
        <f>S8/T8*100</f>
        <v>0</v>
      </c>
      <c r="V8" s="121">
        <v>0</v>
      </c>
      <c r="W8" s="122">
        <f>S8/T17</f>
        <v>0</v>
      </c>
      <c r="X8" s="119">
        <v>0</v>
      </c>
      <c r="Y8" s="120">
        <v>1</v>
      </c>
      <c r="Z8" s="120">
        <f>X8/Y8*100</f>
        <v>0</v>
      </c>
      <c r="AA8" s="121">
        <v>0</v>
      </c>
      <c r="AB8" s="122">
        <f>X8/Y17</f>
        <v>0</v>
      </c>
      <c r="AC8" s="217">
        <v>0</v>
      </c>
      <c r="AD8" s="218">
        <v>1</v>
      </c>
      <c r="AE8" s="218">
        <f>AC8/AD8*100</f>
        <v>0</v>
      </c>
      <c r="AF8" s="219">
        <v>0</v>
      </c>
      <c r="AG8" s="220">
        <f>AC8/AD17</f>
        <v>0</v>
      </c>
    </row>
    <row r="9" spans="2:77" ht="16.5" x14ac:dyDescent="0.3">
      <c r="B9" s="97">
        <v>4</v>
      </c>
      <c r="C9" s="98" t="s">
        <v>8</v>
      </c>
      <c r="D9" s="119">
        <v>0</v>
      </c>
      <c r="E9" s="120">
        <v>1</v>
      </c>
      <c r="F9" s="120">
        <f t="shared" ref="F9:F17" si="0">D9/E9*100</f>
        <v>0</v>
      </c>
      <c r="G9" s="121">
        <v>0</v>
      </c>
      <c r="H9" s="122">
        <f>D9/E17</f>
        <v>0</v>
      </c>
      <c r="I9" s="119">
        <v>0</v>
      </c>
      <c r="J9" s="120">
        <v>1</v>
      </c>
      <c r="K9" s="120">
        <f t="shared" ref="K9:K17" si="1">I9/J9*100</f>
        <v>0</v>
      </c>
      <c r="L9" s="121">
        <v>0</v>
      </c>
      <c r="M9" s="122">
        <f>I9/J17</f>
        <v>0</v>
      </c>
      <c r="N9" s="119">
        <v>0</v>
      </c>
      <c r="O9" s="120">
        <v>1</v>
      </c>
      <c r="P9" s="120">
        <f t="shared" ref="P9:P17" si="2">N9/O9*100</f>
        <v>0</v>
      </c>
      <c r="Q9" s="121">
        <v>0</v>
      </c>
      <c r="R9" s="122">
        <f>N9/O17</f>
        <v>0</v>
      </c>
      <c r="S9" s="3">
        <v>75</v>
      </c>
      <c r="T9" s="2">
        <v>33</v>
      </c>
      <c r="U9" s="2">
        <f t="shared" ref="U9:U17" si="3">S9/T9*100</f>
        <v>227.27272727272728</v>
      </c>
      <c r="V9" s="93">
        <v>2.27</v>
      </c>
      <c r="W9" s="23">
        <f>S9/T17</f>
        <v>0.21739130434782608</v>
      </c>
      <c r="X9" s="119">
        <v>0</v>
      </c>
      <c r="Y9" s="120">
        <v>1</v>
      </c>
      <c r="Z9" s="120">
        <f t="shared" ref="Z9:Z17" si="4">X9/Y9*100</f>
        <v>0</v>
      </c>
      <c r="AA9" s="121">
        <v>0</v>
      </c>
      <c r="AB9" s="122">
        <f>X9/Y17</f>
        <v>0</v>
      </c>
      <c r="AC9" s="217">
        <v>0</v>
      </c>
      <c r="AD9" s="218">
        <v>1</v>
      </c>
      <c r="AE9" s="218">
        <f t="shared" ref="AE9:AE17" si="5">AC9/AD9*100</f>
        <v>0</v>
      </c>
      <c r="AF9" s="219">
        <v>0</v>
      </c>
      <c r="AG9" s="220">
        <f>AC9/AD17</f>
        <v>0</v>
      </c>
    </row>
    <row r="10" spans="2:77" ht="16.5" x14ac:dyDescent="0.3">
      <c r="B10" s="97">
        <v>5</v>
      </c>
      <c r="C10" s="98" t="s">
        <v>9</v>
      </c>
      <c r="D10" s="119">
        <v>0</v>
      </c>
      <c r="E10" s="120">
        <v>1</v>
      </c>
      <c r="F10" s="120">
        <f t="shared" si="0"/>
        <v>0</v>
      </c>
      <c r="G10" s="121">
        <v>0</v>
      </c>
      <c r="H10" s="122">
        <f>D10/E17</f>
        <v>0</v>
      </c>
      <c r="I10" s="119">
        <v>0</v>
      </c>
      <c r="J10" s="120">
        <v>1</v>
      </c>
      <c r="K10" s="120">
        <f t="shared" si="1"/>
        <v>0</v>
      </c>
      <c r="L10" s="121">
        <v>0</v>
      </c>
      <c r="M10" s="122">
        <f>I10/J17</f>
        <v>0</v>
      </c>
      <c r="N10" s="3">
        <v>5840</v>
      </c>
      <c r="O10" s="2">
        <v>6000</v>
      </c>
      <c r="P10" s="2">
        <f t="shared" si="2"/>
        <v>97.333333333333343</v>
      </c>
      <c r="Q10" s="205">
        <v>0.97</v>
      </c>
      <c r="R10" s="23">
        <f>N10/O17</f>
        <v>0.58399999999999996</v>
      </c>
      <c r="S10" s="119">
        <v>0</v>
      </c>
      <c r="T10" s="120">
        <v>33</v>
      </c>
      <c r="U10" s="120">
        <f t="shared" si="3"/>
        <v>0</v>
      </c>
      <c r="V10" s="121">
        <v>0</v>
      </c>
      <c r="W10" s="122">
        <f>S10/T17</f>
        <v>0</v>
      </c>
      <c r="X10" s="119">
        <v>0</v>
      </c>
      <c r="Y10" s="120">
        <v>1</v>
      </c>
      <c r="Z10" s="120">
        <f t="shared" si="4"/>
        <v>0</v>
      </c>
      <c r="AA10" s="121">
        <v>0</v>
      </c>
      <c r="AB10" s="122">
        <f>X10/Y17</f>
        <v>0</v>
      </c>
      <c r="AC10" s="217">
        <v>0</v>
      </c>
      <c r="AD10" s="218">
        <v>259</v>
      </c>
      <c r="AE10" s="218">
        <f t="shared" si="5"/>
        <v>0</v>
      </c>
      <c r="AF10" s="219">
        <v>0</v>
      </c>
      <c r="AG10" s="220">
        <f>AC10/AD17</f>
        <v>0</v>
      </c>
    </row>
    <row r="11" spans="2:77" ht="16.5" x14ac:dyDescent="0.3">
      <c r="B11" s="199">
        <v>6</v>
      </c>
      <c r="C11" s="200" t="s">
        <v>10</v>
      </c>
      <c r="D11" s="119">
        <v>0</v>
      </c>
      <c r="E11" s="120">
        <v>1</v>
      </c>
      <c r="F11" s="120">
        <f t="shared" si="0"/>
        <v>0</v>
      </c>
      <c r="G11" s="121">
        <v>0</v>
      </c>
      <c r="H11" s="122">
        <f>D11/E17</f>
        <v>0</v>
      </c>
      <c r="I11" s="85">
        <v>0</v>
      </c>
      <c r="J11" s="87">
        <v>2</v>
      </c>
      <c r="K11" s="87">
        <f t="shared" si="1"/>
        <v>0</v>
      </c>
      <c r="L11" s="88">
        <v>0</v>
      </c>
      <c r="M11" s="212">
        <f>I11/J17</f>
        <v>0</v>
      </c>
      <c r="N11" s="119">
        <v>0</v>
      </c>
      <c r="O11" s="120">
        <v>6343</v>
      </c>
      <c r="P11" s="120">
        <f t="shared" si="2"/>
        <v>0</v>
      </c>
      <c r="Q11" s="121">
        <v>0</v>
      </c>
      <c r="R11" s="122">
        <f>N11/O17</f>
        <v>0</v>
      </c>
      <c r="S11" s="119">
        <v>0</v>
      </c>
      <c r="T11" s="120">
        <v>33</v>
      </c>
      <c r="U11" s="120">
        <f t="shared" si="3"/>
        <v>0</v>
      </c>
      <c r="V11" s="121">
        <v>0</v>
      </c>
      <c r="W11" s="122">
        <f>S11/T17</f>
        <v>0</v>
      </c>
      <c r="X11" s="119">
        <v>0</v>
      </c>
      <c r="Y11" s="120">
        <v>1</v>
      </c>
      <c r="Z11" s="120">
        <f t="shared" si="4"/>
        <v>0</v>
      </c>
      <c r="AA11" s="121">
        <v>0</v>
      </c>
      <c r="AB11" s="122">
        <f>X11/Y17</f>
        <v>0</v>
      </c>
      <c r="AC11" s="217">
        <v>0</v>
      </c>
      <c r="AD11" s="218">
        <v>259</v>
      </c>
      <c r="AE11" s="218">
        <f t="shared" si="5"/>
        <v>0</v>
      </c>
      <c r="AF11" s="219">
        <v>0</v>
      </c>
      <c r="AG11" s="220">
        <f>AC11/AD17</f>
        <v>0</v>
      </c>
    </row>
    <row r="12" spans="2:77" ht="16.5" x14ac:dyDescent="0.3">
      <c r="B12" s="97">
        <v>7</v>
      </c>
      <c r="C12" s="98" t="s">
        <v>11</v>
      </c>
      <c r="D12" s="119">
        <v>0</v>
      </c>
      <c r="E12" s="120">
        <v>1</v>
      </c>
      <c r="F12" s="120">
        <f t="shared" si="0"/>
        <v>0</v>
      </c>
      <c r="G12" s="121">
        <v>0</v>
      </c>
      <c r="H12" s="122">
        <f>D12/E17</f>
        <v>0</v>
      </c>
      <c r="I12" s="119">
        <v>0</v>
      </c>
      <c r="J12" s="120">
        <v>2</v>
      </c>
      <c r="K12" s="120">
        <f t="shared" si="1"/>
        <v>0</v>
      </c>
      <c r="L12" s="121">
        <v>0</v>
      </c>
      <c r="M12" s="122">
        <f>I12/J17</f>
        <v>0</v>
      </c>
      <c r="N12" s="119">
        <v>0</v>
      </c>
      <c r="O12" s="120">
        <v>6343</v>
      </c>
      <c r="P12" s="120">
        <f t="shared" si="2"/>
        <v>0</v>
      </c>
      <c r="Q12" s="121">
        <v>0</v>
      </c>
      <c r="R12" s="122">
        <f>N12/O17</f>
        <v>0</v>
      </c>
      <c r="S12" s="3">
        <v>163</v>
      </c>
      <c r="T12" s="2">
        <v>111</v>
      </c>
      <c r="U12" s="2">
        <f t="shared" si="3"/>
        <v>146.84684684684686</v>
      </c>
      <c r="V12" s="93">
        <v>1.47</v>
      </c>
      <c r="W12" s="23">
        <f>S12/T17</f>
        <v>0.47246376811594204</v>
      </c>
      <c r="X12" s="223">
        <v>0</v>
      </c>
      <c r="Y12" s="224">
        <v>775</v>
      </c>
      <c r="Z12" s="224">
        <f t="shared" si="4"/>
        <v>0</v>
      </c>
      <c r="AA12" s="225">
        <v>0</v>
      </c>
      <c r="AB12" s="227">
        <f>X12/Y17</f>
        <v>0</v>
      </c>
      <c r="AC12" s="217">
        <v>0</v>
      </c>
      <c r="AD12" s="218">
        <v>259</v>
      </c>
      <c r="AE12" s="218">
        <f t="shared" si="5"/>
        <v>0</v>
      </c>
      <c r="AF12" s="219">
        <v>0</v>
      </c>
      <c r="AG12" s="220">
        <f>AC12/AD17</f>
        <v>0</v>
      </c>
    </row>
    <row r="13" spans="2:77" ht="16.5" x14ac:dyDescent="0.3">
      <c r="B13" s="97">
        <v>8</v>
      </c>
      <c r="C13" s="98" t="s">
        <v>12</v>
      </c>
      <c r="D13" s="119">
        <v>0</v>
      </c>
      <c r="E13" s="120">
        <v>1</v>
      </c>
      <c r="F13" s="120">
        <f t="shared" si="0"/>
        <v>0</v>
      </c>
      <c r="G13" s="121">
        <v>0</v>
      </c>
      <c r="H13" s="122">
        <f>D13/E17</f>
        <v>0</v>
      </c>
      <c r="I13" s="3">
        <v>1</v>
      </c>
      <c r="J13" s="2">
        <v>1</v>
      </c>
      <c r="K13" s="2">
        <f t="shared" si="1"/>
        <v>100</v>
      </c>
      <c r="L13" s="175">
        <v>1</v>
      </c>
      <c r="M13" s="23">
        <f>I13/J17</f>
        <v>0.5</v>
      </c>
      <c r="N13" s="3">
        <v>8400</v>
      </c>
      <c r="O13" s="2">
        <v>7463</v>
      </c>
      <c r="P13" s="2">
        <f t="shared" si="2"/>
        <v>112.5552726785475</v>
      </c>
      <c r="Q13" s="93">
        <v>1.1299999999999999</v>
      </c>
      <c r="R13" s="23">
        <f>N13/O17</f>
        <v>0.84</v>
      </c>
      <c r="S13" s="119">
        <v>0</v>
      </c>
      <c r="T13" s="120">
        <v>111</v>
      </c>
      <c r="U13" s="120">
        <f t="shared" si="3"/>
        <v>0</v>
      </c>
      <c r="V13" s="121">
        <v>0</v>
      </c>
      <c r="W13" s="122">
        <f>S13/T17</f>
        <v>0</v>
      </c>
      <c r="X13" s="119">
        <v>0</v>
      </c>
      <c r="Y13" s="120">
        <v>775</v>
      </c>
      <c r="Z13" s="120">
        <f t="shared" si="4"/>
        <v>0</v>
      </c>
      <c r="AA13" s="121">
        <v>0</v>
      </c>
      <c r="AB13" s="122">
        <f>X13/Y17</f>
        <v>0</v>
      </c>
      <c r="AC13" s="217">
        <v>0</v>
      </c>
      <c r="AD13" s="218">
        <v>556</v>
      </c>
      <c r="AE13" s="218">
        <f t="shared" si="5"/>
        <v>0</v>
      </c>
      <c r="AF13" s="219">
        <v>0</v>
      </c>
      <c r="AG13" s="220">
        <f>AC13/AD17</f>
        <v>0</v>
      </c>
    </row>
    <row r="14" spans="2:77" ht="17.25" customHeight="1" x14ac:dyDescent="0.3">
      <c r="B14" s="199">
        <v>9</v>
      </c>
      <c r="C14" s="200" t="s">
        <v>13</v>
      </c>
      <c r="D14" s="119">
        <v>0</v>
      </c>
      <c r="E14" s="120">
        <v>1</v>
      </c>
      <c r="F14" s="120">
        <f t="shared" si="0"/>
        <v>0</v>
      </c>
      <c r="G14" s="121">
        <v>0</v>
      </c>
      <c r="H14" s="122">
        <f>D14/E17</f>
        <v>0</v>
      </c>
      <c r="I14" s="119">
        <v>0</v>
      </c>
      <c r="J14" s="120">
        <v>2</v>
      </c>
      <c r="K14" s="120">
        <f t="shared" si="1"/>
        <v>0</v>
      </c>
      <c r="L14" s="121">
        <v>0</v>
      </c>
      <c r="M14" s="122">
        <f>I14/J17</f>
        <v>0</v>
      </c>
      <c r="N14" s="119">
        <v>0</v>
      </c>
      <c r="O14" s="120">
        <v>7463</v>
      </c>
      <c r="P14" s="120">
        <f t="shared" si="2"/>
        <v>0</v>
      </c>
      <c r="Q14" s="121">
        <v>0</v>
      </c>
      <c r="R14" s="122">
        <f>N14/O17</f>
        <v>0</v>
      </c>
      <c r="S14" s="119">
        <v>0</v>
      </c>
      <c r="T14" s="120">
        <v>111</v>
      </c>
      <c r="U14" s="120">
        <f t="shared" si="3"/>
        <v>0</v>
      </c>
      <c r="V14" s="121">
        <v>0</v>
      </c>
      <c r="W14" s="122">
        <f>S14/T17</f>
        <v>0</v>
      </c>
      <c r="X14" s="119">
        <v>0</v>
      </c>
      <c r="Y14" s="120">
        <v>775</v>
      </c>
      <c r="Z14" s="120">
        <f t="shared" si="4"/>
        <v>0</v>
      </c>
      <c r="AA14" s="121">
        <v>0</v>
      </c>
      <c r="AB14" s="122">
        <f>X14/Y17</f>
        <v>0</v>
      </c>
      <c r="AC14" s="217">
        <v>0</v>
      </c>
      <c r="AD14" s="218">
        <v>556</v>
      </c>
      <c r="AE14" s="218">
        <f t="shared" si="5"/>
        <v>0</v>
      </c>
      <c r="AF14" s="219">
        <v>0</v>
      </c>
      <c r="AG14" s="220">
        <f>AC14/AD17</f>
        <v>0</v>
      </c>
      <c r="AH14" s="504"/>
      <c r="AI14" s="504"/>
      <c r="AJ14" s="504"/>
      <c r="AK14" s="504"/>
      <c r="AL14" s="504"/>
      <c r="AM14" s="504"/>
      <c r="AN14" s="504"/>
      <c r="AO14" s="504"/>
      <c r="AP14" s="504"/>
      <c r="AQ14" s="504"/>
      <c r="AR14" s="504"/>
      <c r="AS14" s="504"/>
      <c r="AT14" s="504"/>
      <c r="AU14" s="504"/>
      <c r="AV14" s="504"/>
      <c r="AW14" s="504"/>
      <c r="AX14" s="504"/>
      <c r="AY14" s="504"/>
      <c r="AZ14" s="504"/>
      <c r="BA14" s="504"/>
      <c r="BB14" s="504"/>
      <c r="BC14" s="504"/>
      <c r="BD14" s="504"/>
      <c r="BE14" s="504"/>
      <c r="BF14" s="504"/>
      <c r="BG14" s="504"/>
      <c r="BH14" s="504"/>
      <c r="BI14" s="504"/>
      <c r="BJ14" s="504"/>
      <c r="BK14" s="504"/>
      <c r="BL14" s="504"/>
      <c r="BM14" s="504"/>
      <c r="BN14" s="504"/>
      <c r="BO14" s="504"/>
      <c r="BP14" s="504"/>
      <c r="BQ14" s="504"/>
      <c r="BR14" s="504"/>
      <c r="BS14" s="504"/>
      <c r="BT14" s="504"/>
      <c r="BU14" s="504"/>
      <c r="BV14" s="504"/>
      <c r="BW14" s="504"/>
      <c r="BX14" s="504"/>
      <c r="BY14" s="504"/>
    </row>
    <row r="15" spans="2:77" ht="16.5" x14ac:dyDescent="0.3">
      <c r="B15" s="97">
        <v>10</v>
      </c>
      <c r="C15" s="98" t="s">
        <v>14</v>
      </c>
      <c r="D15" s="119">
        <v>0</v>
      </c>
      <c r="E15" s="120">
        <v>1</v>
      </c>
      <c r="F15" s="120">
        <f t="shared" si="0"/>
        <v>0</v>
      </c>
      <c r="G15" s="121">
        <v>0</v>
      </c>
      <c r="H15" s="122">
        <f>D15/E17</f>
        <v>0</v>
      </c>
      <c r="I15" s="119">
        <v>0</v>
      </c>
      <c r="J15" s="120">
        <v>2</v>
      </c>
      <c r="K15" s="120">
        <f t="shared" si="1"/>
        <v>0</v>
      </c>
      <c r="L15" s="121">
        <v>0</v>
      </c>
      <c r="M15" s="122">
        <f>I15/J17</f>
        <v>0</v>
      </c>
      <c r="N15" s="119">
        <v>0</v>
      </c>
      <c r="O15" s="120">
        <v>7463</v>
      </c>
      <c r="P15" s="120">
        <f t="shared" si="2"/>
        <v>0</v>
      </c>
      <c r="Q15" s="121">
        <v>0</v>
      </c>
      <c r="R15" s="122">
        <f>N15/O17</f>
        <v>0</v>
      </c>
      <c r="S15" s="3">
        <v>0</v>
      </c>
      <c r="T15" s="2">
        <v>226</v>
      </c>
      <c r="U15" s="2">
        <f t="shared" si="3"/>
        <v>0</v>
      </c>
      <c r="V15" s="24">
        <v>0</v>
      </c>
      <c r="W15" s="23">
        <f>S15/T17</f>
        <v>0</v>
      </c>
      <c r="X15" s="119">
        <v>0</v>
      </c>
      <c r="Y15" s="120">
        <v>775</v>
      </c>
      <c r="Z15" s="120">
        <f t="shared" si="4"/>
        <v>0</v>
      </c>
      <c r="AA15" s="121">
        <v>0</v>
      </c>
      <c r="AB15" s="122">
        <f>X15/Y17</f>
        <v>0</v>
      </c>
      <c r="AC15" s="217">
        <v>0</v>
      </c>
      <c r="AD15" s="218">
        <v>556</v>
      </c>
      <c r="AE15" s="218">
        <f t="shared" si="5"/>
        <v>0</v>
      </c>
      <c r="AF15" s="219">
        <v>0</v>
      </c>
      <c r="AG15" s="220">
        <f>AC15/AD17</f>
        <v>0</v>
      </c>
    </row>
    <row r="16" spans="2:77" ht="16.5" x14ac:dyDescent="0.3">
      <c r="B16" s="97">
        <v>11</v>
      </c>
      <c r="C16" s="98" t="s">
        <v>26</v>
      </c>
      <c r="D16" s="119">
        <v>0</v>
      </c>
      <c r="E16" s="120">
        <v>1</v>
      </c>
      <c r="F16" s="120">
        <f t="shared" si="0"/>
        <v>0</v>
      </c>
      <c r="G16" s="121">
        <v>0</v>
      </c>
      <c r="H16" s="122">
        <f>D16/E17</f>
        <v>0</v>
      </c>
      <c r="I16" s="119">
        <v>0</v>
      </c>
      <c r="J16" s="120">
        <v>2</v>
      </c>
      <c r="K16" s="120">
        <f t="shared" si="1"/>
        <v>0</v>
      </c>
      <c r="L16" s="121">
        <v>0</v>
      </c>
      <c r="M16" s="122">
        <f>I16/J17</f>
        <v>0</v>
      </c>
      <c r="N16" s="3">
        <v>0</v>
      </c>
      <c r="O16" s="2">
        <v>10000</v>
      </c>
      <c r="P16" s="2">
        <f t="shared" si="2"/>
        <v>0</v>
      </c>
      <c r="Q16" s="24">
        <v>0</v>
      </c>
      <c r="R16" s="23">
        <f>N16/O17</f>
        <v>0</v>
      </c>
      <c r="S16" s="119">
        <v>0</v>
      </c>
      <c r="T16" s="120">
        <v>226</v>
      </c>
      <c r="U16" s="120">
        <f t="shared" si="3"/>
        <v>0</v>
      </c>
      <c r="V16" s="121">
        <v>0</v>
      </c>
      <c r="W16" s="122">
        <f>S16/T17</f>
        <v>0</v>
      </c>
      <c r="X16" s="119">
        <v>0</v>
      </c>
      <c r="Y16" s="120">
        <v>775</v>
      </c>
      <c r="Z16" s="120">
        <f t="shared" si="4"/>
        <v>0</v>
      </c>
      <c r="AA16" s="121">
        <v>0</v>
      </c>
      <c r="AB16" s="122">
        <f>X16/Y17</f>
        <v>0</v>
      </c>
      <c r="AC16" s="217">
        <v>0</v>
      </c>
      <c r="AD16" s="218">
        <v>952</v>
      </c>
      <c r="AE16" s="218">
        <f t="shared" si="5"/>
        <v>0</v>
      </c>
      <c r="AF16" s="219">
        <v>0</v>
      </c>
      <c r="AG16" s="220">
        <f>AC16/AD17</f>
        <v>0</v>
      </c>
    </row>
    <row r="17" spans="2:33" ht="17.25" thickBot="1" x14ac:dyDescent="0.35">
      <c r="B17" s="99">
        <v>12</v>
      </c>
      <c r="C17" s="100" t="s">
        <v>15</v>
      </c>
      <c r="D17" s="32">
        <v>0</v>
      </c>
      <c r="E17" s="31">
        <v>1012</v>
      </c>
      <c r="F17" s="31">
        <f t="shared" si="0"/>
        <v>0</v>
      </c>
      <c r="G17" s="25">
        <v>0</v>
      </c>
      <c r="H17" s="38">
        <f>D17/E17</f>
        <v>0</v>
      </c>
      <c r="I17" s="191">
        <v>0</v>
      </c>
      <c r="J17" s="192">
        <v>2</v>
      </c>
      <c r="K17" s="192">
        <f t="shared" si="1"/>
        <v>0</v>
      </c>
      <c r="L17" s="193">
        <v>0</v>
      </c>
      <c r="M17" s="195">
        <f>I17/J17</f>
        <v>0</v>
      </c>
      <c r="N17" s="191">
        <v>0</v>
      </c>
      <c r="O17" s="192">
        <v>10000</v>
      </c>
      <c r="P17" s="192">
        <f t="shared" si="2"/>
        <v>0</v>
      </c>
      <c r="Q17" s="193">
        <v>0</v>
      </c>
      <c r="R17" s="195">
        <f>N17/O17</f>
        <v>0</v>
      </c>
      <c r="S17" s="32">
        <v>0</v>
      </c>
      <c r="T17" s="31">
        <v>345</v>
      </c>
      <c r="U17" s="31">
        <f t="shared" si="3"/>
        <v>0</v>
      </c>
      <c r="V17" s="25">
        <v>0</v>
      </c>
      <c r="W17" s="38">
        <f>S17/T17</f>
        <v>0</v>
      </c>
      <c r="X17" s="32">
        <v>0</v>
      </c>
      <c r="Y17" s="31">
        <v>1550</v>
      </c>
      <c r="Z17" s="31">
        <f t="shared" si="4"/>
        <v>0</v>
      </c>
      <c r="AA17" s="25">
        <v>0</v>
      </c>
      <c r="AB17" s="38">
        <f>X17/Y17</f>
        <v>0</v>
      </c>
      <c r="AC17" s="231">
        <v>0</v>
      </c>
      <c r="AD17" s="232">
        <v>952</v>
      </c>
      <c r="AE17" s="232">
        <f t="shared" si="5"/>
        <v>0</v>
      </c>
      <c r="AF17" s="233">
        <v>0</v>
      </c>
      <c r="AG17" s="234">
        <f>AC17/AD17</f>
        <v>0</v>
      </c>
    </row>
    <row r="19" spans="2:33" x14ac:dyDescent="0.25">
      <c r="C19" s="116"/>
    </row>
    <row r="20" spans="2:33" ht="15.75" thickBot="1" x14ac:dyDescent="0.3"/>
    <row r="21" spans="2:33" ht="15.75" customHeight="1" x14ac:dyDescent="0.3">
      <c r="B21" s="19"/>
      <c r="C21" s="20"/>
      <c r="D21" s="22"/>
      <c r="E21" s="22"/>
      <c r="F21" s="22"/>
      <c r="G21" s="22"/>
      <c r="H21" s="322" t="s">
        <v>346</v>
      </c>
      <c r="I21" s="323"/>
    </row>
    <row r="22" spans="2:33" ht="15.75" customHeight="1" thickBot="1" x14ac:dyDescent="0.3">
      <c r="H22" s="324"/>
      <c r="I22" s="325"/>
    </row>
    <row r="23" spans="2:33" x14ac:dyDescent="0.25">
      <c r="B23" s="12">
        <v>1</v>
      </c>
      <c r="C23" s="7" t="s">
        <v>27</v>
      </c>
      <c r="D23" s="8"/>
      <c r="E23" s="296" t="s">
        <v>28</v>
      </c>
      <c r="F23" s="296"/>
      <c r="G23" s="297"/>
      <c r="H23" s="12">
        <v>3</v>
      </c>
      <c r="I23" s="16">
        <f>H23/H26</f>
        <v>1</v>
      </c>
    </row>
    <row r="24" spans="2:33" x14ac:dyDescent="0.25">
      <c r="B24" s="13">
        <v>2</v>
      </c>
      <c r="C24" s="9" t="s">
        <v>29</v>
      </c>
      <c r="D24" s="4"/>
      <c r="E24" s="298" t="s">
        <v>30</v>
      </c>
      <c r="F24" s="298"/>
      <c r="G24" s="299"/>
      <c r="H24" s="13">
        <v>0</v>
      </c>
      <c r="I24" s="17">
        <f>H24/H26</f>
        <v>0</v>
      </c>
    </row>
    <row r="25" spans="2:33" ht="15.75" thickBot="1" x14ac:dyDescent="0.3">
      <c r="B25" s="14">
        <v>3</v>
      </c>
      <c r="C25" s="10" t="s">
        <v>31</v>
      </c>
      <c r="D25" s="11"/>
      <c r="E25" s="300" t="s">
        <v>32</v>
      </c>
      <c r="F25" s="300"/>
      <c r="G25" s="301"/>
      <c r="H25" s="14">
        <v>0</v>
      </c>
      <c r="I25" s="18">
        <f>H25/H26</f>
        <v>0</v>
      </c>
    </row>
    <row r="26" spans="2:33" ht="15.75" thickBot="1" x14ac:dyDescent="0.3">
      <c r="B26" s="501" t="s">
        <v>203</v>
      </c>
      <c r="C26" s="502"/>
      <c r="D26" s="502"/>
      <c r="E26" s="502"/>
      <c r="F26" s="502"/>
      <c r="G26" s="503"/>
      <c r="H26" s="15">
        <f>SUM(H23:H25)</f>
        <v>3</v>
      </c>
      <c r="I26" s="21">
        <f>SUM(I23:I25)</f>
        <v>1</v>
      </c>
    </row>
    <row r="27" spans="2:33" ht="15.75" thickBot="1" x14ac:dyDescent="0.3"/>
    <row r="28" spans="2:33" ht="16.5" thickBot="1" x14ac:dyDescent="0.3">
      <c r="B28" s="221">
        <v>1</v>
      </c>
      <c r="C28" s="410" t="s">
        <v>322</v>
      </c>
      <c r="D28" s="410"/>
      <c r="E28" s="410"/>
      <c r="F28" s="410"/>
      <c r="G28" s="410"/>
    </row>
    <row r="29" spans="2:33" ht="15.75" thickBot="1" x14ac:dyDescent="0.3">
      <c r="B29" s="244">
        <v>1</v>
      </c>
      <c r="C29" s="240" t="s">
        <v>345</v>
      </c>
    </row>
  </sheetData>
  <sheetProtection algorithmName="SHA-512" hashValue="PVOj90kWv0WDM/lqMlhKUdakhc4Q7yPEH99emfmM/TVwRjIUznXIUj+4r8Nvde9XO+zkcBJFl75htIGUN/Up3Q==" saltValue="LWQTwjlmYEpTW9j+TMat3g==" spinCount="100000" sheet="1" objects="1" scenarios="1"/>
  <mergeCells count="33">
    <mergeCell ref="D2:AG2"/>
    <mergeCell ref="X3:AB3"/>
    <mergeCell ref="N4:P4"/>
    <mergeCell ref="Q4:Q5"/>
    <mergeCell ref="R4:R5"/>
    <mergeCell ref="I3:M3"/>
    <mergeCell ref="D4:F4"/>
    <mergeCell ref="G4:G5"/>
    <mergeCell ref="H4:H5"/>
    <mergeCell ref="I4:K4"/>
    <mergeCell ref="L4:L5"/>
    <mergeCell ref="M4:M5"/>
    <mergeCell ref="AH14:BY14"/>
    <mergeCell ref="AC3:AG3"/>
    <mergeCell ref="AC4:AE4"/>
    <mergeCell ref="AF4:AF5"/>
    <mergeCell ref="AG4:AG5"/>
    <mergeCell ref="E25:G25"/>
    <mergeCell ref="X4:Z4"/>
    <mergeCell ref="C28:G28"/>
    <mergeCell ref="AB4:AB5"/>
    <mergeCell ref="N3:R3"/>
    <mergeCell ref="S3:W3"/>
    <mergeCell ref="S4:U4"/>
    <mergeCell ref="V4:V5"/>
    <mergeCell ref="W4:W5"/>
    <mergeCell ref="H21:I22"/>
    <mergeCell ref="E23:G23"/>
    <mergeCell ref="E24:G24"/>
    <mergeCell ref="AA4:AA5"/>
    <mergeCell ref="B26:G26"/>
    <mergeCell ref="B2:C5"/>
    <mergeCell ref="D3:H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E656-FE35-4BD2-BC0A-57DB84C2E1F8}">
  <sheetPr>
    <tabColor theme="3" tint="0.79998168889431442"/>
  </sheetPr>
  <dimension ref="B1:M27"/>
  <sheetViews>
    <sheetView workbookViewId="0">
      <selection activeCell="I5" sqref="I5"/>
    </sheetView>
  </sheetViews>
  <sheetFormatPr baseColWidth="10" defaultRowHeight="15" x14ac:dyDescent="0.25"/>
  <cols>
    <col min="1" max="1" width="3.28515625" customWidth="1"/>
    <col min="2" max="2" width="3.5703125" customWidth="1"/>
    <col min="3" max="3" width="14.28515625" customWidth="1"/>
    <col min="4" max="4" width="7.140625" customWidth="1"/>
    <col min="5" max="5" width="8" customWidth="1"/>
    <col min="6" max="6" width="6.5703125" customWidth="1"/>
    <col min="7" max="7" width="6.28515625" customWidth="1"/>
    <col min="8" max="8" width="9.7109375" customWidth="1"/>
    <col min="9" max="9" width="8.7109375" customWidth="1"/>
    <col min="10" max="10" width="7.5703125" customWidth="1"/>
    <col min="11" max="11" width="6" customWidth="1"/>
    <col min="12" max="12" width="7" customWidth="1"/>
    <col min="13" max="13" width="10" customWidth="1"/>
  </cols>
  <sheetData>
    <row r="1" spans="2:13" ht="15.75" thickBot="1" x14ac:dyDescent="0.3"/>
    <row r="2" spans="2:13" ht="17.25" thickBot="1" x14ac:dyDescent="0.35">
      <c r="B2" s="468" t="s">
        <v>134</v>
      </c>
      <c r="C2" s="327"/>
      <c r="D2" s="338" t="s">
        <v>101</v>
      </c>
      <c r="E2" s="339"/>
      <c r="F2" s="339"/>
      <c r="G2" s="339"/>
      <c r="H2" s="339"/>
      <c r="I2" s="339"/>
      <c r="J2" s="339"/>
      <c r="K2" s="339"/>
      <c r="L2" s="339"/>
      <c r="M2" s="340"/>
    </row>
    <row r="3" spans="2:13" ht="80.25" customHeight="1" thickBot="1" x14ac:dyDescent="0.3">
      <c r="B3" s="328"/>
      <c r="C3" s="329"/>
      <c r="D3" s="330" t="s">
        <v>243</v>
      </c>
      <c r="E3" s="331"/>
      <c r="F3" s="332"/>
      <c r="G3" s="332"/>
      <c r="H3" s="353"/>
      <c r="I3" s="476" t="s">
        <v>282</v>
      </c>
      <c r="J3" s="477"/>
      <c r="K3" s="478"/>
      <c r="L3" s="478"/>
      <c r="M3" s="479"/>
    </row>
    <row r="4" spans="2:13" ht="27" customHeight="1" thickBot="1" x14ac:dyDescent="0.3">
      <c r="B4" s="328"/>
      <c r="C4" s="329"/>
      <c r="D4" s="319" t="s">
        <v>0</v>
      </c>
      <c r="E4" s="345"/>
      <c r="F4" s="346"/>
      <c r="G4" s="347" t="s">
        <v>1</v>
      </c>
      <c r="H4" s="317" t="s">
        <v>202</v>
      </c>
      <c r="I4" s="406" t="s">
        <v>0</v>
      </c>
      <c r="J4" s="407"/>
      <c r="K4" s="408"/>
      <c r="L4" s="404" t="s">
        <v>1</v>
      </c>
      <c r="M4" s="404" t="s">
        <v>202</v>
      </c>
    </row>
    <row r="5" spans="2:13" ht="18" customHeight="1" thickBot="1" x14ac:dyDescent="0.3">
      <c r="B5" s="373"/>
      <c r="C5" s="382"/>
      <c r="D5" s="102" t="s">
        <v>33</v>
      </c>
      <c r="E5" s="103" t="s">
        <v>2</v>
      </c>
      <c r="F5" s="104" t="s">
        <v>3</v>
      </c>
      <c r="G5" s="376"/>
      <c r="H5" s="318"/>
      <c r="I5" s="228" t="s">
        <v>33</v>
      </c>
      <c r="J5" s="229" t="s">
        <v>2</v>
      </c>
      <c r="K5" s="230" t="s">
        <v>3</v>
      </c>
      <c r="L5" s="405"/>
      <c r="M5" s="405"/>
    </row>
    <row r="6" spans="2:13" ht="16.5" customHeight="1" x14ac:dyDescent="0.25">
      <c r="B6" s="95">
        <v>1</v>
      </c>
      <c r="C6" s="96" t="s">
        <v>5</v>
      </c>
      <c r="D6" s="39">
        <v>367246</v>
      </c>
      <c r="E6" s="40">
        <v>1628552</v>
      </c>
      <c r="F6" s="40">
        <f>D6/E6*100</f>
        <v>22.550462005511644</v>
      </c>
      <c r="G6" s="41">
        <v>0.23</v>
      </c>
      <c r="H6" s="29">
        <f>D6/E17</f>
        <v>1.747833828475024E-2</v>
      </c>
      <c r="I6" s="213">
        <v>0</v>
      </c>
      <c r="J6" s="214">
        <v>1</v>
      </c>
      <c r="K6" s="214">
        <f>I6/J6*100</f>
        <v>0</v>
      </c>
      <c r="L6" s="215">
        <v>0</v>
      </c>
      <c r="M6" s="216">
        <f>I6/J17</f>
        <v>0</v>
      </c>
    </row>
    <row r="7" spans="2:13" ht="16.5" x14ac:dyDescent="0.3">
      <c r="B7" s="97">
        <v>2</v>
      </c>
      <c r="C7" s="98" t="s">
        <v>6</v>
      </c>
      <c r="D7" s="3">
        <v>1535237</v>
      </c>
      <c r="E7" s="2">
        <v>2143932</v>
      </c>
      <c r="F7" s="2">
        <f>D7/E7*100</f>
        <v>71.60847452251285</v>
      </c>
      <c r="G7" s="24">
        <v>0.72</v>
      </c>
      <c r="H7" s="23">
        <f>D7/E17</f>
        <v>7.306653206097577E-2</v>
      </c>
      <c r="I7" s="217">
        <v>0</v>
      </c>
      <c r="J7" s="218">
        <v>1</v>
      </c>
      <c r="K7" s="218">
        <f>I7/J7*100</f>
        <v>0</v>
      </c>
      <c r="L7" s="219">
        <v>0</v>
      </c>
      <c r="M7" s="220">
        <f>I7/J17</f>
        <v>0</v>
      </c>
    </row>
    <row r="8" spans="2:13" ht="15.75" x14ac:dyDescent="0.25">
      <c r="B8" s="176">
        <v>3</v>
      </c>
      <c r="C8" s="177" t="s">
        <v>7</v>
      </c>
      <c r="D8" s="3">
        <v>2024713</v>
      </c>
      <c r="E8" s="2">
        <v>1747639</v>
      </c>
      <c r="F8" s="2">
        <f>D8/E8*100</f>
        <v>115.85418956660958</v>
      </c>
      <c r="G8" s="184">
        <v>1.1599999999999999</v>
      </c>
      <c r="H8" s="23">
        <f>D8/E17</f>
        <v>9.6362162538275481E-2</v>
      </c>
      <c r="I8" s="217">
        <v>0</v>
      </c>
      <c r="J8" s="218">
        <v>95</v>
      </c>
      <c r="K8" s="218">
        <f>I8/J8*100</f>
        <v>0</v>
      </c>
      <c r="L8" s="219">
        <v>0</v>
      </c>
      <c r="M8" s="220">
        <f>I8/J17</f>
        <v>0</v>
      </c>
    </row>
    <row r="9" spans="2:13" ht="16.5" x14ac:dyDescent="0.3">
      <c r="B9" s="97">
        <v>4</v>
      </c>
      <c r="C9" s="98" t="s">
        <v>8</v>
      </c>
      <c r="D9" s="3">
        <v>1585454</v>
      </c>
      <c r="E9" s="2">
        <v>1747639</v>
      </c>
      <c r="F9" s="2">
        <f t="shared" ref="F9:F17" si="0">D9/E9*100</f>
        <v>90.719765351997751</v>
      </c>
      <c r="G9" s="24">
        <v>0.91</v>
      </c>
      <c r="H9" s="23">
        <f>D9/E17</f>
        <v>7.5456509660855153E-2</v>
      </c>
      <c r="I9" s="217">
        <v>0</v>
      </c>
      <c r="J9" s="218">
        <v>95</v>
      </c>
      <c r="K9" s="218">
        <f t="shared" ref="K9:K17" si="1">I9/J9*100</f>
        <v>0</v>
      </c>
      <c r="L9" s="219">
        <v>0</v>
      </c>
      <c r="M9" s="220">
        <f>I9/J17</f>
        <v>0</v>
      </c>
    </row>
    <row r="10" spans="2:13" ht="16.5" x14ac:dyDescent="0.3">
      <c r="B10" s="97">
        <v>5</v>
      </c>
      <c r="C10" s="98" t="s">
        <v>9</v>
      </c>
      <c r="D10" s="3">
        <v>1817212</v>
      </c>
      <c r="E10" s="2">
        <v>1747639</v>
      </c>
      <c r="F10" s="2">
        <f t="shared" si="0"/>
        <v>103.98097089845213</v>
      </c>
      <c r="G10" s="24">
        <v>1.04</v>
      </c>
      <c r="H10" s="23">
        <f>D10/E17</f>
        <v>8.6486567780472923E-2</v>
      </c>
      <c r="I10" s="217">
        <v>0</v>
      </c>
      <c r="J10" s="218">
        <v>95</v>
      </c>
      <c r="K10" s="218">
        <f t="shared" si="1"/>
        <v>0</v>
      </c>
      <c r="L10" s="219">
        <v>0</v>
      </c>
      <c r="M10" s="220">
        <f>I10/J17</f>
        <v>0</v>
      </c>
    </row>
    <row r="11" spans="2:13" ht="16.5" x14ac:dyDescent="0.3">
      <c r="B11" s="199">
        <v>6</v>
      </c>
      <c r="C11" s="200" t="s">
        <v>10</v>
      </c>
      <c r="D11" s="3">
        <v>1834402</v>
      </c>
      <c r="E11" s="2">
        <v>1371791</v>
      </c>
      <c r="F11" s="2">
        <f t="shared" si="0"/>
        <v>133.72314004101207</v>
      </c>
      <c r="G11" s="93">
        <v>1.34</v>
      </c>
      <c r="H11" s="23">
        <f>D11/E17</f>
        <v>8.7304691422704167E-2</v>
      </c>
      <c r="I11" s="217">
        <v>0</v>
      </c>
      <c r="J11" s="218">
        <v>502</v>
      </c>
      <c r="K11" s="218">
        <f t="shared" si="1"/>
        <v>0</v>
      </c>
      <c r="L11" s="219">
        <v>0</v>
      </c>
      <c r="M11" s="220">
        <f>I11/J17</f>
        <v>0</v>
      </c>
    </row>
    <row r="12" spans="2:13" ht="16.5" x14ac:dyDescent="0.3">
      <c r="B12" s="97">
        <v>7</v>
      </c>
      <c r="C12" s="98" t="s">
        <v>11</v>
      </c>
      <c r="D12" s="3">
        <v>2422673</v>
      </c>
      <c r="E12" s="2">
        <v>1371791</v>
      </c>
      <c r="F12" s="2">
        <f t="shared" si="0"/>
        <v>176.60656761853664</v>
      </c>
      <c r="G12" s="24">
        <v>1.77</v>
      </c>
      <c r="H12" s="23">
        <f>D12/E17</f>
        <v>0.11530227217541028</v>
      </c>
      <c r="I12" s="217">
        <v>0</v>
      </c>
      <c r="J12" s="218">
        <v>502</v>
      </c>
      <c r="K12" s="218">
        <f t="shared" si="1"/>
        <v>0</v>
      </c>
      <c r="L12" s="219">
        <v>0</v>
      </c>
      <c r="M12" s="220">
        <f>I12/J17</f>
        <v>0</v>
      </c>
    </row>
    <row r="13" spans="2:13" ht="16.5" x14ac:dyDescent="0.3">
      <c r="B13" s="97">
        <v>8</v>
      </c>
      <c r="C13" s="98" t="s">
        <v>12</v>
      </c>
      <c r="D13" s="3">
        <v>1988871</v>
      </c>
      <c r="E13" s="2">
        <v>1371791</v>
      </c>
      <c r="F13" s="2">
        <f t="shared" si="0"/>
        <v>144.98352883201596</v>
      </c>
      <c r="G13" s="24">
        <v>1.45</v>
      </c>
      <c r="H13" s="23">
        <f>D13/E17</f>
        <v>9.4656334290174698E-2</v>
      </c>
      <c r="I13" s="217">
        <v>0</v>
      </c>
      <c r="J13" s="218">
        <v>502</v>
      </c>
      <c r="K13" s="218">
        <f t="shared" si="1"/>
        <v>0</v>
      </c>
      <c r="L13" s="219">
        <v>0</v>
      </c>
      <c r="M13" s="220">
        <f>I13/J17</f>
        <v>0</v>
      </c>
    </row>
    <row r="14" spans="2:13" ht="16.5" x14ac:dyDescent="0.3">
      <c r="B14" s="199">
        <v>9</v>
      </c>
      <c r="C14" s="200" t="s">
        <v>13</v>
      </c>
      <c r="D14" s="3">
        <v>1939194</v>
      </c>
      <c r="E14" s="2">
        <v>1371791</v>
      </c>
      <c r="F14" s="2">
        <f t="shared" si="0"/>
        <v>141.36220459239053</v>
      </c>
      <c r="G14" s="93">
        <v>1.41</v>
      </c>
      <c r="H14" s="23">
        <f>D14/E17</f>
        <v>9.2292056909423006E-2</v>
      </c>
      <c r="I14" s="217">
        <v>0</v>
      </c>
      <c r="J14" s="218">
        <v>894</v>
      </c>
      <c r="K14" s="218">
        <f t="shared" si="1"/>
        <v>0</v>
      </c>
      <c r="L14" s="219">
        <v>0</v>
      </c>
      <c r="M14" s="220">
        <f>I14/J17</f>
        <v>0</v>
      </c>
    </row>
    <row r="15" spans="2:13" ht="16.5" x14ac:dyDescent="0.3">
      <c r="B15" s="97">
        <v>10</v>
      </c>
      <c r="C15" s="98" t="s">
        <v>14</v>
      </c>
      <c r="D15" s="3">
        <v>0</v>
      </c>
      <c r="E15" s="2">
        <v>1371791</v>
      </c>
      <c r="F15" s="2">
        <f t="shared" si="0"/>
        <v>0</v>
      </c>
      <c r="G15" s="24">
        <v>0</v>
      </c>
      <c r="H15" s="23">
        <f>D15/E17</f>
        <v>0</v>
      </c>
      <c r="I15" s="217">
        <v>0</v>
      </c>
      <c r="J15" s="218">
        <v>894</v>
      </c>
      <c r="K15" s="218">
        <f t="shared" si="1"/>
        <v>0</v>
      </c>
      <c r="L15" s="219">
        <v>0</v>
      </c>
      <c r="M15" s="220">
        <f>I15/J17</f>
        <v>0</v>
      </c>
    </row>
    <row r="16" spans="2:13" ht="16.5" x14ac:dyDescent="0.3">
      <c r="B16" s="97">
        <v>11</v>
      </c>
      <c r="C16" s="98" t="s">
        <v>26</v>
      </c>
      <c r="D16" s="3">
        <v>0</v>
      </c>
      <c r="E16" s="2">
        <v>1371791</v>
      </c>
      <c r="F16" s="2">
        <f t="shared" si="0"/>
        <v>0</v>
      </c>
      <c r="G16" s="24">
        <v>0</v>
      </c>
      <c r="H16" s="23">
        <f>D16/E17</f>
        <v>0</v>
      </c>
      <c r="I16" s="217">
        <v>0</v>
      </c>
      <c r="J16" s="218">
        <v>894</v>
      </c>
      <c r="K16" s="218">
        <f t="shared" si="1"/>
        <v>0</v>
      </c>
      <c r="L16" s="219">
        <v>0</v>
      </c>
      <c r="M16" s="220">
        <f>I16/J17</f>
        <v>0</v>
      </c>
    </row>
    <row r="17" spans="2:13" ht="17.25" thickBot="1" x14ac:dyDescent="0.35">
      <c r="B17" s="99">
        <v>12</v>
      </c>
      <c r="C17" s="100" t="s">
        <v>15</v>
      </c>
      <c r="D17" s="32">
        <v>0</v>
      </c>
      <c r="E17" s="31">
        <v>21011494</v>
      </c>
      <c r="F17" s="31">
        <f t="shared" si="0"/>
        <v>0</v>
      </c>
      <c r="G17" s="25">
        <v>0</v>
      </c>
      <c r="H17" s="38">
        <f>D17/E17</f>
        <v>0</v>
      </c>
      <c r="I17" s="231">
        <v>0</v>
      </c>
      <c r="J17" s="232">
        <v>1171</v>
      </c>
      <c r="K17" s="232">
        <f t="shared" si="1"/>
        <v>0</v>
      </c>
      <c r="L17" s="233">
        <v>0</v>
      </c>
      <c r="M17" s="234">
        <f>I17/J17</f>
        <v>0</v>
      </c>
    </row>
    <row r="19" spans="2:13" ht="15.75" thickBot="1" x14ac:dyDescent="0.3"/>
    <row r="20" spans="2:13" ht="15" customHeight="1" x14ac:dyDescent="0.3">
      <c r="B20" s="19"/>
      <c r="C20" s="20"/>
      <c r="D20" s="22"/>
      <c r="E20" s="22"/>
      <c r="F20" s="22"/>
      <c r="G20" s="22"/>
      <c r="H20" s="322" t="s">
        <v>346</v>
      </c>
      <c r="I20" s="323"/>
    </row>
    <row r="21" spans="2:13" ht="16.5" customHeight="1" thickBot="1" x14ac:dyDescent="0.3">
      <c r="H21" s="324"/>
      <c r="I21" s="325"/>
    </row>
    <row r="22" spans="2:13" x14ac:dyDescent="0.25">
      <c r="B22" s="12">
        <v>1</v>
      </c>
      <c r="C22" s="7" t="s">
        <v>27</v>
      </c>
      <c r="D22" s="8"/>
      <c r="E22" s="296" t="s">
        <v>28</v>
      </c>
      <c r="F22" s="296"/>
      <c r="G22" s="297"/>
      <c r="H22" s="12">
        <v>1</v>
      </c>
      <c r="I22" s="16">
        <f>H22/H25</f>
        <v>1</v>
      </c>
    </row>
    <row r="23" spans="2:13" x14ac:dyDescent="0.25">
      <c r="B23" s="13">
        <v>2</v>
      </c>
      <c r="C23" s="9" t="s">
        <v>29</v>
      </c>
      <c r="D23" s="4"/>
      <c r="E23" s="298" t="s">
        <v>30</v>
      </c>
      <c r="F23" s="298"/>
      <c r="G23" s="299"/>
      <c r="H23" s="13">
        <v>0</v>
      </c>
      <c r="I23" s="17">
        <f>H23/H25</f>
        <v>0</v>
      </c>
    </row>
    <row r="24" spans="2:13" ht="15.75" thickBot="1" x14ac:dyDescent="0.3">
      <c r="B24" s="14">
        <v>3</v>
      </c>
      <c r="C24" s="10" t="s">
        <v>31</v>
      </c>
      <c r="D24" s="11"/>
      <c r="E24" s="300" t="s">
        <v>32</v>
      </c>
      <c r="F24" s="300"/>
      <c r="G24" s="301"/>
      <c r="H24" s="14">
        <v>0</v>
      </c>
      <c r="I24" s="18">
        <f>H24/H25</f>
        <v>0</v>
      </c>
    </row>
    <row r="25" spans="2:13" ht="15.75" thickBot="1" x14ac:dyDescent="0.3">
      <c r="B25" s="308" t="s">
        <v>186</v>
      </c>
      <c r="C25" s="309"/>
      <c r="D25" s="309"/>
      <c r="E25" s="309"/>
      <c r="F25" s="309"/>
      <c r="G25" s="310"/>
      <c r="H25" s="15">
        <f>SUM(H22:H24)</f>
        <v>1</v>
      </c>
      <c r="I25" s="21">
        <f>SUM(I22:I24)</f>
        <v>1</v>
      </c>
    </row>
    <row r="26" spans="2:13" ht="15.75" thickBot="1" x14ac:dyDescent="0.3"/>
    <row r="27" spans="2:13" ht="16.5" thickBot="1" x14ac:dyDescent="0.3">
      <c r="B27" s="221">
        <v>1</v>
      </c>
      <c r="C27" s="410" t="s">
        <v>322</v>
      </c>
      <c r="D27" s="410"/>
      <c r="E27" s="410"/>
      <c r="F27" s="410"/>
      <c r="G27" s="410"/>
    </row>
  </sheetData>
  <sheetProtection algorithmName="SHA-512" hashValue="hPuobjtuJNqgEiYzMjkf3R04oaraD61Vb4kjb9CndMrky+OvdluKNZHHqEh4XL6bWfic8mUT8Rh5D0BEEYqTWg==" saltValue="aWQox+5ToZT3Q0BOxpDtJQ==" spinCount="100000" sheet="1" objects="1" scenarios="1"/>
  <mergeCells count="16">
    <mergeCell ref="C27:G27"/>
    <mergeCell ref="E24:G24"/>
    <mergeCell ref="B25:G25"/>
    <mergeCell ref="B2:C5"/>
    <mergeCell ref="D2:M2"/>
    <mergeCell ref="D3:H3"/>
    <mergeCell ref="I3:M3"/>
    <mergeCell ref="D4:F4"/>
    <mergeCell ref="G4:G5"/>
    <mergeCell ref="H20:I21"/>
    <mergeCell ref="E22:G22"/>
    <mergeCell ref="H4:H5"/>
    <mergeCell ref="I4:K4"/>
    <mergeCell ref="L4:L5"/>
    <mergeCell ref="M4:M5"/>
    <mergeCell ref="E23:G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B1:M26"/>
  <sheetViews>
    <sheetView workbookViewId="0">
      <selection activeCell="H21" sqref="H21:I22"/>
    </sheetView>
  </sheetViews>
  <sheetFormatPr baseColWidth="10" defaultRowHeight="15" x14ac:dyDescent="0.25"/>
  <cols>
    <col min="1" max="1" width="6" customWidth="1"/>
    <col min="2" max="2" width="4.42578125" customWidth="1"/>
    <col min="3" max="3" width="13.7109375" customWidth="1"/>
    <col min="4" max="4" width="6.28515625" customWidth="1"/>
    <col min="5" max="5" width="4.5703125" customWidth="1"/>
    <col min="6" max="6" width="5.85546875" customWidth="1"/>
    <col min="7" max="7" width="6.85546875" customWidth="1"/>
    <col min="8" max="8" width="10.140625" customWidth="1"/>
    <col min="9" max="9" width="7.7109375" customWidth="1"/>
    <col min="10" max="10" width="5.42578125" customWidth="1"/>
    <col min="11" max="11" width="6.5703125" customWidth="1"/>
    <col min="12" max="12" width="7.5703125" customWidth="1"/>
    <col min="13" max="13" width="9.85546875" customWidth="1"/>
  </cols>
  <sheetData>
    <row r="1" spans="2:13" ht="15.75" thickBot="1" x14ac:dyDescent="0.3"/>
    <row r="2" spans="2:13" ht="17.25" thickBot="1" x14ac:dyDescent="0.35">
      <c r="B2" s="349" t="s">
        <v>102</v>
      </c>
      <c r="C2" s="350"/>
      <c r="D2" s="338" t="s">
        <v>68</v>
      </c>
      <c r="E2" s="339"/>
      <c r="F2" s="339"/>
      <c r="G2" s="339"/>
      <c r="H2" s="339"/>
      <c r="I2" s="339"/>
      <c r="J2" s="339"/>
      <c r="K2" s="339"/>
      <c r="L2" s="339"/>
      <c r="M2" s="340"/>
    </row>
    <row r="3" spans="2:13" ht="64.5" customHeight="1" thickBot="1" x14ac:dyDescent="0.3">
      <c r="B3" s="351"/>
      <c r="C3" s="352"/>
      <c r="D3" s="330" t="s">
        <v>206</v>
      </c>
      <c r="E3" s="331"/>
      <c r="F3" s="332"/>
      <c r="G3" s="332"/>
      <c r="H3" s="353"/>
      <c r="I3" s="354" t="s">
        <v>245</v>
      </c>
      <c r="J3" s="354"/>
      <c r="K3" s="355"/>
      <c r="L3" s="355"/>
      <c r="M3" s="356"/>
    </row>
    <row r="4" spans="2:13" ht="24.75" customHeight="1" thickBot="1" x14ac:dyDescent="0.3">
      <c r="B4" s="351"/>
      <c r="C4" s="352"/>
      <c r="D4" s="319" t="s">
        <v>0</v>
      </c>
      <c r="E4" s="345"/>
      <c r="F4" s="346"/>
      <c r="G4" s="347" t="s">
        <v>1</v>
      </c>
      <c r="H4" s="317" t="s">
        <v>202</v>
      </c>
      <c r="I4" s="345" t="s">
        <v>0</v>
      </c>
      <c r="J4" s="320"/>
      <c r="K4" s="321"/>
      <c r="L4" s="317" t="s">
        <v>1</v>
      </c>
      <c r="M4" s="317" t="s">
        <v>202</v>
      </c>
    </row>
    <row r="5" spans="2:13" ht="18" customHeight="1" thickBot="1" x14ac:dyDescent="0.3">
      <c r="B5" s="351"/>
      <c r="C5" s="352"/>
      <c r="D5" s="105" t="s">
        <v>33</v>
      </c>
      <c r="E5" s="106" t="s">
        <v>2</v>
      </c>
      <c r="F5" s="110" t="s">
        <v>3</v>
      </c>
      <c r="G5" s="348"/>
      <c r="H5" s="318"/>
      <c r="I5" s="108" t="s">
        <v>33</v>
      </c>
      <c r="J5" s="106" t="s">
        <v>2</v>
      </c>
      <c r="K5" s="107" t="s">
        <v>3</v>
      </c>
      <c r="L5" s="344"/>
      <c r="M5" s="318"/>
    </row>
    <row r="6" spans="2:13" ht="17.25" customHeight="1" x14ac:dyDescent="0.25">
      <c r="B6" s="95">
        <v>1</v>
      </c>
      <c r="C6" s="96" t="s">
        <v>5</v>
      </c>
      <c r="D6" s="82">
        <v>0</v>
      </c>
      <c r="E6" s="83">
        <v>1</v>
      </c>
      <c r="F6" s="83">
        <f>D6/E6*100</f>
        <v>0</v>
      </c>
      <c r="G6" s="84">
        <v>0</v>
      </c>
      <c r="H6" s="89">
        <f>D6/E17</f>
        <v>0</v>
      </c>
      <c r="I6" s="169">
        <v>0</v>
      </c>
      <c r="J6" s="170">
        <v>1</v>
      </c>
      <c r="K6" s="170">
        <f>I6/J6*100</f>
        <v>0</v>
      </c>
      <c r="L6" s="171">
        <v>0</v>
      </c>
      <c r="M6" s="172">
        <f>I6/J17</f>
        <v>0</v>
      </c>
    </row>
    <row r="7" spans="2:13" ht="16.5" x14ac:dyDescent="0.3">
      <c r="B7" s="97">
        <v>2</v>
      </c>
      <c r="C7" s="98" t="s">
        <v>6</v>
      </c>
      <c r="D7" s="85">
        <v>0</v>
      </c>
      <c r="E7" s="87">
        <v>1</v>
      </c>
      <c r="F7" s="87">
        <f>D7/E7*100</f>
        <v>0</v>
      </c>
      <c r="G7" s="88">
        <v>0</v>
      </c>
      <c r="H7" s="90">
        <f>D7/E17</f>
        <v>0</v>
      </c>
      <c r="I7" s="119">
        <v>0</v>
      </c>
      <c r="J7" s="120">
        <v>1</v>
      </c>
      <c r="K7" s="120">
        <f>I7/J7*100</f>
        <v>0</v>
      </c>
      <c r="L7" s="121">
        <v>0</v>
      </c>
      <c r="M7" s="122">
        <f>I7/J17</f>
        <v>0</v>
      </c>
    </row>
    <row r="8" spans="2:13" ht="15.75" x14ac:dyDescent="0.25">
      <c r="B8" s="176">
        <v>3</v>
      </c>
      <c r="C8" s="177" t="s">
        <v>7</v>
      </c>
      <c r="D8" s="3">
        <v>22.22</v>
      </c>
      <c r="E8" s="2">
        <v>27.8</v>
      </c>
      <c r="F8" s="2">
        <f>D8/E8*100</f>
        <v>79.928057553956833</v>
      </c>
      <c r="G8" s="179">
        <v>0.8</v>
      </c>
      <c r="H8" s="55">
        <f>D8/E17</f>
        <v>0.22219999999999998</v>
      </c>
      <c r="I8" s="119">
        <v>0</v>
      </c>
      <c r="J8" s="120">
        <v>1</v>
      </c>
      <c r="K8" s="120">
        <f>I8/J8*100</f>
        <v>0</v>
      </c>
      <c r="L8" s="121">
        <v>0</v>
      </c>
      <c r="M8" s="122">
        <f>I8/J17</f>
        <v>0</v>
      </c>
    </row>
    <row r="9" spans="2:13" ht="16.5" x14ac:dyDescent="0.3">
      <c r="B9" s="97">
        <v>4</v>
      </c>
      <c r="C9" s="98" t="s">
        <v>8</v>
      </c>
      <c r="D9" s="3">
        <v>22.22</v>
      </c>
      <c r="E9" s="2">
        <v>27.8</v>
      </c>
      <c r="F9" s="2">
        <f t="shared" ref="F9:F17" si="0">D9/E9*100</f>
        <v>79.928057553956833</v>
      </c>
      <c r="G9" s="24">
        <v>0.8</v>
      </c>
      <c r="H9" s="55">
        <f>D9/E17</f>
        <v>0.22219999999999998</v>
      </c>
      <c r="I9" s="3">
        <v>8.6999999999999993</v>
      </c>
      <c r="J9" s="2">
        <v>67</v>
      </c>
      <c r="K9" s="2">
        <f t="shared" ref="K9:K17" si="1">I9/J9*100</f>
        <v>12.98507462686567</v>
      </c>
      <c r="L9" s="24">
        <v>0.13</v>
      </c>
      <c r="M9" s="23">
        <f>I9/J17</f>
        <v>8.6999999999999994E-2</v>
      </c>
    </row>
    <row r="10" spans="2:13" ht="16.5" x14ac:dyDescent="0.3">
      <c r="B10" s="97">
        <v>5</v>
      </c>
      <c r="C10" s="98" t="s">
        <v>9</v>
      </c>
      <c r="D10" s="3">
        <v>22.22</v>
      </c>
      <c r="E10" s="2">
        <v>27.8</v>
      </c>
      <c r="F10" s="2">
        <f t="shared" si="0"/>
        <v>79.928057553956833</v>
      </c>
      <c r="G10" s="24">
        <v>0.8</v>
      </c>
      <c r="H10" s="55">
        <f>D10/E17</f>
        <v>0.22219999999999998</v>
      </c>
      <c r="I10" s="3">
        <v>8.6999999999999993</v>
      </c>
      <c r="J10" s="2">
        <v>67</v>
      </c>
      <c r="K10" s="2">
        <f t="shared" si="1"/>
        <v>12.98507462686567</v>
      </c>
      <c r="L10" s="24">
        <v>0.13</v>
      </c>
      <c r="M10" s="23">
        <f>I10/J17</f>
        <v>8.6999999999999994E-2</v>
      </c>
    </row>
    <row r="11" spans="2:13" ht="16.5" x14ac:dyDescent="0.3">
      <c r="B11" s="199">
        <v>6</v>
      </c>
      <c r="C11" s="200" t="s">
        <v>10</v>
      </c>
      <c r="D11" s="3">
        <v>43.75</v>
      </c>
      <c r="E11" s="2">
        <v>59.7</v>
      </c>
      <c r="F11" s="2">
        <f t="shared" si="0"/>
        <v>73.283082077051915</v>
      </c>
      <c r="G11" s="179">
        <v>0.73</v>
      </c>
      <c r="H11" s="55">
        <f>D11/E17</f>
        <v>0.4375</v>
      </c>
      <c r="I11" s="3">
        <v>8.6999999999999993</v>
      </c>
      <c r="J11" s="2">
        <v>67</v>
      </c>
      <c r="K11" s="2">
        <f t="shared" si="1"/>
        <v>12.98507462686567</v>
      </c>
      <c r="L11" s="185">
        <v>0.13</v>
      </c>
      <c r="M11" s="23">
        <f>I11/J17</f>
        <v>8.6999999999999994E-2</v>
      </c>
    </row>
    <row r="12" spans="2:13" ht="16.5" x14ac:dyDescent="0.3">
      <c r="B12" s="97">
        <v>7</v>
      </c>
      <c r="C12" s="98" t="s">
        <v>11</v>
      </c>
      <c r="D12" s="3">
        <v>43.75</v>
      </c>
      <c r="E12" s="2">
        <v>59.7</v>
      </c>
      <c r="F12" s="2">
        <f t="shared" si="0"/>
        <v>73.283082077051915</v>
      </c>
      <c r="G12" s="24">
        <v>0.73</v>
      </c>
      <c r="H12" s="55">
        <f>D12/E17</f>
        <v>0.4375</v>
      </c>
      <c r="I12" s="3">
        <v>8.6999999999999993</v>
      </c>
      <c r="J12" s="2">
        <v>67</v>
      </c>
      <c r="K12" s="2">
        <f t="shared" si="1"/>
        <v>12.98507462686567</v>
      </c>
      <c r="L12" s="24">
        <v>0.13</v>
      </c>
      <c r="M12" s="23">
        <f>I12/J17</f>
        <v>8.6999999999999994E-2</v>
      </c>
    </row>
    <row r="13" spans="2:13" ht="16.5" x14ac:dyDescent="0.3">
      <c r="B13" s="97">
        <v>8</v>
      </c>
      <c r="C13" s="98" t="s">
        <v>12</v>
      </c>
      <c r="D13" s="3">
        <v>43.75</v>
      </c>
      <c r="E13" s="2">
        <v>59.7</v>
      </c>
      <c r="F13" s="2">
        <f t="shared" si="0"/>
        <v>73.283082077051915</v>
      </c>
      <c r="G13" s="24">
        <v>0.73</v>
      </c>
      <c r="H13" s="55">
        <f>D13/E17</f>
        <v>0.4375</v>
      </c>
      <c r="I13" s="3">
        <v>30.43</v>
      </c>
      <c r="J13" s="2">
        <v>83</v>
      </c>
      <c r="K13" s="2">
        <f t="shared" si="1"/>
        <v>36.662650602409634</v>
      </c>
      <c r="L13" s="24">
        <v>0.37</v>
      </c>
      <c r="M13" s="23">
        <f>I13/J17</f>
        <v>0.30430000000000001</v>
      </c>
    </row>
    <row r="14" spans="2:13" ht="16.5" x14ac:dyDescent="0.3">
      <c r="B14" s="199">
        <v>9</v>
      </c>
      <c r="C14" s="200" t="s">
        <v>13</v>
      </c>
      <c r="D14" s="3">
        <v>63.19</v>
      </c>
      <c r="E14" s="2">
        <v>83</v>
      </c>
      <c r="F14" s="2">
        <f t="shared" si="0"/>
        <v>76.132530120481917</v>
      </c>
      <c r="G14" s="179">
        <v>0.76</v>
      </c>
      <c r="H14" s="55">
        <f>D14/E17</f>
        <v>0.63190000000000002</v>
      </c>
      <c r="I14" s="3">
        <v>30.43</v>
      </c>
      <c r="J14" s="2">
        <v>83</v>
      </c>
      <c r="K14" s="2">
        <f t="shared" si="1"/>
        <v>36.662650602409634</v>
      </c>
      <c r="L14" s="185">
        <v>0.37</v>
      </c>
      <c r="M14" s="23">
        <f>I14/J17</f>
        <v>0.30430000000000001</v>
      </c>
    </row>
    <row r="15" spans="2:13" ht="16.5" x14ac:dyDescent="0.3">
      <c r="B15" s="97">
        <v>10</v>
      </c>
      <c r="C15" s="98" t="s">
        <v>14</v>
      </c>
      <c r="D15" s="3">
        <v>0</v>
      </c>
      <c r="E15" s="2">
        <v>83</v>
      </c>
      <c r="F15" s="2">
        <f t="shared" si="0"/>
        <v>0</v>
      </c>
      <c r="G15" s="24">
        <v>0</v>
      </c>
      <c r="H15" s="55">
        <f>D15/E17</f>
        <v>0</v>
      </c>
      <c r="I15" s="3">
        <v>0</v>
      </c>
      <c r="J15" s="2">
        <v>83</v>
      </c>
      <c r="K15" s="2">
        <f t="shared" si="1"/>
        <v>0</v>
      </c>
      <c r="L15" s="24">
        <v>0</v>
      </c>
      <c r="M15" s="23">
        <f>I15/J17</f>
        <v>0</v>
      </c>
    </row>
    <row r="16" spans="2:13" ht="16.5" x14ac:dyDescent="0.3">
      <c r="B16" s="97">
        <v>11</v>
      </c>
      <c r="C16" s="98" t="s">
        <v>26</v>
      </c>
      <c r="D16" s="3">
        <v>0</v>
      </c>
      <c r="E16" s="2">
        <v>83</v>
      </c>
      <c r="F16" s="2">
        <f t="shared" si="0"/>
        <v>0</v>
      </c>
      <c r="G16" s="24">
        <v>0</v>
      </c>
      <c r="H16" s="55">
        <f>D16/E17</f>
        <v>0</v>
      </c>
      <c r="I16" s="3">
        <v>0</v>
      </c>
      <c r="J16" s="2">
        <v>83</v>
      </c>
      <c r="K16" s="2">
        <f t="shared" si="1"/>
        <v>0</v>
      </c>
      <c r="L16" s="24">
        <v>0</v>
      </c>
      <c r="M16" s="23">
        <f>I16/J17</f>
        <v>0</v>
      </c>
    </row>
    <row r="17" spans="2:13" ht="17.25" thickBot="1" x14ac:dyDescent="0.35">
      <c r="B17" s="99">
        <v>12</v>
      </c>
      <c r="C17" s="100" t="s">
        <v>15</v>
      </c>
      <c r="D17" s="32">
        <v>0</v>
      </c>
      <c r="E17" s="31">
        <v>100</v>
      </c>
      <c r="F17" s="31">
        <f t="shared" si="0"/>
        <v>0</v>
      </c>
      <c r="G17" s="25">
        <v>0</v>
      </c>
      <c r="H17" s="61">
        <f>D17/E17</f>
        <v>0</v>
      </c>
      <c r="I17" s="32">
        <v>0</v>
      </c>
      <c r="J17" s="31">
        <v>100</v>
      </c>
      <c r="K17" s="31">
        <f t="shared" si="1"/>
        <v>0</v>
      </c>
      <c r="L17" s="25">
        <v>0</v>
      </c>
      <c r="M17" s="38">
        <f>I17/J17</f>
        <v>0</v>
      </c>
    </row>
    <row r="20" spans="2:13" ht="18" customHeight="1" thickBot="1" x14ac:dyDescent="0.3"/>
    <row r="21" spans="2:13" ht="12.75" customHeight="1" x14ac:dyDescent="0.25">
      <c r="G21" s="5"/>
      <c r="H21" s="322" t="s">
        <v>346</v>
      </c>
      <c r="I21" s="323"/>
      <c r="J21" s="28"/>
      <c r="K21" s="28"/>
      <c r="L21" s="28"/>
      <c r="M21" s="28"/>
    </row>
    <row r="22" spans="2:13" ht="13.5" customHeight="1" thickBot="1" x14ac:dyDescent="0.3">
      <c r="H22" s="324"/>
      <c r="I22" s="325"/>
      <c r="J22" s="28"/>
      <c r="K22" s="28"/>
      <c r="L22" s="28"/>
      <c r="M22" s="28"/>
    </row>
    <row r="23" spans="2:13" x14ac:dyDescent="0.25">
      <c r="B23" s="12">
        <v>1</v>
      </c>
      <c r="C23" s="7" t="s">
        <v>27</v>
      </c>
      <c r="D23" s="8"/>
      <c r="E23" s="296" t="s">
        <v>28</v>
      </c>
      <c r="F23" s="296"/>
      <c r="G23" s="297"/>
      <c r="H23" s="57">
        <v>0</v>
      </c>
      <c r="I23" s="16">
        <f>H23/H26</f>
        <v>0</v>
      </c>
      <c r="J23" s="26"/>
      <c r="K23" s="26"/>
      <c r="L23" s="26"/>
      <c r="M23" s="26"/>
    </row>
    <row r="24" spans="2:13" x14ac:dyDescent="0.25">
      <c r="B24" s="13">
        <v>2</v>
      </c>
      <c r="C24" s="9" t="s">
        <v>29</v>
      </c>
      <c r="D24" s="4"/>
      <c r="E24" s="298" t="s">
        <v>30</v>
      </c>
      <c r="F24" s="298"/>
      <c r="G24" s="299"/>
      <c r="H24" s="58">
        <v>1</v>
      </c>
      <c r="I24" s="17">
        <f>H24/H26</f>
        <v>0.5</v>
      </c>
      <c r="J24" s="26"/>
      <c r="K24" s="26"/>
      <c r="L24" s="26"/>
      <c r="M24" s="26"/>
    </row>
    <row r="25" spans="2:13" ht="15.75" thickBot="1" x14ac:dyDescent="0.3">
      <c r="B25" s="14">
        <v>3</v>
      </c>
      <c r="C25" s="10" t="s">
        <v>31</v>
      </c>
      <c r="D25" s="11"/>
      <c r="E25" s="300" t="s">
        <v>32</v>
      </c>
      <c r="F25" s="300"/>
      <c r="G25" s="301"/>
      <c r="H25" s="59">
        <v>1</v>
      </c>
      <c r="I25" s="60">
        <f>H25/H26</f>
        <v>0.5</v>
      </c>
      <c r="J25" s="26"/>
      <c r="K25" s="26"/>
      <c r="L25" s="26"/>
      <c r="M25" s="26"/>
    </row>
    <row r="26" spans="2:13" ht="15.75" thickBot="1" x14ac:dyDescent="0.3">
      <c r="B26" s="308" t="s">
        <v>163</v>
      </c>
      <c r="C26" s="309"/>
      <c r="D26" s="309"/>
      <c r="E26" s="309"/>
      <c r="F26" s="309"/>
      <c r="G26" s="309"/>
      <c r="H26" s="56">
        <f>SUM(H23:H25)</f>
        <v>2</v>
      </c>
      <c r="I26" s="21">
        <f>SUM(I23:I25)</f>
        <v>1</v>
      </c>
      <c r="J26" s="27"/>
      <c r="K26" s="27"/>
      <c r="L26" s="27"/>
      <c r="M26" s="27"/>
    </row>
  </sheetData>
  <sheetProtection algorithmName="SHA-512" hashValue="w86aWvwf3NKui0oI41AhpkPjHR71BYL58v8X+05fc8qWEs6OCNEflfPHRK4yz6cStfXqoz+m6mZPkeR3yr/YPQ==" saltValue="zLhsWNwn3YhwYQSVsozZ6w==" spinCount="100000" sheet="1" objects="1" scenarios="1"/>
  <mergeCells count="15">
    <mergeCell ref="B2:C5"/>
    <mergeCell ref="D3:H3"/>
    <mergeCell ref="I3:M3"/>
    <mergeCell ref="I4:K4"/>
    <mergeCell ref="L4:L5"/>
    <mergeCell ref="M4:M5"/>
    <mergeCell ref="D4:F4"/>
    <mergeCell ref="G4:G5"/>
    <mergeCell ref="D2:M2"/>
    <mergeCell ref="H4:H5"/>
    <mergeCell ref="B26:G26"/>
    <mergeCell ref="H21:I22"/>
    <mergeCell ref="E25:G25"/>
    <mergeCell ref="E23:G23"/>
    <mergeCell ref="E24:G2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B1:AG28"/>
  <sheetViews>
    <sheetView workbookViewId="0">
      <selection activeCell="H20" sqref="H20:I21"/>
    </sheetView>
  </sheetViews>
  <sheetFormatPr baseColWidth="10" defaultRowHeight="15" x14ac:dyDescent="0.25"/>
  <cols>
    <col min="1" max="1" width="6" customWidth="1"/>
    <col min="2" max="2" width="3.85546875" customWidth="1"/>
    <col min="3" max="3" width="14.85546875" customWidth="1"/>
    <col min="4" max="4" width="6.28515625" customWidth="1"/>
    <col min="5" max="5" width="5.28515625" customWidth="1"/>
    <col min="6" max="6" width="5.85546875" customWidth="1"/>
    <col min="7" max="7" width="6.5703125" customWidth="1"/>
    <col min="8" max="8" width="10" customWidth="1"/>
    <col min="9" max="9" width="7.7109375" customWidth="1"/>
    <col min="10" max="10" width="5.5703125" customWidth="1"/>
    <col min="11" max="11" width="6.42578125" customWidth="1"/>
    <col min="12" max="12" width="7" customWidth="1"/>
    <col min="13" max="13" width="9.85546875" customWidth="1"/>
    <col min="14" max="14" width="6.28515625" hidden="1" customWidth="1"/>
    <col min="15" max="15" width="5" hidden="1" customWidth="1"/>
    <col min="16" max="16" width="6.42578125" hidden="1" customWidth="1"/>
    <col min="17" max="17" width="6.5703125" hidden="1" customWidth="1"/>
    <col min="18" max="18" width="9.7109375" hidden="1" customWidth="1"/>
    <col min="19" max="19" width="7.28515625" customWidth="1"/>
    <col min="20" max="20" width="4.5703125" customWidth="1"/>
    <col min="21" max="21" width="6.85546875" customWidth="1"/>
    <col min="22" max="22" width="6.7109375" customWidth="1"/>
    <col min="23" max="23" width="10.5703125" customWidth="1"/>
    <col min="24" max="24" width="7" customWidth="1"/>
    <col min="25" max="26" width="6.140625" customWidth="1"/>
    <col min="27" max="27" width="6.5703125" customWidth="1"/>
    <col min="28" max="28" width="10.7109375" customWidth="1"/>
    <col min="29" max="29" width="7.42578125" customWidth="1"/>
    <col min="30" max="30" width="6" customWidth="1"/>
    <col min="31" max="31" width="7" customWidth="1"/>
    <col min="32" max="32" width="7.28515625" customWidth="1"/>
    <col min="33" max="33" width="10.42578125" customWidth="1"/>
  </cols>
  <sheetData>
    <row r="1" spans="2:33" ht="15.75" thickBot="1" x14ac:dyDescent="0.3"/>
    <row r="2" spans="2:33" ht="17.25" thickBot="1" x14ac:dyDescent="0.35">
      <c r="B2" s="349" t="s">
        <v>103</v>
      </c>
      <c r="C2" s="350"/>
      <c r="D2" s="338" t="s">
        <v>70</v>
      </c>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40"/>
    </row>
    <row r="3" spans="2:33" ht="118.5" customHeight="1" thickBot="1" x14ac:dyDescent="0.3">
      <c r="B3" s="351"/>
      <c r="C3" s="360"/>
      <c r="D3" s="363" t="s">
        <v>194</v>
      </c>
      <c r="E3" s="364"/>
      <c r="F3" s="365"/>
      <c r="G3" s="365"/>
      <c r="H3" s="366"/>
      <c r="I3" s="330" t="s">
        <v>195</v>
      </c>
      <c r="J3" s="364"/>
      <c r="K3" s="365"/>
      <c r="L3" s="365"/>
      <c r="M3" s="366"/>
      <c r="N3" s="367" t="s">
        <v>193</v>
      </c>
      <c r="O3" s="368"/>
      <c r="P3" s="368"/>
      <c r="Q3" s="368"/>
      <c r="R3" s="369"/>
      <c r="S3" s="330" t="s">
        <v>196</v>
      </c>
      <c r="T3" s="331"/>
      <c r="U3" s="332"/>
      <c r="V3" s="332"/>
      <c r="W3" s="353"/>
      <c r="X3" s="330" t="s">
        <v>197</v>
      </c>
      <c r="Y3" s="331"/>
      <c r="Z3" s="332"/>
      <c r="AA3" s="332"/>
      <c r="AB3" s="353"/>
      <c r="AC3" s="357" t="s">
        <v>198</v>
      </c>
      <c r="AD3" s="358"/>
      <c r="AE3" s="358"/>
      <c r="AF3" s="358"/>
      <c r="AG3" s="359"/>
    </row>
    <row r="4" spans="2:33" ht="24.75" customHeight="1" thickBot="1" x14ac:dyDescent="0.3">
      <c r="B4" s="351"/>
      <c r="C4" s="360"/>
      <c r="D4" s="319" t="s">
        <v>0</v>
      </c>
      <c r="E4" s="345"/>
      <c r="F4" s="346"/>
      <c r="G4" s="347" t="s">
        <v>1</v>
      </c>
      <c r="H4" s="317" t="s">
        <v>202</v>
      </c>
      <c r="I4" s="319" t="s">
        <v>0</v>
      </c>
      <c r="J4" s="320"/>
      <c r="K4" s="321"/>
      <c r="L4" s="317" t="s">
        <v>1</v>
      </c>
      <c r="M4" s="317" t="s">
        <v>202</v>
      </c>
      <c r="N4" s="319" t="s">
        <v>0</v>
      </c>
      <c r="O4" s="320"/>
      <c r="P4" s="321"/>
      <c r="Q4" s="317" t="s">
        <v>1</v>
      </c>
      <c r="R4" s="317" t="s">
        <v>66</v>
      </c>
      <c r="S4" s="319" t="s">
        <v>0</v>
      </c>
      <c r="T4" s="345"/>
      <c r="U4" s="346"/>
      <c r="V4" s="347" t="s">
        <v>1</v>
      </c>
      <c r="W4" s="317" t="s">
        <v>202</v>
      </c>
      <c r="X4" s="319" t="s">
        <v>0</v>
      </c>
      <c r="Y4" s="320"/>
      <c r="Z4" s="321"/>
      <c r="AA4" s="317" t="s">
        <v>1</v>
      </c>
      <c r="AB4" s="317" t="s">
        <v>202</v>
      </c>
      <c r="AC4" s="319" t="s">
        <v>0</v>
      </c>
      <c r="AD4" s="320"/>
      <c r="AE4" s="321"/>
      <c r="AF4" s="317" t="s">
        <v>1</v>
      </c>
      <c r="AG4" s="317" t="s">
        <v>202</v>
      </c>
    </row>
    <row r="5" spans="2:33" ht="18" customHeight="1" thickBot="1" x14ac:dyDescent="0.3">
      <c r="B5" s="361"/>
      <c r="C5" s="362"/>
      <c r="D5" s="105" t="s">
        <v>33</v>
      </c>
      <c r="E5" s="106" t="s">
        <v>2</v>
      </c>
      <c r="F5" s="110" t="s">
        <v>3</v>
      </c>
      <c r="G5" s="348"/>
      <c r="H5" s="318"/>
      <c r="I5" s="102" t="s">
        <v>33</v>
      </c>
      <c r="J5" s="103" t="s">
        <v>2</v>
      </c>
      <c r="K5" s="109" t="s">
        <v>3</v>
      </c>
      <c r="L5" s="318"/>
      <c r="M5" s="318"/>
      <c r="N5" s="102" t="s">
        <v>33</v>
      </c>
      <c r="O5" s="103" t="s">
        <v>4</v>
      </c>
      <c r="P5" s="109" t="s">
        <v>3</v>
      </c>
      <c r="Q5" s="318"/>
      <c r="R5" s="318"/>
      <c r="S5" s="105" t="s">
        <v>33</v>
      </c>
      <c r="T5" s="106" t="s">
        <v>2</v>
      </c>
      <c r="U5" s="110" t="s">
        <v>3</v>
      </c>
      <c r="V5" s="348"/>
      <c r="W5" s="318"/>
      <c r="X5" s="102" t="s">
        <v>33</v>
      </c>
      <c r="Y5" s="103" t="s">
        <v>2</v>
      </c>
      <c r="Z5" s="109" t="s">
        <v>3</v>
      </c>
      <c r="AA5" s="318"/>
      <c r="AB5" s="318"/>
      <c r="AC5" s="102" t="s">
        <v>33</v>
      </c>
      <c r="AD5" s="103" t="s">
        <v>4</v>
      </c>
      <c r="AE5" s="109" t="s">
        <v>3</v>
      </c>
      <c r="AF5" s="318"/>
      <c r="AG5" s="318"/>
    </row>
    <row r="6" spans="2:33" ht="17.25" customHeight="1" x14ac:dyDescent="0.25">
      <c r="B6" s="95">
        <v>1</v>
      </c>
      <c r="C6" s="96" t="s">
        <v>5</v>
      </c>
      <c r="D6" s="39">
        <v>0</v>
      </c>
      <c r="E6" s="40">
        <v>1</v>
      </c>
      <c r="F6" s="40">
        <f>D6/E6*100</f>
        <v>0</v>
      </c>
      <c r="G6" s="41">
        <v>0</v>
      </c>
      <c r="H6" s="29">
        <f>D6/E17</f>
        <v>0</v>
      </c>
      <c r="I6" s="39">
        <v>0</v>
      </c>
      <c r="J6" s="40">
        <v>1</v>
      </c>
      <c r="K6" s="40">
        <f>I6/J6*100</f>
        <v>0</v>
      </c>
      <c r="L6" s="41">
        <v>0</v>
      </c>
      <c r="M6" s="79">
        <f>I6/J17</f>
        <v>0</v>
      </c>
      <c r="N6" s="39">
        <v>0</v>
      </c>
      <c r="O6" s="40">
        <v>100</v>
      </c>
      <c r="P6" s="40">
        <f>N6/O6*100</f>
        <v>0</v>
      </c>
      <c r="Q6" s="41">
        <v>0</v>
      </c>
      <c r="R6" s="29">
        <f>N6/O17</f>
        <v>0</v>
      </c>
      <c r="S6" s="39">
        <v>0</v>
      </c>
      <c r="T6" s="40">
        <v>1</v>
      </c>
      <c r="U6" s="40">
        <f>S6/T6*100</f>
        <v>0</v>
      </c>
      <c r="V6" s="41">
        <v>0</v>
      </c>
      <c r="W6" s="29">
        <f>S6/T17</f>
        <v>0</v>
      </c>
      <c r="X6" s="39">
        <v>0</v>
      </c>
      <c r="Y6" s="40">
        <v>100</v>
      </c>
      <c r="Z6" s="40">
        <f>X6/Y6*100</f>
        <v>0</v>
      </c>
      <c r="AA6" s="41">
        <v>0</v>
      </c>
      <c r="AB6" s="29">
        <f>X6/Y17</f>
        <v>0</v>
      </c>
      <c r="AC6" s="39">
        <v>0</v>
      </c>
      <c r="AD6" s="40">
        <v>100</v>
      </c>
      <c r="AE6" s="40">
        <f>AC6/AD6*100</f>
        <v>0</v>
      </c>
      <c r="AF6" s="41">
        <v>0</v>
      </c>
      <c r="AG6" s="29">
        <f>AC6/AD17</f>
        <v>0</v>
      </c>
    </row>
    <row r="7" spans="2:33" ht="17.25" customHeight="1" x14ac:dyDescent="0.3">
      <c r="B7" s="97">
        <v>2</v>
      </c>
      <c r="C7" s="98" t="s">
        <v>6</v>
      </c>
      <c r="D7" s="3">
        <v>0</v>
      </c>
      <c r="E7" s="2">
        <v>1</v>
      </c>
      <c r="F7" s="2">
        <f>D7/E7*100</f>
        <v>0</v>
      </c>
      <c r="G7" s="24">
        <v>0</v>
      </c>
      <c r="H7" s="23">
        <f>D7/E17</f>
        <v>0</v>
      </c>
      <c r="I7" s="3">
        <v>0</v>
      </c>
      <c r="J7" s="2">
        <v>1</v>
      </c>
      <c r="K7" s="2">
        <f>I7/J7*100</f>
        <v>0</v>
      </c>
      <c r="L7" s="24">
        <v>0</v>
      </c>
      <c r="M7" s="55">
        <f>I7/J17</f>
        <v>0</v>
      </c>
      <c r="N7" s="3">
        <v>0</v>
      </c>
      <c r="O7" s="2">
        <v>100</v>
      </c>
      <c r="P7" s="2">
        <f>N7/O7*100</f>
        <v>0</v>
      </c>
      <c r="Q7" s="24">
        <v>0</v>
      </c>
      <c r="R7" s="23">
        <f>N7/O17</f>
        <v>0</v>
      </c>
      <c r="S7" s="3">
        <v>0</v>
      </c>
      <c r="T7" s="2">
        <v>1</v>
      </c>
      <c r="U7" s="2">
        <f>S7/T7*100</f>
        <v>0</v>
      </c>
      <c r="V7" s="24">
        <v>0</v>
      </c>
      <c r="W7" s="23">
        <f>S7/T17</f>
        <v>0</v>
      </c>
      <c r="X7" s="3">
        <v>0</v>
      </c>
      <c r="Y7" s="2">
        <v>100</v>
      </c>
      <c r="Z7" s="2">
        <f>X7/Y7*100</f>
        <v>0</v>
      </c>
      <c r="AA7" s="24">
        <v>0</v>
      </c>
      <c r="AB7" s="23">
        <f>X7/Y17</f>
        <v>0</v>
      </c>
      <c r="AC7" s="3">
        <v>0</v>
      </c>
      <c r="AD7" s="2">
        <v>100</v>
      </c>
      <c r="AE7" s="2">
        <f>AC7/AD7*100</f>
        <v>0</v>
      </c>
      <c r="AF7" s="24">
        <v>0</v>
      </c>
      <c r="AG7" s="23">
        <f>AC7/AD17</f>
        <v>0</v>
      </c>
    </row>
    <row r="8" spans="2:33" ht="16.5" customHeight="1" x14ac:dyDescent="0.25">
      <c r="B8" s="161">
        <v>3</v>
      </c>
      <c r="C8" s="162" t="s">
        <v>7</v>
      </c>
      <c r="D8" s="3">
        <v>0</v>
      </c>
      <c r="E8" s="2">
        <v>1</v>
      </c>
      <c r="F8" s="2">
        <f>D8/E8*100</f>
        <v>0</v>
      </c>
      <c r="G8" s="24">
        <v>0</v>
      </c>
      <c r="H8" s="23">
        <f>D8/E17</f>
        <v>0</v>
      </c>
      <c r="I8" s="3">
        <v>0</v>
      </c>
      <c r="J8" s="2">
        <v>1</v>
      </c>
      <c r="K8" s="2">
        <f>I8/J8*100</f>
        <v>0</v>
      </c>
      <c r="L8" s="24">
        <v>0</v>
      </c>
      <c r="M8" s="55">
        <f>I8/J17</f>
        <v>0</v>
      </c>
      <c r="N8" s="3">
        <v>0</v>
      </c>
      <c r="O8" s="2">
        <v>100</v>
      </c>
      <c r="P8" s="2">
        <f>N8/O8*100</f>
        <v>0</v>
      </c>
      <c r="Q8" s="24">
        <v>0</v>
      </c>
      <c r="R8" s="23">
        <f>N8/O17</f>
        <v>0</v>
      </c>
      <c r="S8" s="3">
        <v>0</v>
      </c>
      <c r="T8" s="2">
        <v>1</v>
      </c>
      <c r="U8" s="2">
        <f>S8/T8*100</f>
        <v>0</v>
      </c>
      <c r="V8" s="24">
        <v>0</v>
      </c>
      <c r="W8" s="23">
        <f>S8/T17</f>
        <v>0</v>
      </c>
      <c r="X8" s="3">
        <v>0</v>
      </c>
      <c r="Y8" s="2">
        <v>100</v>
      </c>
      <c r="Z8" s="2">
        <f>X8/Y8*100</f>
        <v>0</v>
      </c>
      <c r="AA8" s="24">
        <v>0</v>
      </c>
      <c r="AB8" s="23">
        <f>X8/Y17</f>
        <v>0</v>
      </c>
      <c r="AC8" s="3">
        <v>0</v>
      </c>
      <c r="AD8" s="2">
        <v>100</v>
      </c>
      <c r="AE8" s="2">
        <f>AC8/AD8*100</f>
        <v>0</v>
      </c>
      <c r="AF8" s="24">
        <v>0</v>
      </c>
      <c r="AG8" s="23">
        <f>AC8/AD17</f>
        <v>0</v>
      </c>
    </row>
    <row r="9" spans="2:33" ht="16.5" x14ac:dyDescent="0.3">
      <c r="B9" s="97">
        <v>4</v>
      </c>
      <c r="C9" s="98" t="s">
        <v>8</v>
      </c>
      <c r="D9" s="3">
        <v>0</v>
      </c>
      <c r="E9" s="2">
        <v>1</v>
      </c>
      <c r="F9" s="2">
        <f t="shared" ref="F9:F17" si="0">D9/E9*100</f>
        <v>0</v>
      </c>
      <c r="G9" s="24">
        <v>0</v>
      </c>
      <c r="H9" s="23">
        <f>D9/E17</f>
        <v>0</v>
      </c>
      <c r="I9" s="3">
        <v>0</v>
      </c>
      <c r="J9" s="2">
        <v>1</v>
      </c>
      <c r="K9" s="2">
        <f t="shared" ref="K9:K17" si="1">I9/J9*100</f>
        <v>0</v>
      </c>
      <c r="L9" s="24">
        <v>0</v>
      </c>
      <c r="M9" s="55">
        <f>I9/J17</f>
        <v>0</v>
      </c>
      <c r="N9" s="3">
        <v>0</v>
      </c>
      <c r="O9" s="2">
        <v>100</v>
      </c>
      <c r="P9" s="2">
        <f t="shared" ref="P9:P17" si="2">N9/O9*100</f>
        <v>0</v>
      </c>
      <c r="Q9" s="24">
        <v>0</v>
      </c>
      <c r="R9" s="23">
        <f>N9/O17</f>
        <v>0</v>
      </c>
      <c r="S9" s="3">
        <v>0</v>
      </c>
      <c r="T9" s="2">
        <v>1</v>
      </c>
      <c r="U9" s="2">
        <f t="shared" ref="U9:U17" si="3">S9/T9*100</f>
        <v>0</v>
      </c>
      <c r="V9" s="24">
        <v>0</v>
      </c>
      <c r="W9" s="23">
        <f>S9/T17</f>
        <v>0</v>
      </c>
      <c r="X9" s="3">
        <v>0</v>
      </c>
      <c r="Y9" s="2">
        <v>100</v>
      </c>
      <c r="Z9" s="2">
        <f t="shared" ref="Z9:Z17" si="4">X9/Y9*100</f>
        <v>0</v>
      </c>
      <c r="AA9" s="24">
        <v>0</v>
      </c>
      <c r="AB9" s="23">
        <f>X9/Y17</f>
        <v>0</v>
      </c>
      <c r="AC9" s="3">
        <v>0</v>
      </c>
      <c r="AD9" s="2">
        <v>100</v>
      </c>
      <c r="AE9" s="2">
        <f t="shared" ref="AE9:AE17" si="5">AC9/AD9*100</f>
        <v>0</v>
      </c>
      <c r="AF9" s="24">
        <v>0</v>
      </c>
      <c r="AG9" s="23">
        <f>AC9/AD17</f>
        <v>0</v>
      </c>
    </row>
    <row r="10" spans="2:33" ht="16.5" x14ac:dyDescent="0.3">
      <c r="B10" s="97">
        <v>5</v>
      </c>
      <c r="C10" s="98" t="s">
        <v>9</v>
      </c>
      <c r="D10" s="3">
        <v>0</v>
      </c>
      <c r="E10" s="2">
        <v>1</v>
      </c>
      <c r="F10" s="2">
        <f t="shared" si="0"/>
        <v>0</v>
      </c>
      <c r="G10" s="24">
        <v>0</v>
      </c>
      <c r="H10" s="23">
        <f>D10/E17</f>
        <v>0</v>
      </c>
      <c r="I10" s="3">
        <v>0</v>
      </c>
      <c r="J10" s="2">
        <v>1</v>
      </c>
      <c r="K10" s="2">
        <f t="shared" si="1"/>
        <v>0</v>
      </c>
      <c r="L10" s="24">
        <v>0</v>
      </c>
      <c r="M10" s="55">
        <f>I10/J17</f>
        <v>0</v>
      </c>
      <c r="N10" s="3">
        <v>0</v>
      </c>
      <c r="O10" s="2">
        <v>100</v>
      </c>
      <c r="P10" s="2">
        <f t="shared" si="2"/>
        <v>0</v>
      </c>
      <c r="Q10" s="24">
        <v>0</v>
      </c>
      <c r="R10" s="23">
        <f>N10/O17</f>
        <v>0</v>
      </c>
      <c r="S10" s="3">
        <v>0</v>
      </c>
      <c r="T10" s="2">
        <v>1</v>
      </c>
      <c r="U10" s="2">
        <f t="shared" si="3"/>
        <v>0</v>
      </c>
      <c r="V10" s="24">
        <v>0</v>
      </c>
      <c r="W10" s="23">
        <f>S10/T17</f>
        <v>0</v>
      </c>
      <c r="X10" s="3">
        <v>0</v>
      </c>
      <c r="Y10" s="2">
        <v>100</v>
      </c>
      <c r="Z10" s="2">
        <f t="shared" si="4"/>
        <v>0</v>
      </c>
      <c r="AA10" s="24">
        <v>0</v>
      </c>
      <c r="AB10" s="23">
        <f>X10/Y17</f>
        <v>0</v>
      </c>
      <c r="AC10" s="3">
        <v>0</v>
      </c>
      <c r="AD10" s="2">
        <v>100</v>
      </c>
      <c r="AE10" s="2">
        <f t="shared" si="5"/>
        <v>0</v>
      </c>
      <c r="AF10" s="24">
        <v>0</v>
      </c>
      <c r="AG10" s="23">
        <f>AC10/AD17</f>
        <v>0</v>
      </c>
    </row>
    <row r="11" spans="2:33" ht="16.5" x14ac:dyDescent="0.3">
      <c r="B11" s="97">
        <v>6</v>
      </c>
      <c r="C11" s="98" t="s">
        <v>10</v>
      </c>
      <c r="D11" s="3">
        <v>0</v>
      </c>
      <c r="E11" s="2">
        <v>1</v>
      </c>
      <c r="F11" s="2">
        <f t="shared" si="0"/>
        <v>0</v>
      </c>
      <c r="G11" s="24">
        <v>0</v>
      </c>
      <c r="H11" s="23">
        <f>D11/E17</f>
        <v>0</v>
      </c>
      <c r="I11" s="3">
        <v>0</v>
      </c>
      <c r="J11" s="2">
        <v>1</v>
      </c>
      <c r="K11" s="2">
        <f t="shared" si="1"/>
        <v>0</v>
      </c>
      <c r="L11" s="24">
        <v>0</v>
      </c>
      <c r="M11" s="55">
        <f>I11/J17</f>
        <v>0</v>
      </c>
      <c r="N11" s="3">
        <v>0</v>
      </c>
      <c r="O11" s="2">
        <v>100</v>
      </c>
      <c r="P11" s="2">
        <f t="shared" si="2"/>
        <v>0</v>
      </c>
      <c r="Q11" s="24">
        <v>0</v>
      </c>
      <c r="R11" s="23">
        <f>N11/O17</f>
        <v>0</v>
      </c>
      <c r="S11" s="3">
        <v>0</v>
      </c>
      <c r="T11" s="2">
        <v>1</v>
      </c>
      <c r="U11" s="2">
        <f t="shared" si="3"/>
        <v>0</v>
      </c>
      <c r="V11" s="24">
        <v>0</v>
      </c>
      <c r="W11" s="23">
        <f>S11/T17</f>
        <v>0</v>
      </c>
      <c r="X11" s="3">
        <v>0</v>
      </c>
      <c r="Y11" s="2">
        <v>100</v>
      </c>
      <c r="Z11" s="2">
        <f t="shared" si="4"/>
        <v>0</v>
      </c>
      <c r="AA11" s="24">
        <v>0</v>
      </c>
      <c r="AB11" s="23">
        <f>X11/Y17</f>
        <v>0</v>
      </c>
      <c r="AC11" s="3">
        <v>0</v>
      </c>
      <c r="AD11" s="2">
        <v>100</v>
      </c>
      <c r="AE11" s="2">
        <f t="shared" si="5"/>
        <v>0</v>
      </c>
      <c r="AF11" s="24">
        <v>0</v>
      </c>
      <c r="AG11" s="23">
        <f>AC11/AD17</f>
        <v>0</v>
      </c>
    </row>
    <row r="12" spans="2:33" ht="17.25" customHeight="1" x14ac:dyDescent="0.3">
      <c r="B12" s="97">
        <v>7</v>
      </c>
      <c r="C12" s="98" t="s">
        <v>11</v>
      </c>
      <c r="D12" s="3">
        <v>0</v>
      </c>
      <c r="E12" s="2">
        <v>1</v>
      </c>
      <c r="F12" s="2">
        <f t="shared" si="0"/>
        <v>0</v>
      </c>
      <c r="G12" s="24">
        <v>0</v>
      </c>
      <c r="H12" s="23">
        <f>D12/E17</f>
        <v>0</v>
      </c>
      <c r="I12" s="3">
        <v>0</v>
      </c>
      <c r="J12" s="2">
        <v>1</v>
      </c>
      <c r="K12" s="2">
        <f t="shared" si="1"/>
        <v>0</v>
      </c>
      <c r="L12" s="24">
        <v>0</v>
      </c>
      <c r="M12" s="55">
        <f>I12/J17</f>
        <v>0</v>
      </c>
      <c r="N12" s="3">
        <v>0</v>
      </c>
      <c r="O12" s="2">
        <v>100</v>
      </c>
      <c r="P12" s="2">
        <f t="shared" si="2"/>
        <v>0</v>
      </c>
      <c r="Q12" s="24">
        <v>0</v>
      </c>
      <c r="R12" s="23">
        <f>N12/O17</f>
        <v>0</v>
      </c>
      <c r="S12" s="3">
        <v>0</v>
      </c>
      <c r="T12" s="2">
        <v>1</v>
      </c>
      <c r="U12" s="2">
        <f t="shared" si="3"/>
        <v>0</v>
      </c>
      <c r="V12" s="24">
        <v>0</v>
      </c>
      <c r="W12" s="23">
        <f>S12/T17</f>
        <v>0</v>
      </c>
      <c r="X12" s="3">
        <v>0</v>
      </c>
      <c r="Y12" s="2">
        <v>100</v>
      </c>
      <c r="Z12" s="2">
        <f t="shared" si="4"/>
        <v>0</v>
      </c>
      <c r="AA12" s="24">
        <v>0</v>
      </c>
      <c r="AB12" s="23">
        <f>X12/Y17</f>
        <v>0</v>
      </c>
      <c r="AC12" s="3">
        <v>0</v>
      </c>
      <c r="AD12" s="2">
        <v>100</v>
      </c>
      <c r="AE12" s="2">
        <f t="shared" si="5"/>
        <v>0</v>
      </c>
      <c r="AF12" s="24">
        <v>0</v>
      </c>
      <c r="AG12" s="23">
        <f>AC12/AD17</f>
        <v>0</v>
      </c>
    </row>
    <row r="13" spans="2:33" ht="17.25" customHeight="1" x14ac:dyDescent="0.3">
      <c r="B13" s="97">
        <v>8</v>
      </c>
      <c r="C13" s="98" t="s">
        <v>12</v>
      </c>
      <c r="D13" s="3">
        <v>0</v>
      </c>
      <c r="E13" s="2">
        <v>1</v>
      </c>
      <c r="F13" s="2">
        <f t="shared" si="0"/>
        <v>0</v>
      </c>
      <c r="G13" s="24">
        <v>0</v>
      </c>
      <c r="H13" s="23">
        <f>D13/E17</f>
        <v>0</v>
      </c>
      <c r="I13" s="3">
        <v>0</v>
      </c>
      <c r="J13" s="2">
        <v>1</v>
      </c>
      <c r="K13" s="2">
        <f t="shared" si="1"/>
        <v>0</v>
      </c>
      <c r="L13" s="24">
        <v>0</v>
      </c>
      <c r="M13" s="55">
        <f>I13/J17</f>
        <v>0</v>
      </c>
      <c r="N13" s="3">
        <v>0</v>
      </c>
      <c r="O13" s="2">
        <v>100</v>
      </c>
      <c r="P13" s="2">
        <f t="shared" si="2"/>
        <v>0</v>
      </c>
      <c r="Q13" s="24">
        <v>0</v>
      </c>
      <c r="R13" s="23">
        <f>N13/O17</f>
        <v>0</v>
      </c>
      <c r="S13" s="3">
        <v>0</v>
      </c>
      <c r="T13" s="2">
        <v>1</v>
      </c>
      <c r="U13" s="2">
        <f t="shared" si="3"/>
        <v>0</v>
      </c>
      <c r="V13" s="24">
        <v>0</v>
      </c>
      <c r="W13" s="23">
        <f>S13/T17</f>
        <v>0</v>
      </c>
      <c r="X13" s="3">
        <v>0</v>
      </c>
      <c r="Y13" s="2">
        <v>100</v>
      </c>
      <c r="Z13" s="2">
        <f t="shared" si="4"/>
        <v>0</v>
      </c>
      <c r="AA13" s="24">
        <v>0</v>
      </c>
      <c r="AB13" s="23">
        <f>X13/Y17</f>
        <v>0</v>
      </c>
      <c r="AC13" s="3">
        <v>0</v>
      </c>
      <c r="AD13" s="2">
        <v>100</v>
      </c>
      <c r="AE13" s="2">
        <f t="shared" si="5"/>
        <v>0</v>
      </c>
      <c r="AF13" s="24">
        <v>0</v>
      </c>
      <c r="AG13" s="23">
        <f>AC13/AD17</f>
        <v>0</v>
      </c>
    </row>
    <row r="14" spans="2:33" ht="16.5" x14ac:dyDescent="0.3">
      <c r="B14" s="97">
        <v>9</v>
      </c>
      <c r="C14" s="98" t="s">
        <v>13</v>
      </c>
      <c r="D14" s="3">
        <v>0</v>
      </c>
      <c r="E14" s="2">
        <v>1</v>
      </c>
      <c r="F14" s="2">
        <f t="shared" si="0"/>
        <v>0</v>
      </c>
      <c r="G14" s="24">
        <v>0</v>
      </c>
      <c r="H14" s="23">
        <f>D14/E17</f>
        <v>0</v>
      </c>
      <c r="I14" s="3">
        <v>0</v>
      </c>
      <c r="J14" s="2">
        <v>1</v>
      </c>
      <c r="K14" s="2">
        <f t="shared" si="1"/>
        <v>0</v>
      </c>
      <c r="L14" s="24">
        <v>0</v>
      </c>
      <c r="M14" s="55">
        <f>I14/J17</f>
        <v>0</v>
      </c>
      <c r="N14" s="3">
        <v>0</v>
      </c>
      <c r="O14" s="2">
        <v>100</v>
      </c>
      <c r="P14" s="2">
        <f t="shared" si="2"/>
        <v>0</v>
      </c>
      <c r="Q14" s="24">
        <v>0</v>
      </c>
      <c r="R14" s="23">
        <f>N14/O17</f>
        <v>0</v>
      </c>
      <c r="S14" s="3">
        <v>0</v>
      </c>
      <c r="T14" s="2">
        <v>1</v>
      </c>
      <c r="U14" s="2">
        <f t="shared" si="3"/>
        <v>0</v>
      </c>
      <c r="V14" s="24">
        <v>0</v>
      </c>
      <c r="W14" s="23">
        <f>S14/T17</f>
        <v>0</v>
      </c>
      <c r="X14" s="3">
        <v>0</v>
      </c>
      <c r="Y14" s="2">
        <v>100</v>
      </c>
      <c r="Z14" s="2">
        <f t="shared" si="4"/>
        <v>0</v>
      </c>
      <c r="AA14" s="24">
        <v>0</v>
      </c>
      <c r="AB14" s="23">
        <f>X14/Y17</f>
        <v>0</v>
      </c>
      <c r="AC14" s="3">
        <v>0</v>
      </c>
      <c r="AD14" s="2">
        <v>100</v>
      </c>
      <c r="AE14" s="2">
        <f t="shared" si="5"/>
        <v>0</v>
      </c>
      <c r="AF14" s="24">
        <v>0</v>
      </c>
      <c r="AG14" s="23">
        <f>AC14/AD17</f>
        <v>0</v>
      </c>
    </row>
    <row r="15" spans="2:33" ht="16.5" x14ac:dyDescent="0.3">
      <c r="B15" s="97">
        <v>10</v>
      </c>
      <c r="C15" s="98" t="s">
        <v>14</v>
      </c>
      <c r="D15" s="3">
        <v>0</v>
      </c>
      <c r="E15" s="2">
        <v>1</v>
      </c>
      <c r="F15" s="2">
        <f t="shared" si="0"/>
        <v>0</v>
      </c>
      <c r="G15" s="24">
        <v>0</v>
      </c>
      <c r="H15" s="23">
        <f>D15/E17</f>
        <v>0</v>
      </c>
      <c r="I15" s="3">
        <v>0</v>
      </c>
      <c r="J15" s="2">
        <v>1</v>
      </c>
      <c r="K15" s="2">
        <f t="shared" si="1"/>
        <v>0</v>
      </c>
      <c r="L15" s="24">
        <v>0</v>
      </c>
      <c r="M15" s="55">
        <f>I15/J17</f>
        <v>0</v>
      </c>
      <c r="N15" s="3">
        <v>0</v>
      </c>
      <c r="O15" s="2">
        <v>100</v>
      </c>
      <c r="P15" s="2">
        <f t="shared" si="2"/>
        <v>0</v>
      </c>
      <c r="Q15" s="24">
        <v>0</v>
      </c>
      <c r="R15" s="23">
        <f>N15/O17</f>
        <v>0</v>
      </c>
      <c r="S15" s="3">
        <v>0</v>
      </c>
      <c r="T15" s="2">
        <v>1</v>
      </c>
      <c r="U15" s="2">
        <f t="shared" si="3"/>
        <v>0</v>
      </c>
      <c r="V15" s="24">
        <v>0</v>
      </c>
      <c r="W15" s="23">
        <f>S15/T17</f>
        <v>0</v>
      </c>
      <c r="X15" s="3">
        <v>0</v>
      </c>
      <c r="Y15" s="2">
        <v>100</v>
      </c>
      <c r="Z15" s="2">
        <f t="shared" si="4"/>
        <v>0</v>
      </c>
      <c r="AA15" s="24">
        <v>0</v>
      </c>
      <c r="AB15" s="23">
        <f>X15/Y17</f>
        <v>0</v>
      </c>
      <c r="AC15" s="3">
        <v>0</v>
      </c>
      <c r="AD15" s="2">
        <v>100</v>
      </c>
      <c r="AE15" s="2">
        <f t="shared" si="5"/>
        <v>0</v>
      </c>
      <c r="AF15" s="24">
        <v>0</v>
      </c>
      <c r="AG15" s="23">
        <f>AC15/AD17</f>
        <v>0</v>
      </c>
    </row>
    <row r="16" spans="2:33" ht="16.5" x14ac:dyDescent="0.3">
      <c r="B16" s="97">
        <v>11</v>
      </c>
      <c r="C16" s="98" t="s">
        <v>26</v>
      </c>
      <c r="D16" s="3">
        <v>0</v>
      </c>
      <c r="E16" s="2">
        <v>1</v>
      </c>
      <c r="F16" s="2">
        <f t="shared" si="0"/>
        <v>0</v>
      </c>
      <c r="G16" s="24">
        <v>0</v>
      </c>
      <c r="H16" s="23">
        <f>D16/E17</f>
        <v>0</v>
      </c>
      <c r="I16" s="3">
        <v>0</v>
      </c>
      <c r="J16" s="2">
        <v>1</v>
      </c>
      <c r="K16" s="2">
        <f t="shared" si="1"/>
        <v>0</v>
      </c>
      <c r="L16" s="24">
        <v>0</v>
      </c>
      <c r="M16" s="55">
        <f>I16/J17</f>
        <v>0</v>
      </c>
      <c r="N16" s="3">
        <v>0</v>
      </c>
      <c r="O16" s="2">
        <v>100</v>
      </c>
      <c r="P16" s="2">
        <f t="shared" si="2"/>
        <v>0</v>
      </c>
      <c r="Q16" s="24">
        <v>0</v>
      </c>
      <c r="R16" s="23">
        <f>N16/O17</f>
        <v>0</v>
      </c>
      <c r="S16" s="3">
        <v>0</v>
      </c>
      <c r="T16" s="2">
        <v>1</v>
      </c>
      <c r="U16" s="2">
        <f t="shared" si="3"/>
        <v>0</v>
      </c>
      <c r="V16" s="24">
        <v>0</v>
      </c>
      <c r="W16" s="23">
        <f>S16/T17</f>
        <v>0</v>
      </c>
      <c r="X16" s="3">
        <v>0</v>
      </c>
      <c r="Y16" s="2">
        <v>100</v>
      </c>
      <c r="Z16" s="2">
        <f t="shared" si="4"/>
        <v>0</v>
      </c>
      <c r="AA16" s="24">
        <v>0</v>
      </c>
      <c r="AB16" s="23">
        <f>X16/Y17</f>
        <v>0</v>
      </c>
      <c r="AC16" s="3">
        <v>0</v>
      </c>
      <c r="AD16" s="2">
        <v>100</v>
      </c>
      <c r="AE16" s="2">
        <f t="shared" si="5"/>
        <v>0</v>
      </c>
      <c r="AF16" s="24">
        <v>0</v>
      </c>
      <c r="AG16" s="23">
        <f>AC16/AD17</f>
        <v>0</v>
      </c>
    </row>
    <row r="17" spans="2:33" ht="17.25" customHeight="1" thickBot="1" x14ac:dyDescent="0.35">
      <c r="B17" s="99">
        <v>12</v>
      </c>
      <c r="C17" s="100" t="s">
        <v>15</v>
      </c>
      <c r="D17" s="32">
        <v>0</v>
      </c>
      <c r="E17" s="31">
        <v>1</v>
      </c>
      <c r="F17" s="31">
        <f t="shared" si="0"/>
        <v>0</v>
      </c>
      <c r="G17" s="25">
        <v>0</v>
      </c>
      <c r="H17" s="38">
        <f>D17/E17</f>
        <v>0</v>
      </c>
      <c r="I17" s="32">
        <v>0</v>
      </c>
      <c r="J17" s="31">
        <v>1</v>
      </c>
      <c r="K17" s="31">
        <f t="shared" si="1"/>
        <v>0</v>
      </c>
      <c r="L17" s="25">
        <v>0</v>
      </c>
      <c r="M17" s="61">
        <f>I17/J17</f>
        <v>0</v>
      </c>
      <c r="N17" s="32">
        <v>0</v>
      </c>
      <c r="O17" s="31">
        <v>100</v>
      </c>
      <c r="P17" s="31">
        <f t="shared" si="2"/>
        <v>0</v>
      </c>
      <c r="Q17" s="25">
        <v>0</v>
      </c>
      <c r="R17" s="38">
        <f>N17/O17</f>
        <v>0</v>
      </c>
      <c r="S17" s="32">
        <v>0</v>
      </c>
      <c r="T17" s="31">
        <v>1</v>
      </c>
      <c r="U17" s="31">
        <f t="shared" si="3"/>
        <v>0</v>
      </c>
      <c r="V17" s="25">
        <v>0</v>
      </c>
      <c r="W17" s="38">
        <f>S17/T17</f>
        <v>0</v>
      </c>
      <c r="X17" s="32">
        <v>0</v>
      </c>
      <c r="Y17" s="31">
        <v>100</v>
      </c>
      <c r="Z17" s="31">
        <f t="shared" si="4"/>
        <v>0</v>
      </c>
      <c r="AA17" s="25">
        <v>0</v>
      </c>
      <c r="AB17" s="38">
        <f>X17/Y17</f>
        <v>0</v>
      </c>
      <c r="AC17" s="32">
        <v>0</v>
      </c>
      <c r="AD17" s="31">
        <v>100</v>
      </c>
      <c r="AE17" s="31">
        <f t="shared" si="5"/>
        <v>0</v>
      </c>
      <c r="AF17" s="25">
        <v>0</v>
      </c>
      <c r="AG17" s="38">
        <f>AC17/AD17</f>
        <v>0</v>
      </c>
    </row>
    <row r="18" spans="2:33" x14ac:dyDescent="0.25">
      <c r="G18" s="5"/>
      <c r="J18" s="6"/>
      <c r="M18" s="5"/>
    </row>
    <row r="19" spans="2:33" ht="15.75" thickBot="1" x14ac:dyDescent="0.3">
      <c r="G19" s="5"/>
      <c r="J19" s="6"/>
      <c r="M19" s="5"/>
    </row>
    <row r="20" spans="2:33" ht="14.25" customHeight="1" x14ac:dyDescent="0.25">
      <c r="G20" s="5"/>
      <c r="H20" s="322" t="s">
        <v>346</v>
      </c>
      <c r="I20" s="323"/>
      <c r="J20" s="6"/>
      <c r="M20" s="5"/>
    </row>
    <row r="21" spans="2:33" ht="14.25" customHeight="1" thickBot="1" x14ac:dyDescent="0.3">
      <c r="H21" s="324"/>
      <c r="I21" s="325"/>
    </row>
    <row r="22" spans="2:33" x14ac:dyDescent="0.25">
      <c r="B22" s="12">
        <v>1</v>
      </c>
      <c r="C22" s="7" t="s">
        <v>27</v>
      </c>
      <c r="D22" s="8"/>
      <c r="E22" s="296" t="s">
        <v>28</v>
      </c>
      <c r="F22" s="296"/>
      <c r="G22" s="297"/>
      <c r="H22" s="12">
        <v>0</v>
      </c>
      <c r="I22" s="16" t="e">
        <f>H22/H25</f>
        <v>#DIV/0!</v>
      </c>
    </row>
    <row r="23" spans="2:33" x14ac:dyDescent="0.25">
      <c r="B23" s="13">
        <v>2</v>
      </c>
      <c r="C23" s="9" t="s">
        <v>29</v>
      </c>
      <c r="D23" s="4"/>
      <c r="E23" s="298" t="s">
        <v>30</v>
      </c>
      <c r="F23" s="298"/>
      <c r="G23" s="299"/>
      <c r="H23" s="13">
        <v>0</v>
      </c>
      <c r="I23" s="17" t="e">
        <f>H23/H25</f>
        <v>#DIV/0!</v>
      </c>
    </row>
    <row r="24" spans="2:33" ht="15.75" thickBot="1" x14ac:dyDescent="0.3">
      <c r="B24" s="14">
        <v>3</v>
      </c>
      <c r="C24" s="10" t="s">
        <v>31</v>
      </c>
      <c r="D24" s="11"/>
      <c r="E24" s="300" t="s">
        <v>32</v>
      </c>
      <c r="F24" s="300"/>
      <c r="G24" s="301"/>
      <c r="H24" s="14">
        <v>0</v>
      </c>
      <c r="I24" s="18" t="e">
        <f>H24/H25</f>
        <v>#DIV/0!</v>
      </c>
    </row>
    <row r="25" spans="2:33" ht="15.75" thickBot="1" x14ac:dyDescent="0.3">
      <c r="B25" s="308" t="s">
        <v>164</v>
      </c>
      <c r="C25" s="309"/>
      <c r="D25" s="309"/>
      <c r="E25" s="309"/>
      <c r="F25" s="309"/>
      <c r="G25" s="310"/>
      <c r="H25" s="15">
        <f>SUM(H22:H24)</f>
        <v>0</v>
      </c>
      <c r="I25" s="21" t="e">
        <f>SUM(I22:I24)</f>
        <v>#DIV/0!</v>
      </c>
    </row>
    <row r="28" spans="2:33" ht="16.5" hidden="1" thickBot="1" x14ac:dyDescent="0.3">
      <c r="B28" s="115">
        <v>1</v>
      </c>
      <c r="C28" t="s">
        <v>136</v>
      </c>
    </row>
  </sheetData>
  <sheetProtection algorithmName="SHA-512" hashValue="ohjzzBSCCKWttnyCHPSSuN16EMwWRzH03WfXsORpVy1/Q0QQMWzNP0uDpfJxHyq///WUcb6UdiorZ0ExMGvlWg==" saltValue="c4CEtzTeCtW1nIq2SIRjzA==" spinCount="100000" sheet="1" objects="1" scenarios="1"/>
  <mergeCells count="31">
    <mergeCell ref="B2:C5"/>
    <mergeCell ref="D3:H3"/>
    <mergeCell ref="I3:M3"/>
    <mergeCell ref="N3:R3"/>
    <mergeCell ref="D4:F4"/>
    <mergeCell ref="G4:G5"/>
    <mergeCell ref="H4:H5"/>
    <mergeCell ref="M4:M5"/>
    <mergeCell ref="N4:P4"/>
    <mergeCell ref="Q4:Q5"/>
    <mergeCell ref="R4:R5"/>
    <mergeCell ref="I4:K4"/>
    <mergeCell ref="L4:L5"/>
    <mergeCell ref="D2:AG2"/>
    <mergeCell ref="S3:W3"/>
    <mergeCell ref="X3:AB3"/>
    <mergeCell ref="H20:I21"/>
    <mergeCell ref="E24:G24"/>
    <mergeCell ref="B25:G25"/>
    <mergeCell ref="E22:G22"/>
    <mergeCell ref="E23:G23"/>
    <mergeCell ref="AC3:AG3"/>
    <mergeCell ref="S4:U4"/>
    <mergeCell ref="V4:V5"/>
    <mergeCell ref="W4:W5"/>
    <mergeCell ref="X4:Z4"/>
    <mergeCell ref="AA4:AA5"/>
    <mergeCell ref="AB4:AB5"/>
    <mergeCell ref="AC4:AE4"/>
    <mergeCell ref="AF4:AF5"/>
    <mergeCell ref="AG4:AG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B1:W26"/>
  <sheetViews>
    <sheetView workbookViewId="0">
      <selection activeCell="H21" sqref="H21:I22"/>
    </sheetView>
  </sheetViews>
  <sheetFormatPr baseColWidth="10" defaultRowHeight="15" x14ac:dyDescent="0.25"/>
  <cols>
    <col min="1" max="1" width="6" customWidth="1"/>
    <col min="2" max="2" width="4" customWidth="1"/>
    <col min="3" max="3" width="14.85546875" customWidth="1"/>
    <col min="4" max="4" width="6.85546875" customWidth="1"/>
    <col min="5" max="5" width="5.5703125" customWidth="1"/>
    <col min="6" max="6" width="5.85546875" customWidth="1"/>
    <col min="7" max="7" width="6.85546875" customWidth="1"/>
    <col min="8" max="8" width="11.28515625" customWidth="1"/>
    <col min="9" max="9" width="6.85546875" customWidth="1"/>
    <col min="10" max="10" width="6" customWidth="1"/>
    <col min="11" max="11" width="6.42578125" customWidth="1"/>
    <col min="12" max="12" width="6.28515625" customWidth="1"/>
    <col min="13" max="13" width="9.85546875" customWidth="1"/>
    <col min="14" max="14" width="6.42578125" customWidth="1"/>
    <col min="15" max="15" width="5.85546875" customWidth="1"/>
    <col min="16" max="16" width="6.28515625" customWidth="1"/>
    <col min="17" max="17" width="7" customWidth="1"/>
    <col min="18" max="18" width="9.7109375" customWidth="1"/>
    <col min="19" max="19" width="6.140625" customWidth="1"/>
    <col min="20" max="20" width="5.140625" customWidth="1"/>
    <col min="21" max="21" width="6.42578125" customWidth="1"/>
    <col min="22" max="22" width="7" customWidth="1"/>
    <col min="23" max="23" width="9.5703125" customWidth="1"/>
  </cols>
  <sheetData>
    <row r="1" spans="2:23" ht="15.75" thickBot="1" x14ac:dyDescent="0.3"/>
    <row r="2" spans="2:23" ht="17.25" thickBot="1" x14ac:dyDescent="0.35">
      <c r="B2" s="326" t="s">
        <v>104</v>
      </c>
      <c r="C2" s="327"/>
      <c r="D2" s="338" t="s">
        <v>71</v>
      </c>
      <c r="E2" s="339"/>
      <c r="F2" s="339"/>
      <c r="G2" s="339"/>
      <c r="H2" s="339"/>
      <c r="I2" s="339"/>
      <c r="J2" s="339"/>
      <c r="K2" s="339"/>
      <c r="L2" s="339"/>
      <c r="M2" s="339"/>
      <c r="N2" s="339"/>
      <c r="O2" s="339"/>
      <c r="P2" s="339"/>
      <c r="Q2" s="339"/>
      <c r="R2" s="339"/>
      <c r="S2" s="339"/>
      <c r="T2" s="339"/>
      <c r="U2" s="339"/>
      <c r="V2" s="339"/>
      <c r="W2" s="340"/>
    </row>
    <row r="3" spans="2:23" ht="77.25" customHeight="1" thickBot="1" x14ac:dyDescent="0.3">
      <c r="B3" s="328"/>
      <c r="C3" s="372"/>
      <c r="D3" s="330" t="s">
        <v>207</v>
      </c>
      <c r="E3" s="331"/>
      <c r="F3" s="332"/>
      <c r="G3" s="332"/>
      <c r="H3" s="353"/>
      <c r="I3" s="334" t="s">
        <v>208</v>
      </c>
      <c r="J3" s="335"/>
      <c r="K3" s="336"/>
      <c r="L3" s="336"/>
      <c r="M3" s="337"/>
      <c r="N3" s="375" t="s">
        <v>283</v>
      </c>
      <c r="O3" s="370"/>
      <c r="P3" s="370"/>
      <c r="Q3" s="370"/>
      <c r="R3" s="371"/>
      <c r="S3" s="357" t="s">
        <v>284</v>
      </c>
      <c r="T3" s="370"/>
      <c r="U3" s="370"/>
      <c r="V3" s="370"/>
      <c r="W3" s="371"/>
    </row>
    <row r="4" spans="2:23" ht="24.75" customHeight="1" thickBot="1" x14ac:dyDescent="0.3">
      <c r="B4" s="328"/>
      <c r="C4" s="372"/>
      <c r="D4" s="319" t="s">
        <v>0</v>
      </c>
      <c r="E4" s="345"/>
      <c r="F4" s="346"/>
      <c r="G4" s="347" t="s">
        <v>1</v>
      </c>
      <c r="H4" s="317" t="s">
        <v>202</v>
      </c>
      <c r="I4" s="319" t="s">
        <v>0</v>
      </c>
      <c r="J4" s="320"/>
      <c r="K4" s="321"/>
      <c r="L4" s="317" t="s">
        <v>1</v>
      </c>
      <c r="M4" s="317" t="s">
        <v>202</v>
      </c>
      <c r="N4" s="319" t="s">
        <v>0</v>
      </c>
      <c r="O4" s="320"/>
      <c r="P4" s="321"/>
      <c r="Q4" s="317" t="s">
        <v>1</v>
      </c>
      <c r="R4" s="317" t="s">
        <v>202</v>
      </c>
      <c r="S4" s="319" t="s">
        <v>0</v>
      </c>
      <c r="T4" s="320"/>
      <c r="U4" s="321"/>
      <c r="V4" s="317" t="s">
        <v>1</v>
      </c>
      <c r="W4" s="317" t="s">
        <v>202</v>
      </c>
    </row>
    <row r="5" spans="2:23" ht="18" customHeight="1" thickBot="1" x14ac:dyDescent="0.3">
      <c r="B5" s="373"/>
      <c r="C5" s="374"/>
      <c r="D5" s="102" t="s">
        <v>33</v>
      </c>
      <c r="E5" s="103" t="s">
        <v>2</v>
      </c>
      <c r="F5" s="104" t="s">
        <v>3</v>
      </c>
      <c r="G5" s="376"/>
      <c r="H5" s="318"/>
      <c r="I5" s="105" t="s">
        <v>33</v>
      </c>
      <c r="J5" s="106" t="s">
        <v>2</v>
      </c>
      <c r="K5" s="107" t="s">
        <v>3</v>
      </c>
      <c r="L5" s="344"/>
      <c r="M5" s="344"/>
      <c r="N5" s="102" t="s">
        <v>33</v>
      </c>
      <c r="O5" s="103" t="s">
        <v>4</v>
      </c>
      <c r="P5" s="109" t="s">
        <v>3</v>
      </c>
      <c r="Q5" s="318"/>
      <c r="R5" s="318"/>
      <c r="S5" s="102" t="s">
        <v>33</v>
      </c>
      <c r="T5" s="103" t="s">
        <v>4</v>
      </c>
      <c r="U5" s="109" t="s">
        <v>3</v>
      </c>
      <c r="V5" s="318"/>
      <c r="W5" s="318"/>
    </row>
    <row r="6" spans="2:23" ht="17.25" customHeight="1" x14ac:dyDescent="0.25">
      <c r="B6" s="95">
        <v>1</v>
      </c>
      <c r="C6" s="96" t="s">
        <v>5</v>
      </c>
      <c r="D6" s="169">
        <v>0</v>
      </c>
      <c r="E6" s="170">
        <v>100</v>
      </c>
      <c r="F6" s="170">
        <f>D6/E6*100</f>
        <v>0</v>
      </c>
      <c r="G6" s="171">
        <v>0</v>
      </c>
      <c r="H6" s="174">
        <f>D6/E17</f>
        <v>0</v>
      </c>
      <c r="I6" s="2">
        <v>100</v>
      </c>
      <c r="J6" s="2">
        <v>98</v>
      </c>
      <c r="K6" s="2">
        <f>I6/J6*100</f>
        <v>102.04081632653062</v>
      </c>
      <c r="L6" s="24">
        <v>1.02</v>
      </c>
      <c r="M6" s="24">
        <f>I6/J17</f>
        <v>1.0204081632653061</v>
      </c>
      <c r="N6" s="169">
        <v>0</v>
      </c>
      <c r="O6" s="170">
        <v>55</v>
      </c>
      <c r="P6" s="170">
        <f>N6/O6*100</f>
        <v>0</v>
      </c>
      <c r="Q6" s="171">
        <v>0</v>
      </c>
      <c r="R6" s="172">
        <f>N6/O17</f>
        <v>0</v>
      </c>
      <c r="S6" s="182">
        <v>0</v>
      </c>
      <c r="T6" s="170">
        <v>50</v>
      </c>
      <c r="U6" s="170">
        <f>S6/T6*100</f>
        <v>0</v>
      </c>
      <c r="V6" s="171">
        <v>0</v>
      </c>
      <c r="W6" s="172">
        <f>S6/T17</f>
        <v>0</v>
      </c>
    </row>
    <row r="7" spans="2:23" ht="16.5" x14ac:dyDescent="0.3">
      <c r="B7" s="97">
        <v>2</v>
      </c>
      <c r="C7" s="98" t="s">
        <v>6</v>
      </c>
      <c r="D7" s="119">
        <v>0</v>
      </c>
      <c r="E7" s="120">
        <v>100</v>
      </c>
      <c r="F7" s="120">
        <f>D7/E7*100</f>
        <v>0</v>
      </c>
      <c r="G7" s="121">
        <v>0</v>
      </c>
      <c r="H7" s="178">
        <f>D7/E17</f>
        <v>0</v>
      </c>
      <c r="I7" s="2">
        <v>100</v>
      </c>
      <c r="J7" s="2">
        <v>98</v>
      </c>
      <c r="K7" s="2">
        <f>I7/J7*100</f>
        <v>102.04081632653062</v>
      </c>
      <c r="L7" s="24">
        <v>1.02</v>
      </c>
      <c r="M7" s="24">
        <f>I7/J17</f>
        <v>1.0204081632653061</v>
      </c>
      <c r="N7" s="119">
        <v>0</v>
      </c>
      <c r="O7" s="120">
        <v>55</v>
      </c>
      <c r="P7" s="120">
        <f>N7/O7*100</f>
        <v>0</v>
      </c>
      <c r="Q7" s="121">
        <v>0</v>
      </c>
      <c r="R7" s="122">
        <f>N7/O17</f>
        <v>0</v>
      </c>
      <c r="S7" s="183">
        <v>0</v>
      </c>
      <c r="T7" s="120">
        <v>50</v>
      </c>
      <c r="U7" s="120">
        <f>S7/T7*100</f>
        <v>0</v>
      </c>
      <c r="V7" s="121">
        <v>0</v>
      </c>
      <c r="W7" s="122">
        <f>S7/T17</f>
        <v>0</v>
      </c>
    </row>
    <row r="8" spans="2:23" ht="15.75" x14ac:dyDescent="0.25">
      <c r="B8" s="176">
        <v>3</v>
      </c>
      <c r="C8" s="177" t="s">
        <v>7</v>
      </c>
      <c r="D8" s="3">
        <v>8</v>
      </c>
      <c r="E8" s="2">
        <v>8</v>
      </c>
      <c r="F8" s="2">
        <f>D8/E8*100</f>
        <v>100</v>
      </c>
      <c r="G8" s="175">
        <v>1</v>
      </c>
      <c r="H8" s="55">
        <f>D8/E17</f>
        <v>0.25</v>
      </c>
      <c r="I8" s="2">
        <v>100.53</v>
      </c>
      <c r="J8" s="2">
        <v>98</v>
      </c>
      <c r="K8" s="2">
        <f>I8/J8*100</f>
        <v>102.58163265306122</v>
      </c>
      <c r="L8" s="93">
        <v>1.03</v>
      </c>
      <c r="M8" s="24">
        <f>I8/J17</f>
        <v>1.0258163265306122</v>
      </c>
      <c r="N8" s="119">
        <v>0</v>
      </c>
      <c r="O8" s="120">
        <v>55</v>
      </c>
      <c r="P8" s="120">
        <f>N8/O8*100</f>
        <v>0</v>
      </c>
      <c r="Q8" s="121">
        <v>0</v>
      </c>
      <c r="R8" s="122">
        <f>N8/O17</f>
        <v>0</v>
      </c>
      <c r="S8" s="180">
        <v>51</v>
      </c>
      <c r="T8" s="2">
        <v>51</v>
      </c>
      <c r="U8" s="2">
        <f>S8/T8*100</f>
        <v>100</v>
      </c>
      <c r="V8" s="175">
        <v>1</v>
      </c>
      <c r="W8" s="23">
        <f>S8/T17</f>
        <v>0.7846153846153846</v>
      </c>
    </row>
    <row r="9" spans="2:23" ht="16.5" x14ac:dyDescent="0.3">
      <c r="B9" s="97">
        <v>4</v>
      </c>
      <c r="C9" s="98" t="s">
        <v>8</v>
      </c>
      <c r="D9" s="119">
        <v>0</v>
      </c>
      <c r="E9" s="120">
        <v>8</v>
      </c>
      <c r="F9" s="120">
        <f t="shared" ref="F9:F17" si="0">D9/E9*100</f>
        <v>0</v>
      </c>
      <c r="G9" s="121">
        <v>0</v>
      </c>
      <c r="H9" s="178">
        <f>D9/E17</f>
        <v>0</v>
      </c>
      <c r="I9" s="2">
        <v>100.53</v>
      </c>
      <c r="J9" s="2">
        <v>98</v>
      </c>
      <c r="K9" s="2">
        <f t="shared" ref="K9:K17" si="1">I9/J9*100</f>
        <v>102.58163265306122</v>
      </c>
      <c r="L9" s="24">
        <v>1.03</v>
      </c>
      <c r="M9" s="24">
        <f>I9/J17</f>
        <v>1.0258163265306122</v>
      </c>
      <c r="N9" s="3">
        <v>57</v>
      </c>
      <c r="O9" s="2">
        <v>57</v>
      </c>
      <c r="P9" s="2">
        <f t="shared" ref="P9:P17" si="2">N9/O9*100</f>
        <v>100</v>
      </c>
      <c r="Q9" s="24">
        <v>1</v>
      </c>
      <c r="R9" s="23">
        <f>N9/O17</f>
        <v>0.81428571428571428</v>
      </c>
      <c r="S9" s="180">
        <v>52</v>
      </c>
      <c r="T9" s="2">
        <v>52</v>
      </c>
      <c r="U9" s="2">
        <f t="shared" ref="U9:U17" si="3">S9/T9*100</f>
        <v>100</v>
      </c>
      <c r="V9" s="24">
        <v>1</v>
      </c>
      <c r="W9" s="23">
        <f>S9/T17</f>
        <v>0.8</v>
      </c>
    </row>
    <row r="10" spans="2:23" ht="16.5" x14ac:dyDescent="0.3">
      <c r="B10" s="97">
        <v>5</v>
      </c>
      <c r="C10" s="98" t="s">
        <v>9</v>
      </c>
      <c r="D10" s="119">
        <v>0</v>
      </c>
      <c r="E10" s="120">
        <v>8</v>
      </c>
      <c r="F10" s="120">
        <f t="shared" si="0"/>
        <v>0</v>
      </c>
      <c r="G10" s="121">
        <v>0</v>
      </c>
      <c r="H10" s="178">
        <f>D10/E17</f>
        <v>0</v>
      </c>
      <c r="I10" s="2">
        <v>100</v>
      </c>
      <c r="J10" s="2">
        <v>98</v>
      </c>
      <c r="K10" s="2">
        <f t="shared" si="1"/>
        <v>102.04081632653062</v>
      </c>
      <c r="L10" s="24">
        <v>1.02</v>
      </c>
      <c r="M10" s="24">
        <f>I10/J17</f>
        <v>1.0204081632653061</v>
      </c>
      <c r="N10" s="3">
        <v>58</v>
      </c>
      <c r="O10" s="2">
        <v>58</v>
      </c>
      <c r="P10" s="2">
        <f t="shared" si="2"/>
        <v>100</v>
      </c>
      <c r="Q10" s="24">
        <v>1</v>
      </c>
      <c r="R10" s="23">
        <f>N10/O17</f>
        <v>0.82857142857142863</v>
      </c>
      <c r="S10" s="180">
        <v>53</v>
      </c>
      <c r="T10" s="2">
        <v>53</v>
      </c>
      <c r="U10" s="2">
        <f t="shared" si="3"/>
        <v>100</v>
      </c>
      <c r="V10" s="24">
        <v>1</v>
      </c>
      <c r="W10" s="23">
        <f>S10/T17</f>
        <v>0.81538461538461537</v>
      </c>
    </row>
    <row r="11" spans="2:23" ht="16.5" x14ac:dyDescent="0.3">
      <c r="B11" s="199">
        <v>6</v>
      </c>
      <c r="C11" s="200" t="s">
        <v>10</v>
      </c>
      <c r="D11" s="3">
        <v>16</v>
      </c>
      <c r="E11" s="2">
        <v>16</v>
      </c>
      <c r="F11" s="2">
        <f t="shared" si="0"/>
        <v>100</v>
      </c>
      <c r="G11" s="175">
        <v>1</v>
      </c>
      <c r="H11" s="55">
        <f>D11/E17</f>
        <v>0.5</v>
      </c>
      <c r="I11" s="2">
        <v>100</v>
      </c>
      <c r="J11" s="2">
        <v>98</v>
      </c>
      <c r="K11" s="2">
        <f t="shared" si="1"/>
        <v>102.04081632653062</v>
      </c>
      <c r="L11" s="93">
        <v>1.02</v>
      </c>
      <c r="M11" s="24">
        <f>I11/J17</f>
        <v>1.0204081632653061</v>
      </c>
      <c r="N11" s="3">
        <v>60</v>
      </c>
      <c r="O11" s="2">
        <v>60</v>
      </c>
      <c r="P11" s="2">
        <f t="shared" si="2"/>
        <v>100</v>
      </c>
      <c r="Q11" s="175">
        <v>1</v>
      </c>
      <c r="R11" s="23">
        <f>N11/O17</f>
        <v>0.8571428571428571</v>
      </c>
      <c r="S11" s="180">
        <v>54</v>
      </c>
      <c r="T11" s="2">
        <v>54</v>
      </c>
      <c r="U11" s="2">
        <f t="shared" si="3"/>
        <v>100</v>
      </c>
      <c r="V11" s="175">
        <v>1</v>
      </c>
      <c r="W11" s="23">
        <f>S11/T17</f>
        <v>0.83076923076923082</v>
      </c>
    </row>
    <row r="12" spans="2:23" ht="16.5" x14ac:dyDescent="0.3">
      <c r="B12" s="97">
        <v>7</v>
      </c>
      <c r="C12" s="98" t="s">
        <v>11</v>
      </c>
      <c r="D12" s="119">
        <v>0</v>
      </c>
      <c r="E12" s="120">
        <v>16</v>
      </c>
      <c r="F12" s="120">
        <f t="shared" si="0"/>
        <v>0</v>
      </c>
      <c r="G12" s="121">
        <v>0</v>
      </c>
      <c r="H12" s="178">
        <f>D12/E17</f>
        <v>0</v>
      </c>
      <c r="I12" s="2">
        <v>100</v>
      </c>
      <c r="J12" s="2">
        <v>98</v>
      </c>
      <c r="K12" s="2">
        <f t="shared" si="1"/>
        <v>102.04081632653062</v>
      </c>
      <c r="L12" s="24">
        <v>1.02</v>
      </c>
      <c r="M12" s="24">
        <f>I12/J17</f>
        <v>1.0204081632653061</v>
      </c>
      <c r="N12" s="3">
        <v>62</v>
      </c>
      <c r="O12" s="2">
        <v>62</v>
      </c>
      <c r="P12" s="2">
        <f t="shared" si="2"/>
        <v>100</v>
      </c>
      <c r="Q12" s="24">
        <v>1</v>
      </c>
      <c r="R12" s="23">
        <f>N12/O17</f>
        <v>0.88571428571428568</v>
      </c>
      <c r="S12" s="180">
        <v>55</v>
      </c>
      <c r="T12" s="2">
        <v>55</v>
      </c>
      <c r="U12" s="2">
        <f t="shared" si="3"/>
        <v>100</v>
      </c>
      <c r="V12" s="24">
        <v>1</v>
      </c>
      <c r="W12" s="23">
        <f>S12/T17</f>
        <v>0.84615384615384615</v>
      </c>
    </row>
    <row r="13" spans="2:23" ht="16.5" x14ac:dyDescent="0.3">
      <c r="B13" s="97">
        <v>8</v>
      </c>
      <c r="C13" s="98" t="s">
        <v>12</v>
      </c>
      <c r="D13" s="119">
        <v>0</v>
      </c>
      <c r="E13" s="120">
        <v>16</v>
      </c>
      <c r="F13" s="120">
        <f t="shared" si="0"/>
        <v>0</v>
      </c>
      <c r="G13" s="121">
        <v>0</v>
      </c>
      <c r="H13" s="178">
        <f>D13/E17</f>
        <v>0</v>
      </c>
      <c r="I13" s="2">
        <v>100</v>
      </c>
      <c r="J13" s="2">
        <v>98</v>
      </c>
      <c r="K13" s="2">
        <f t="shared" si="1"/>
        <v>102.04081632653062</v>
      </c>
      <c r="L13" s="24">
        <v>1.02</v>
      </c>
      <c r="M13" s="24">
        <f>I13/J17</f>
        <v>1.0204081632653061</v>
      </c>
      <c r="N13" s="3">
        <v>63</v>
      </c>
      <c r="O13" s="2">
        <v>63</v>
      </c>
      <c r="P13" s="2">
        <f t="shared" si="2"/>
        <v>100</v>
      </c>
      <c r="Q13" s="24">
        <v>1</v>
      </c>
      <c r="R13" s="23">
        <f>N13/O17</f>
        <v>0.9</v>
      </c>
      <c r="S13" s="180">
        <v>56.9</v>
      </c>
      <c r="T13" s="2">
        <v>57</v>
      </c>
      <c r="U13" s="2">
        <f t="shared" si="3"/>
        <v>99.824561403508767</v>
      </c>
      <c r="V13" s="24">
        <v>1</v>
      </c>
      <c r="W13" s="23">
        <f>S13/T17</f>
        <v>0.87538461538461532</v>
      </c>
    </row>
    <row r="14" spans="2:23" ht="16.5" x14ac:dyDescent="0.3">
      <c r="B14" s="199">
        <v>9</v>
      </c>
      <c r="C14" s="200" t="s">
        <v>13</v>
      </c>
      <c r="D14" s="3">
        <v>24</v>
      </c>
      <c r="E14" s="2">
        <v>24</v>
      </c>
      <c r="F14" s="2">
        <f t="shared" si="0"/>
        <v>100</v>
      </c>
      <c r="G14" s="175">
        <v>1</v>
      </c>
      <c r="H14" s="55">
        <f>D14/E17</f>
        <v>0.75</v>
      </c>
      <c r="I14" s="2">
        <v>100</v>
      </c>
      <c r="J14" s="2">
        <v>98</v>
      </c>
      <c r="K14" s="2">
        <f t="shared" si="1"/>
        <v>102.04081632653062</v>
      </c>
      <c r="L14" s="93">
        <v>1.02</v>
      </c>
      <c r="M14" s="24">
        <f>I14/J17</f>
        <v>1.0204081632653061</v>
      </c>
      <c r="N14" s="3">
        <v>65</v>
      </c>
      <c r="O14" s="2">
        <v>65</v>
      </c>
      <c r="P14" s="2">
        <f t="shared" si="2"/>
        <v>100</v>
      </c>
      <c r="Q14" s="175">
        <v>1</v>
      </c>
      <c r="R14" s="23">
        <f>N14/O17</f>
        <v>0.9285714285714286</v>
      </c>
      <c r="S14" s="180">
        <v>59</v>
      </c>
      <c r="T14" s="2">
        <v>59</v>
      </c>
      <c r="U14" s="2">
        <f t="shared" si="3"/>
        <v>100</v>
      </c>
      <c r="V14" s="175">
        <v>1</v>
      </c>
      <c r="W14" s="23">
        <f>S14/T17</f>
        <v>0.90769230769230769</v>
      </c>
    </row>
    <row r="15" spans="2:23" ht="16.5" x14ac:dyDescent="0.3">
      <c r="B15" s="97">
        <v>10</v>
      </c>
      <c r="C15" s="98" t="s">
        <v>14</v>
      </c>
      <c r="D15" s="119">
        <v>0</v>
      </c>
      <c r="E15" s="120">
        <v>24</v>
      </c>
      <c r="F15" s="120">
        <f t="shared" si="0"/>
        <v>0</v>
      </c>
      <c r="G15" s="121">
        <v>0</v>
      </c>
      <c r="H15" s="178">
        <f>D15/E17</f>
        <v>0</v>
      </c>
      <c r="I15" s="2">
        <v>0</v>
      </c>
      <c r="J15" s="2">
        <v>98</v>
      </c>
      <c r="K15" s="2">
        <f t="shared" si="1"/>
        <v>0</v>
      </c>
      <c r="L15" s="24">
        <v>0</v>
      </c>
      <c r="M15" s="24">
        <f>I15/J17</f>
        <v>0</v>
      </c>
      <c r="N15" s="3">
        <v>0</v>
      </c>
      <c r="O15" s="2">
        <v>67</v>
      </c>
      <c r="P15" s="2">
        <f t="shared" si="2"/>
        <v>0</v>
      </c>
      <c r="Q15" s="24">
        <v>0</v>
      </c>
      <c r="R15" s="23">
        <f>N15/O17</f>
        <v>0</v>
      </c>
      <c r="S15" s="180">
        <v>0</v>
      </c>
      <c r="T15" s="2">
        <v>61</v>
      </c>
      <c r="U15" s="2">
        <f t="shared" si="3"/>
        <v>0</v>
      </c>
      <c r="V15" s="24">
        <v>0</v>
      </c>
      <c r="W15" s="23">
        <f>S15/T17</f>
        <v>0</v>
      </c>
    </row>
    <row r="16" spans="2:23" ht="16.5" x14ac:dyDescent="0.3">
      <c r="B16" s="97">
        <v>11</v>
      </c>
      <c r="C16" s="98" t="s">
        <v>26</v>
      </c>
      <c r="D16" s="119">
        <v>0</v>
      </c>
      <c r="E16" s="120">
        <v>24</v>
      </c>
      <c r="F16" s="120">
        <f t="shared" si="0"/>
        <v>0</v>
      </c>
      <c r="G16" s="121">
        <v>0</v>
      </c>
      <c r="H16" s="178">
        <f>D16/E17</f>
        <v>0</v>
      </c>
      <c r="I16" s="2">
        <v>0</v>
      </c>
      <c r="J16" s="2">
        <v>98</v>
      </c>
      <c r="K16" s="2">
        <f t="shared" si="1"/>
        <v>0</v>
      </c>
      <c r="L16" s="24">
        <v>0</v>
      </c>
      <c r="M16" s="24">
        <f>I16/J17</f>
        <v>0</v>
      </c>
      <c r="N16" s="3">
        <v>0</v>
      </c>
      <c r="O16" s="2">
        <v>68</v>
      </c>
      <c r="P16" s="2">
        <f t="shared" si="2"/>
        <v>0</v>
      </c>
      <c r="Q16" s="24">
        <v>0</v>
      </c>
      <c r="R16" s="23">
        <f>N16/O17</f>
        <v>0</v>
      </c>
      <c r="S16" s="180">
        <v>0</v>
      </c>
      <c r="T16" s="2">
        <v>63</v>
      </c>
      <c r="U16" s="2">
        <f t="shared" si="3"/>
        <v>0</v>
      </c>
      <c r="V16" s="24">
        <v>0</v>
      </c>
      <c r="W16" s="23">
        <f>S16/T17</f>
        <v>0</v>
      </c>
    </row>
    <row r="17" spans="2:23" ht="17.25" thickBot="1" x14ac:dyDescent="0.35">
      <c r="B17" s="99">
        <v>12</v>
      </c>
      <c r="C17" s="100" t="s">
        <v>15</v>
      </c>
      <c r="D17" s="32">
        <v>0</v>
      </c>
      <c r="E17" s="31">
        <v>32</v>
      </c>
      <c r="F17" s="31">
        <f t="shared" si="0"/>
        <v>0</v>
      </c>
      <c r="G17" s="25">
        <v>0</v>
      </c>
      <c r="H17" s="61">
        <f>D17/E17</f>
        <v>0</v>
      </c>
      <c r="I17" s="2">
        <v>0</v>
      </c>
      <c r="J17" s="2">
        <v>98</v>
      </c>
      <c r="K17" s="2">
        <f t="shared" si="1"/>
        <v>0</v>
      </c>
      <c r="L17" s="24">
        <v>0</v>
      </c>
      <c r="M17" s="24">
        <f>I17/J17</f>
        <v>0</v>
      </c>
      <c r="N17" s="32">
        <v>0</v>
      </c>
      <c r="O17" s="31">
        <v>70</v>
      </c>
      <c r="P17" s="31">
        <f t="shared" si="2"/>
        <v>0</v>
      </c>
      <c r="Q17" s="25">
        <v>0</v>
      </c>
      <c r="R17" s="38">
        <f>N17/O17</f>
        <v>0</v>
      </c>
      <c r="S17" s="181">
        <v>0</v>
      </c>
      <c r="T17" s="31">
        <v>65</v>
      </c>
      <c r="U17" s="31">
        <f t="shared" si="3"/>
        <v>0</v>
      </c>
      <c r="V17" s="25">
        <v>0</v>
      </c>
      <c r="W17" s="38">
        <f>S17/T17</f>
        <v>0</v>
      </c>
    </row>
    <row r="19" spans="2:23" x14ac:dyDescent="0.25">
      <c r="C19" s="116"/>
    </row>
    <row r="20" spans="2:23" ht="15.75" thickBot="1" x14ac:dyDescent="0.3"/>
    <row r="21" spans="2:23" ht="12.75" customHeight="1" x14ac:dyDescent="0.3">
      <c r="B21" s="19"/>
      <c r="C21" s="20"/>
      <c r="D21" s="22"/>
      <c r="E21" s="22"/>
      <c r="F21" s="22"/>
      <c r="G21" s="22"/>
      <c r="H21" s="322" t="s">
        <v>346</v>
      </c>
      <c r="I21" s="323"/>
    </row>
    <row r="22" spans="2:23" ht="12.75" customHeight="1" thickBot="1" x14ac:dyDescent="0.3">
      <c r="H22" s="324"/>
      <c r="I22" s="325"/>
    </row>
    <row r="23" spans="2:23" x14ac:dyDescent="0.25">
      <c r="B23" s="12">
        <v>1</v>
      </c>
      <c r="C23" s="7" t="s">
        <v>27</v>
      </c>
      <c r="D23" s="8"/>
      <c r="E23" s="296" t="s">
        <v>28</v>
      </c>
      <c r="F23" s="296"/>
      <c r="G23" s="297"/>
      <c r="H23" s="12">
        <v>4</v>
      </c>
      <c r="I23" s="16">
        <f>H23/H26</f>
        <v>1</v>
      </c>
    </row>
    <row r="24" spans="2:23" x14ac:dyDescent="0.25">
      <c r="B24" s="13">
        <v>2</v>
      </c>
      <c r="C24" s="9" t="s">
        <v>29</v>
      </c>
      <c r="D24" s="4"/>
      <c r="E24" s="298" t="s">
        <v>30</v>
      </c>
      <c r="F24" s="298"/>
      <c r="G24" s="299"/>
      <c r="H24" s="13">
        <v>0</v>
      </c>
      <c r="I24" s="17">
        <f>H24/H26</f>
        <v>0</v>
      </c>
    </row>
    <row r="25" spans="2:23" ht="15.75" thickBot="1" x14ac:dyDescent="0.3">
      <c r="B25" s="14">
        <v>3</v>
      </c>
      <c r="C25" s="10" t="s">
        <v>31</v>
      </c>
      <c r="D25" s="11"/>
      <c r="E25" s="300" t="s">
        <v>32</v>
      </c>
      <c r="F25" s="300"/>
      <c r="G25" s="301"/>
      <c r="H25" s="14">
        <v>0</v>
      </c>
      <c r="I25" s="18">
        <f>H25/H26</f>
        <v>0</v>
      </c>
    </row>
    <row r="26" spans="2:23" ht="15.75" thickBot="1" x14ac:dyDescent="0.3">
      <c r="B26" s="308" t="s">
        <v>165</v>
      </c>
      <c r="C26" s="309"/>
      <c r="D26" s="309"/>
      <c r="E26" s="309"/>
      <c r="F26" s="309"/>
      <c r="G26" s="310"/>
      <c r="H26" s="15">
        <f>SUM(H23:H25)</f>
        <v>4</v>
      </c>
      <c r="I26" s="21">
        <f>SUM(I23:I25)</f>
        <v>1</v>
      </c>
    </row>
  </sheetData>
  <sheetProtection algorithmName="SHA-512" hashValue="88dk2yZeKs0cl7u9oTPl+jpbx/lvibEo6jZJUQl7U7T5I7+jItn+uThLww3KPS0X+bvYPqiDOicCzy9vIMGD0A==" saltValue="MgNlTnfcR5GGJEbPOa6oPw==" spinCount="100000" sheet="1" objects="1" scenarios="1"/>
  <mergeCells count="23">
    <mergeCell ref="E25:G25"/>
    <mergeCell ref="B26:G26"/>
    <mergeCell ref="N4:P4"/>
    <mergeCell ref="Q4:Q5"/>
    <mergeCell ref="H21:I22"/>
    <mergeCell ref="E23:G23"/>
    <mergeCell ref="E24:G24"/>
    <mergeCell ref="B2:C5"/>
    <mergeCell ref="D3:H3"/>
    <mergeCell ref="I3:M3"/>
    <mergeCell ref="N3:R3"/>
    <mergeCell ref="D4:F4"/>
    <mergeCell ref="G4:G5"/>
    <mergeCell ref="H4:H5"/>
    <mergeCell ref="I4:K4"/>
    <mergeCell ref="L4:L5"/>
    <mergeCell ref="D2:W2"/>
    <mergeCell ref="R4:R5"/>
    <mergeCell ref="S4:U4"/>
    <mergeCell ref="S3:W3"/>
    <mergeCell ref="V4:V5"/>
    <mergeCell ref="W4:W5"/>
    <mergeCell ref="M4:M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B1:W28"/>
  <sheetViews>
    <sheetView workbookViewId="0">
      <selection activeCell="N23" sqref="N23"/>
    </sheetView>
  </sheetViews>
  <sheetFormatPr baseColWidth="10" defaultRowHeight="15" x14ac:dyDescent="0.25"/>
  <cols>
    <col min="1" max="1" width="6" customWidth="1"/>
    <col min="2" max="2" width="4.7109375" customWidth="1"/>
    <col min="3" max="3" width="16.42578125" customWidth="1"/>
    <col min="4" max="4" width="6.85546875" customWidth="1"/>
    <col min="5" max="5" width="7.7109375" customWidth="1"/>
    <col min="6" max="6" width="5.85546875" customWidth="1"/>
    <col min="7" max="7" width="6.85546875" customWidth="1"/>
    <col min="8" max="8" width="10.5703125" customWidth="1"/>
    <col min="9" max="9" width="7.140625" customWidth="1"/>
    <col min="10" max="10" width="5.85546875" customWidth="1"/>
    <col min="11" max="11" width="6.5703125" customWidth="1"/>
    <col min="12" max="12" width="7" customWidth="1"/>
    <col min="13" max="13" width="9.7109375" customWidth="1"/>
    <col min="14" max="14" width="6.7109375" customWidth="1"/>
    <col min="15" max="15" width="6" customWidth="1"/>
    <col min="16" max="16" width="5.85546875" customWidth="1"/>
    <col min="17" max="17" width="6.28515625" customWidth="1"/>
    <col min="18" max="18" width="10" customWidth="1"/>
    <col min="19" max="19" width="7.140625" customWidth="1"/>
    <col min="20" max="21" width="6.28515625" customWidth="1"/>
    <col min="22" max="22" width="7" customWidth="1"/>
    <col min="23" max="23" width="10.42578125" customWidth="1"/>
  </cols>
  <sheetData>
    <row r="1" spans="2:23" ht="15.75" thickBot="1" x14ac:dyDescent="0.3"/>
    <row r="2" spans="2:23" ht="17.25" thickBot="1" x14ac:dyDescent="0.35">
      <c r="B2" s="326" t="s">
        <v>105</v>
      </c>
      <c r="C2" s="327"/>
      <c r="D2" s="338" t="s">
        <v>67</v>
      </c>
      <c r="E2" s="339"/>
      <c r="F2" s="339"/>
      <c r="G2" s="339"/>
      <c r="H2" s="339"/>
      <c r="I2" s="339"/>
      <c r="J2" s="339"/>
      <c r="K2" s="339"/>
      <c r="L2" s="339"/>
      <c r="M2" s="339"/>
      <c r="N2" s="339"/>
      <c r="O2" s="339"/>
      <c r="P2" s="339"/>
      <c r="Q2" s="339"/>
      <c r="R2" s="339"/>
      <c r="S2" s="339"/>
      <c r="T2" s="339"/>
      <c r="U2" s="339"/>
      <c r="V2" s="339"/>
      <c r="W2" s="340"/>
    </row>
    <row r="3" spans="2:23" ht="128.25" customHeight="1" thickBot="1" x14ac:dyDescent="0.3">
      <c r="B3" s="328"/>
      <c r="C3" s="329"/>
      <c r="D3" s="330" t="s">
        <v>324</v>
      </c>
      <c r="E3" s="331"/>
      <c r="F3" s="332"/>
      <c r="G3" s="332"/>
      <c r="H3" s="353"/>
      <c r="I3" s="370" t="s">
        <v>285</v>
      </c>
      <c r="J3" s="370"/>
      <c r="K3" s="370"/>
      <c r="L3" s="370"/>
      <c r="M3" s="371"/>
      <c r="N3" s="375" t="s">
        <v>286</v>
      </c>
      <c r="O3" s="370"/>
      <c r="P3" s="370"/>
      <c r="Q3" s="370"/>
      <c r="R3" s="371"/>
      <c r="S3" s="375" t="s">
        <v>287</v>
      </c>
      <c r="T3" s="370"/>
      <c r="U3" s="370"/>
      <c r="V3" s="370"/>
      <c r="W3" s="371"/>
    </row>
    <row r="4" spans="2:23" ht="24.75" customHeight="1" thickBot="1" x14ac:dyDescent="0.3">
      <c r="B4" s="328"/>
      <c r="C4" s="329"/>
      <c r="D4" s="319" t="s">
        <v>0</v>
      </c>
      <c r="E4" s="345"/>
      <c r="F4" s="346"/>
      <c r="G4" s="347" t="s">
        <v>1</v>
      </c>
      <c r="H4" s="317" t="s">
        <v>202</v>
      </c>
      <c r="I4" s="345" t="s">
        <v>0</v>
      </c>
      <c r="J4" s="320"/>
      <c r="K4" s="321"/>
      <c r="L4" s="317" t="s">
        <v>1</v>
      </c>
      <c r="M4" s="317" t="s">
        <v>202</v>
      </c>
      <c r="N4" s="379" t="s">
        <v>0</v>
      </c>
      <c r="O4" s="380"/>
      <c r="P4" s="381"/>
      <c r="Q4" s="377" t="s">
        <v>1</v>
      </c>
      <c r="R4" s="317" t="s">
        <v>202</v>
      </c>
      <c r="S4" s="379" t="s">
        <v>0</v>
      </c>
      <c r="T4" s="380"/>
      <c r="U4" s="381"/>
      <c r="V4" s="377" t="s">
        <v>1</v>
      </c>
      <c r="W4" s="317" t="s">
        <v>202</v>
      </c>
    </row>
    <row r="5" spans="2:23" ht="18" customHeight="1" thickBot="1" x14ac:dyDescent="0.3">
      <c r="B5" s="373"/>
      <c r="C5" s="382"/>
      <c r="D5" s="102" t="s">
        <v>33</v>
      </c>
      <c r="E5" s="103" t="s">
        <v>2</v>
      </c>
      <c r="F5" s="104" t="s">
        <v>3</v>
      </c>
      <c r="G5" s="376"/>
      <c r="H5" s="318"/>
      <c r="I5" s="111" t="s">
        <v>33</v>
      </c>
      <c r="J5" s="103" t="s">
        <v>4</v>
      </c>
      <c r="K5" s="109" t="s">
        <v>3</v>
      </c>
      <c r="L5" s="318"/>
      <c r="M5" s="318"/>
      <c r="N5" s="102" t="s">
        <v>33</v>
      </c>
      <c r="O5" s="103" t="s">
        <v>4</v>
      </c>
      <c r="P5" s="109" t="s">
        <v>3</v>
      </c>
      <c r="Q5" s="378"/>
      <c r="R5" s="318"/>
      <c r="S5" s="102" t="s">
        <v>33</v>
      </c>
      <c r="T5" s="103" t="s">
        <v>4</v>
      </c>
      <c r="U5" s="109" t="s">
        <v>3</v>
      </c>
      <c r="V5" s="378"/>
      <c r="W5" s="318"/>
    </row>
    <row r="6" spans="2:23" ht="17.25" customHeight="1" x14ac:dyDescent="0.25">
      <c r="B6" s="95">
        <v>1</v>
      </c>
      <c r="C6" s="96" t="s">
        <v>5</v>
      </c>
      <c r="D6" s="169">
        <v>0</v>
      </c>
      <c r="E6" s="170">
        <v>1</v>
      </c>
      <c r="F6" s="170">
        <f>D6/E6*100</f>
        <v>0</v>
      </c>
      <c r="G6" s="171">
        <v>0</v>
      </c>
      <c r="H6" s="172">
        <f>D6/E17</f>
        <v>0</v>
      </c>
      <c r="I6" s="169">
        <v>0</v>
      </c>
      <c r="J6" s="170">
        <v>1</v>
      </c>
      <c r="K6" s="170">
        <f>I6/J6*100</f>
        <v>0</v>
      </c>
      <c r="L6" s="171">
        <v>0</v>
      </c>
      <c r="M6" s="172">
        <f>I6/J17</f>
        <v>0</v>
      </c>
      <c r="N6" s="169">
        <v>0</v>
      </c>
      <c r="O6" s="170">
        <v>100</v>
      </c>
      <c r="P6" s="170">
        <f>N6/O6*100</f>
        <v>0</v>
      </c>
      <c r="Q6" s="171">
        <v>0</v>
      </c>
      <c r="R6" s="172">
        <f>N6/O17</f>
        <v>0</v>
      </c>
      <c r="S6" s="169">
        <v>0</v>
      </c>
      <c r="T6" s="170">
        <v>1</v>
      </c>
      <c r="U6" s="170">
        <f>S6/T6*100</f>
        <v>0</v>
      </c>
      <c r="V6" s="171">
        <v>0</v>
      </c>
      <c r="W6" s="172">
        <f>S6/T17</f>
        <v>0</v>
      </c>
    </row>
    <row r="7" spans="2:23" ht="16.5" x14ac:dyDescent="0.3">
      <c r="B7" s="97">
        <v>2</v>
      </c>
      <c r="C7" s="98" t="s">
        <v>6</v>
      </c>
      <c r="D7" s="119">
        <v>0</v>
      </c>
      <c r="E7" s="120">
        <v>1</v>
      </c>
      <c r="F7" s="120">
        <f>D7/E7*100</f>
        <v>0</v>
      </c>
      <c r="G7" s="121">
        <v>0</v>
      </c>
      <c r="H7" s="122">
        <f>D7/E17</f>
        <v>0</v>
      </c>
      <c r="I7" s="119">
        <v>0</v>
      </c>
      <c r="J7" s="120">
        <v>1</v>
      </c>
      <c r="K7" s="120">
        <f>I7/J7*100</f>
        <v>0</v>
      </c>
      <c r="L7" s="121">
        <v>0</v>
      </c>
      <c r="M7" s="122">
        <f>I7/J17</f>
        <v>0</v>
      </c>
      <c r="N7" s="119">
        <v>0</v>
      </c>
      <c r="O7" s="120">
        <v>100</v>
      </c>
      <c r="P7" s="120">
        <f>N7/O7*100</f>
        <v>0</v>
      </c>
      <c r="Q7" s="121">
        <v>0</v>
      </c>
      <c r="R7" s="122">
        <f>N7/O17</f>
        <v>0</v>
      </c>
      <c r="S7" s="119">
        <v>0</v>
      </c>
      <c r="T7" s="120">
        <v>1</v>
      </c>
      <c r="U7" s="120">
        <f>S7/T7*100</f>
        <v>0</v>
      </c>
      <c r="V7" s="121">
        <v>0</v>
      </c>
      <c r="W7" s="122">
        <f>S7/T17</f>
        <v>0</v>
      </c>
    </row>
    <row r="8" spans="2:23" ht="15.75" x14ac:dyDescent="0.25">
      <c r="B8" s="176">
        <v>3</v>
      </c>
      <c r="C8" s="177" t="s">
        <v>7</v>
      </c>
      <c r="D8" s="119">
        <v>0</v>
      </c>
      <c r="E8" s="120">
        <v>1</v>
      </c>
      <c r="F8" s="120">
        <f>D8/E8*100</f>
        <v>0</v>
      </c>
      <c r="G8" s="121">
        <v>0</v>
      </c>
      <c r="H8" s="122">
        <f>D8/E17</f>
        <v>0</v>
      </c>
      <c r="I8" s="119">
        <v>0</v>
      </c>
      <c r="J8" s="120">
        <v>1</v>
      </c>
      <c r="K8" s="120">
        <f>I8/J8*100</f>
        <v>0</v>
      </c>
      <c r="L8" s="121">
        <v>0</v>
      </c>
      <c r="M8" s="122">
        <f>I8/J17</f>
        <v>0</v>
      </c>
      <c r="N8" s="201">
        <v>0</v>
      </c>
      <c r="O8" s="202">
        <v>100</v>
      </c>
      <c r="P8" s="202">
        <f>N8/O8*100</f>
        <v>0</v>
      </c>
      <c r="Q8" s="203">
        <v>0</v>
      </c>
      <c r="R8" s="204">
        <f>N8/O17</f>
        <v>0</v>
      </c>
      <c r="S8" s="119">
        <v>0</v>
      </c>
      <c r="T8" s="120">
        <v>1</v>
      </c>
      <c r="U8" s="120">
        <f>S8/T8*100</f>
        <v>0</v>
      </c>
      <c r="V8" s="121">
        <v>0</v>
      </c>
      <c r="W8" s="122">
        <f>S8/T17</f>
        <v>0</v>
      </c>
    </row>
    <row r="9" spans="2:23" ht="16.5" x14ac:dyDescent="0.3">
      <c r="B9" s="97">
        <v>4</v>
      </c>
      <c r="C9" s="98" t="s">
        <v>8</v>
      </c>
      <c r="D9" s="119">
        <v>0</v>
      </c>
      <c r="E9" s="120">
        <v>1</v>
      </c>
      <c r="F9" s="120">
        <f t="shared" ref="F9:F17" si="0">D9/E9*100</f>
        <v>0</v>
      </c>
      <c r="G9" s="121">
        <v>0</v>
      </c>
      <c r="H9" s="122">
        <f>D9/E17</f>
        <v>0</v>
      </c>
      <c r="I9" s="119">
        <v>0</v>
      </c>
      <c r="J9" s="120">
        <v>1</v>
      </c>
      <c r="K9" s="120">
        <f t="shared" ref="K9:K17" si="1">I9/J9*100</f>
        <v>0</v>
      </c>
      <c r="L9" s="121">
        <v>0</v>
      </c>
      <c r="M9" s="122">
        <f>I9/J17</f>
        <v>0</v>
      </c>
      <c r="N9" s="119">
        <v>0</v>
      </c>
      <c r="O9" s="120">
        <v>100</v>
      </c>
      <c r="P9" s="120">
        <f t="shared" ref="P9:P17" si="2">N9/O9*100</f>
        <v>0</v>
      </c>
      <c r="Q9" s="121">
        <v>0</v>
      </c>
      <c r="R9" s="122">
        <f>N9/O17</f>
        <v>0</v>
      </c>
      <c r="S9" s="119">
        <v>0</v>
      </c>
      <c r="T9" s="120">
        <v>1</v>
      </c>
      <c r="U9" s="120">
        <f t="shared" ref="U9:U17" si="3">S9/T9*100</f>
        <v>0</v>
      </c>
      <c r="V9" s="121">
        <v>0</v>
      </c>
      <c r="W9" s="122">
        <f>S9/T17</f>
        <v>0</v>
      </c>
    </row>
    <row r="10" spans="2:23" ht="16.5" x14ac:dyDescent="0.3">
      <c r="B10" s="97">
        <v>5</v>
      </c>
      <c r="C10" s="98" t="s">
        <v>9</v>
      </c>
      <c r="D10" s="119">
        <v>0</v>
      </c>
      <c r="E10" s="120">
        <v>1</v>
      </c>
      <c r="F10" s="120">
        <f t="shared" si="0"/>
        <v>0</v>
      </c>
      <c r="G10" s="121">
        <v>0</v>
      </c>
      <c r="H10" s="122">
        <f>D10/E17</f>
        <v>0</v>
      </c>
      <c r="I10" s="119">
        <v>0</v>
      </c>
      <c r="J10" s="120">
        <v>1</v>
      </c>
      <c r="K10" s="120">
        <f t="shared" si="1"/>
        <v>0</v>
      </c>
      <c r="L10" s="121">
        <v>0</v>
      </c>
      <c r="M10" s="122">
        <f>I10/J17</f>
        <v>0</v>
      </c>
      <c r="N10" s="119">
        <v>0</v>
      </c>
      <c r="O10" s="120">
        <v>100</v>
      </c>
      <c r="P10" s="120">
        <f t="shared" si="2"/>
        <v>0</v>
      </c>
      <c r="Q10" s="121">
        <v>0</v>
      </c>
      <c r="R10" s="122">
        <f>N10/O17</f>
        <v>0</v>
      </c>
      <c r="S10" s="119">
        <v>0</v>
      </c>
      <c r="T10" s="120">
        <v>1</v>
      </c>
      <c r="U10" s="120">
        <f t="shared" si="3"/>
        <v>0</v>
      </c>
      <c r="V10" s="121">
        <v>0</v>
      </c>
      <c r="W10" s="122">
        <f>S10/T17</f>
        <v>0</v>
      </c>
    </row>
    <row r="11" spans="2:23" ht="16.5" x14ac:dyDescent="0.3">
      <c r="B11" s="199">
        <v>6</v>
      </c>
      <c r="C11" s="200" t="s">
        <v>10</v>
      </c>
      <c r="D11" s="119">
        <v>0</v>
      </c>
      <c r="E11" s="120">
        <v>1</v>
      </c>
      <c r="F11" s="120">
        <f t="shared" si="0"/>
        <v>0</v>
      </c>
      <c r="G11" s="121">
        <v>0</v>
      </c>
      <c r="H11" s="122">
        <f>D11/E17</f>
        <v>0</v>
      </c>
      <c r="I11" s="3">
        <v>1</v>
      </c>
      <c r="J11" s="2">
        <v>1</v>
      </c>
      <c r="K11" s="2">
        <f t="shared" si="1"/>
        <v>100</v>
      </c>
      <c r="L11" s="175">
        <v>1</v>
      </c>
      <c r="M11" s="23">
        <f>I11/J17</f>
        <v>0.5</v>
      </c>
      <c r="N11" s="3">
        <v>1</v>
      </c>
      <c r="O11" s="2">
        <v>1</v>
      </c>
      <c r="P11" s="2">
        <f t="shared" si="2"/>
        <v>100</v>
      </c>
      <c r="Q11" s="175">
        <v>1</v>
      </c>
      <c r="R11" s="23">
        <f>N11/O17</f>
        <v>0.5</v>
      </c>
      <c r="S11" s="3">
        <v>434245</v>
      </c>
      <c r="T11" s="2">
        <v>250000</v>
      </c>
      <c r="U11" s="2">
        <f t="shared" si="3"/>
        <v>173.69800000000001</v>
      </c>
      <c r="V11" s="93">
        <v>1.74</v>
      </c>
      <c r="W11" s="23">
        <f>S11/T17</f>
        <v>0.86848999999999998</v>
      </c>
    </row>
    <row r="12" spans="2:23" ht="16.5" x14ac:dyDescent="0.3">
      <c r="B12" s="97">
        <v>7</v>
      </c>
      <c r="C12" s="98" t="s">
        <v>11</v>
      </c>
      <c r="D12" s="3">
        <v>1</v>
      </c>
      <c r="E12" s="2">
        <v>1</v>
      </c>
      <c r="F12" s="2">
        <f t="shared" si="0"/>
        <v>100</v>
      </c>
      <c r="G12" s="175">
        <v>1</v>
      </c>
      <c r="H12" s="23">
        <f>D12/E17</f>
        <v>0.5</v>
      </c>
      <c r="I12" s="119">
        <v>0</v>
      </c>
      <c r="J12" s="120">
        <v>1</v>
      </c>
      <c r="K12" s="120">
        <f t="shared" si="1"/>
        <v>0</v>
      </c>
      <c r="L12" s="121">
        <v>0</v>
      </c>
      <c r="M12" s="122">
        <f>I12/J17</f>
        <v>0</v>
      </c>
      <c r="N12" s="119">
        <v>0</v>
      </c>
      <c r="O12" s="120">
        <v>100</v>
      </c>
      <c r="P12" s="120">
        <f t="shared" si="2"/>
        <v>0</v>
      </c>
      <c r="Q12" s="121">
        <v>0</v>
      </c>
      <c r="R12" s="122">
        <f>N12/O17</f>
        <v>0</v>
      </c>
      <c r="S12" s="201">
        <v>0</v>
      </c>
      <c r="T12" s="202">
        <v>250000</v>
      </c>
      <c r="U12" s="202">
        <f t="shared" si="3"/>
        <v>0</v>
      </c>
      <c r="V12" s="203">
        <v>0</v>
      </c>
      <c r="W12" s="204">
        <f>S12/T17</f>
        <v>0</v>
      </c>
    </row>
    <row r="13" spans="2:23" ht="16.5" x14ac:dyDescent="0.3">
      <c r="B13" s="97">
        <v>8</v>
      </c>
      <c r="C13" s="98" t="s">
        <v>12</v>
      </c>
      <c r="D13" s="119">
        <v>0</v>
      </c>
      <c r="E13" s="120">
        <v>1</v>
      </c>
      <c r="F13" s="120">
        <f t="shared" si="0"/>
        <v>0</v>
      </c>
      <c r="G13" s="121">
        <v>0</v>
      </c>
      <c r="H13" s="122">
        <f>D13/E17</f>
        <v>0</v>
      </c>
      <c r="I13" s="119">
        <v>0</v>
      </c>
      <c r="J13" s="120">
        <v>1</v>
      </c>
      <c r="K13" s="120">
        <f t="shared" si="1"/>
        <v>0</v>
      </c>
      <c r="L13" s="121">
        <v>0</v>
      </c>
      <c r="M13" s="122">
        <f>I13/J17</f>
        <v>0</v>
      </c>
      <c r="N13" s="119">
        <v>0</v>
      </c>
      <c r="O13" s="120">
        <v>100</v>
      </c>
      <c r="P13" s="120">
        <f t="shared" si="2"/>
        <v>0</v>
      </c>
      <c r="Q13" s="121">
        <v>0</v>
      </c>
      <c r="R13" s="122">
        <f>N13/O17</f>
        <v>0</v>
      </c>
      <c r="S13" s="119">
        <v>0</v>
      </c>
      <c r="T13" s="120">
        <v>1</v>
      </c>
      <c r="U13" s="120">
        <f t="shared" si="3"/>
        <v>0</v>
      </c>
      <c r="V13" s="121">
        <v>0</v>
      </c>
      <c r="W13" s="122">
        <f>S13/T17</f>
        <v>0</v>
      </c>
    </row>
    <row r="14" spans="2:23" ht="16.5" x14ac:dyDescent="0.3">
      <c r="B14" s="199">
        <v>9</v>
      </c>
      <c r="C14" s="200" t="s">
        <v>13</v>
      </c>
      <c r="D14" s="119">
        <v>0</v>
      </c>
      <c r="E14" s="120">
        <v>1</v>
      </c>
      <c r="F14" s="120">
        <f t="shared" si="0"/>
        <v>0</v>
      </c>
      <c r="G14" s="121">
        <v>0</v>
      </c>
      <c r="H14" s="122">
        <f>D14/E17</f>
        <v>0</v>
      </c>
      <c r="I14" s="119">
        <v>0</v>
      </c>
      <c r="J14" s="120">
        <v>1</v>
      </c>
      <c r="K14" s="120">
        <f t="shared" si="1"/>
        <v>0</v>
      </c>
      <c r="L14" s="121">
        <v>0</v>
      </c>
      <c r="M14" s="122">
        <f>I14/J17</f>
        <v>0</v>
      </c>
      <c r="N14" s="201">
        <v>0</v>
      </c>
      <c r="O14" s="202">
        <v>100</v>
      </c>
      <c r="P14" s="202">
        <f t="shared" si="2"/>
        <v>0</v>
      </c>
      <c r="Q14" s="203">
        <v>0</v>
      </c>
      <c r="R14" s="204">
        <f>N14/O17</f>
        <v>0</v>
      </c>
      <c r="S14" s="119">
        <v>0</v>
      </c>
      <c r="T14" s="120">
        <v>1</v>
      </c>
      <c r="U14" s="120">
        <f t="shared" si="3"/>
        <v>0</v>
      </c>
      <c r="V14" s="121">
        <v>0</v>
      </c>
      <c r="W14" s="122">
        <f>S14/T17</f>
        <v>0</v>
      </c>
    </row>
    <row r="15" spans="2:23" ht="16.5" x14ac:dyDescent="0.3">
      <c r="B15" s="97">
        <v>10</v>
      </c>
      <c r="C15" s="98" t="s">
        <v>14</v>
      </c>
      <c r="D15" s="119">
        <v>0</v>
      </c>
      <c r="E15" s="120">
        <v>1</v>
      </c>
      <c r="F15" s="120">
        <f t="shared" si="0"/>
        <v>0</v>
      </c>
      <c r="G15" s="121">
        <v>0</v>
      </c>
      <c r="H15" s="122">
        <f>D15/E17</f>
        <v>0</v>
      </c>
      <c r="I15" s="119">
        <v>0</v>
      </c>
      <c r="J15" s="120">
        <v>1</v>
      </c>
      <c r="K15" s="120">
        <f t="shared" si="1"/>
        <v>0</v>
      </c>
      <c r="L15" s="121">
        <v>0</v>
      </c>
      <c r="M15" s="122">
        <f>I15/J17</f>
        <v>0</v>
      </c>
      <c r="N15" s="119">
        <v>0</v>
      </c>
      <c r="O15" s="120">
        <v>100</v>
      </c>
      <c r="P15" s="120">
        <f t="shared" si="2"/>
        <v>0</v>
      </c>
      <c r="Q15" s="121">
        <v>0</v>
      </c>
      <c r="R15" s="122">
        <f>N15/O17</f>
        <v>0</v>
      </c>
      <c r="S15" s="119">
        <v>0</v>
      </c>
      <c r="T15" s="120">
        <v>1</v>
      </c>
      <c r="U15" s="120">
        <f t="shared" si="3"/>
        <v>0</v>
      </c>
      <c r="V15" s="121">
        <v>0</v>
      </c>
      <c r="W15" s="122">
        <f>S15/T17</f>
        <v>0</v>
      </c>
    </row>
    <row r="16" spans="2:23" ht="16.5" x14ac:dyDescent="0.3">
      <c r="B16" s="97">
        <v>11</v>
      </c>
      <c r="C16" s="98" t="s">
        <v>26</v>
      </c>
      <c r="D16" s="119">
        <v>0</v>
      </c>
      <c r="E16" s="120">
        <v>1</v>
      </c>
      <c r="F16" s="120">
        <f t="shared" si="0"/>
        <v>0</v>
      </c>
      <c r="G16" s="121">
        <v>0</v>
      </c>
      <c r="H16" s="122">
        <f>D16/E17</f>
        <v>0</v>
      </c>
      <c r="I16" s="3">
        <v>0</v>
      </c>
      <c r="J16" s="2">
        <v>2</v>
      </c>
      <c r="K16" s="2">
        <f t="shared" si="1"/>
        <v>0</v>
      </c>
      <c r="L16" s="24">
        <v>0</v>
      </c>
      <c r="M16" s="23">
        <f>I16/J17</f>
        <v>0</v>
      </c>
      <c r="N16" s="119">
        <v>0</v>
      </c>
      <c r="O16" s="120">
        <v>100</v>
      </c>
      <c r="P16" s="120">
        <f t="shared" si="2"/>
        <v>0</v>
      </c>
      <c r="Q16" s="121">
        <v>0</v>
      </c>
      <c r="R16" s="122">
        <f>N16/O17</f>
        <v>0</v>
      </c>
      <c r="S16" s="119">
        <v>0</v>
      </c>
      <c r="T16" s="120">
        <v>1</v>
      </c>
      <c r="U16" s="120">
        <f t="shared" si="3"/>
        <v>0</v>
      </c>
      <c r="V16" s="121">
        <v>0</v>
      </c>
      <c r="W16" s="122">
        <f>S16/T17</f>
        <v>0</v>
      </c>
    </row>
    <row r="17" spans="2:23" ht="17.25" thickBot="1" x14ac:dyDescent="0.35">
      <c r="B17" s="99">
        <v>12</v>
      </c>
      <c r="C17" s="100" t="s">
        <v>15</v>
      </c>
      <c r="D17" s="32">
        <v>0</v>
      </c>
      <c r="E17" s="31">
        <v>2</v>
      </c>
      <c r="F17" s="31">
        <f t="shared" si="0"/>
        <v>0</v>
      </c>
      <c r="G17" s="25">
        <v>0</v>
      </c>
      <c r="H17" s="38">
        <f>D17/E17</f>
        <v>0</v>
      </c>
      <c r="I17" s="191">
        <v>0</v>
      </c>
      <c r="J17" s="192">
        <v>2</v>
      </c>
      <c r="K17" s="192">
        <f t="shared" si="1"/>
        <v>0</v>
      </c>
      <c r="L17" s="193">
        <v>0</v>
      </c>
      <c r="M17" s="195">
        <f>I17/J17</f>
        <v>0</v>
      </c>
      <c r="N17" s="32">
        <v>0</v>
      </c>
      <c r="O17" s="31">
        <v>2</v>
      </c>
      <c r="P17" s="31">
        <f t="shared" si="2"/>
        <v>0</v>
      </c>
      <c r="Q17" s="25">
        <v>0</v>
      </c>
      <c r="R17" s="38">
        <f>N17/O17</f>
        <v>0</v>
      </c>
      <c r="S17" s="32">
        <v>0</v>
      </c>
      <c r="T17" s="31">
        <v>500000</v>
      </c>
      <c r="U17" s="31">
        <f t="shared" si="3"/>
        <v>0</v>
      </c>
      <c r="V17" s="25">
        <v>0</v>
      </c>
      <c r="W17" s="38">
        <f>S17/T17</f>
        <v>0</v>
      </c>
    </row>
    <row r="19" spans="2:23" x14ac:dyDescent="0.25">
      <c r="C19" s="116"/>
    </row>
    <row r="20" spans="2:23" ht="15.75" thickBot="1" x14ac:dyDescent="0.3"/>
    <row r="21" spans="2:23" ht="13.5" customHeight="1" x14ac:dyDescent="0.3">
      <c r="B21" s="19"/>
      <c r="C21" s="20"/>
      <c r="D21" s="22"/>
      <c r="E21" s="22"/>
      <c r="F21" s="22"/>
      <c r="G21" s="22"/>
      <c r="H21" s="322" t="s">
        <v>346</v>
      </c>
      <c r="I21" s="323"/>
    </row>
    <row r="22" spans="2:23" ht="12.75" customHeight="1" thickBot="1" x14ac:dyDescent="0.3">
      <c r="H22" s="324"/>
      <c r="I22" s="325"/>
    </row>
    <row r="23" spans="2:23" ht="15" customHeight="1" x14ac:dyDescent="0.25">
      <c r="B23" s="12">
        <v>1</v>
      </c>
      <c r="C23" s="7" t="s">
        <v>27</v>
      </c>
      <c r="D23" s="8"/>
      <c r="E23" s="296" t="s">
        <v>28</v>
      </c>
      <c r="F23" s="296"/>
      <c r="G23" s="297"/>
      <c r="H23" s="12">
        <v>4</v>
      </c>
      <c r="I23" s="16">
        <f>H23/H26</f>
        <v>1</v>
      </c>
    </row>
    <row r="24" spans="2:23" ht="15" customHeight="1" x14ac:dyDescent="0.25">
      <c r="B24" s="13">
        <v>2</v>
      </c>
      <c r="C24" s="9" t="s">
        <v>29</v>
      </c>
      <c r="D24" s="4"/>
      <c r="E24" s="298" t="s">
        <v>30</v>
      </c>
      <c r="F24" s="298"/>
      <c r="G24" s="299"/>
      <c r="H24" s="13">
        <v>0</v>
      </c>
      <c r="I24" s="17">
        <f>H24/H26</f>
        <v>0</v>
      </c>
    </row>
    <row r="25" spans="2:23" ht="15.75" customHeight="1" thickBot="1" x14ac:dyDescent="0.3">
      <c r="B25" s="14">
        <v>3</v>
      </c>
      <c r="C25" s="10" t="s">
        <v>31</v>
      </c>
      <c r="D25" s="11"/>
      <c r="E25" s="300" t="s">
        <v>32</v>
      </c>
      <c r="F25" s="300"/>
      <c r="G25" s="301"/>
      <c r="H25" s="14">
        <v>0</v>
      </c>
      <c r="I25" s="18">
        <f>H25/H26</f>
        <v>0</v>
      </c>
    </row>
    <row r="26" spans="2:23" ht="15.75" thickBot="1" x14ac:dyDescent="0.3">
      <c r="B26" s="308" t="s">
        <v>166</v>
      </c>
      <c r="C26" s="309"/>
      <c r="D26" s="309"/>
      <c r="E26" s="309"/>
      <c r="F26" s="309"/>
      <c r="G26" s="310"/>
      <c r="H26" s="15">
        <f>SUM(H23:H25)</f>
        <v>4</v>
      </c>
      <c r="I26" s="21">
        <f>SUM(I23:I25)</f>
        <v>1</v>
      </c>
    </row>
    <row r="28" spans="2:23" ht="15.75" x14ac:dyDescent="0.25">
      <c r="B28" s="118"/>
    </row>
  </sheetData>
  <sheetProtection algorithmName="SHA-512" hashValue="k3Xu95E73KVNaPvKfC/VMIgbqx+3g3gdJ3Z2T4f6u1yetHMsTMwH/7aMYiadCkKmKR2PO7DjUnSmgFxCLbmaJA==" saltValue="21cMituxM6yHxwsKCs2ZTA==" spinCount="100000" sheet="1" objects="1" scenarios="1"/>
  <mergeCells count="23">
    <mergeCell ref="H21:I22"/>
    <mergeCell ref="E23:G23"/>
    <mergeCell ref="B26:G26"/>
    <mergeCell ref="M4:M5"/>
    <mergeCell ref="E24:G24"/>
    <mergeCell ref="E25:G25"/>
    <mergeCell ref="B2:C5"/>
    <mergeCell ref="D3:H3"/>
    <mergeCell ref="I3:M3"/>
    <mergeCell ref="D4:F4"/>
    <mergeCell ref="I4:K4"/>
    <mergeCell ref="L4:L5"/>
    <mergeCell ref="G4:G5"/>
    <mergeCell ref="D2:W2"/>
    <mergeCell ref="S3:W3"/>
    <mergeCell ref="S4:U4"/>
    <mergeCell ref="H4:H5"/>
    <mergeCell ref="V4:V5"/>
    <mergeCell ref="W4:W5"/>
    <mergeCell ref="N3:R3"/>
    <mergeCell ref="N4:P4"/>
    <mergeCell ref="Q4:Q5"/>
    <mergeCell ref="R4:R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B1:R27"/>
  <sheetViews>
    <sheetView zoomScaleNormal="100" workbookViewId="0">
      <selection activeCell="H22" sqref="H22:I23"/>
    </sheetView>
  </sheetViews>
  <sheetFormatPr baseColWidth="10" defaultRowHeight="15" x14ac:dyDescent="0.25"/>
  <cols>
    <col min="1" max="1" width="6" customWidth="1"/>
    <col min="2" max="2" width="4" customWidth="1"/>
    <col min="3" max="3" width="15" customWidth="1"/>
    <col min="4" max="4" width="6.85546875" customWidth="1"/>
    <col min="5" max="5" width="7.7109375" customWidth="1"/>
    <col min="6" max="6" width="5.85546875" customWidth="1"/>
    <col min="7" max="7" width="6.85546875" customWidth="1"/>
    <col min="8" max="8" width="10.140625" customWidth="1"/>
    <col min="9" max="9" width="8.140625" customWidth="1"/>
    <col min="10" max="10" width="7" customWidth="1"/>
    <col min="11" max="11" width="6.5703125" customWidth="1"/>
    <col min="12" max="12" width="6.42578125" customWidth="1"/>
    <col min="13" max="13" width="9.7109375" customWidth="1"/>
    <col min="14" max="14" width="6.5703125" customWidth="1"/>
    <col min="15" max="15" width="7.42578125" customWidth="1"/>
    <col min="16" max="17" width="6.140625" customWidth="1"/>
    <col min="18" max="18" width="9.5703125" customWidth="1"/>
  </cols>
  <sheetData>
    <row r="1" spans="2:18" ht="15.75" thickBot="1" x14ac:dyDescent="0.3"/>
    <row r="2" spans="2:18" ht="17.25" thickBot="1" x14ac:dyDescent="0.35">
      <c r="B2" s="326" t="s">
        <v>106</v>
      </c>
      <c r="C2" s="327"/>
      <c r="D2" s="338" t="s">
        <v>72</v>
      </c>
      <c r="E2" s="339"/>
      <c r="F2" s="339"/>
      <c r="G2" s="339"/>
      <c r="H2" s="339"/>
      <c r="I2" s="339"/>
      <c r="J2" s="339"/>
      <c r="K2" s="339"/>
      <c r="L2" s="339"/>
      <c r="M2" s="339"/>
      <c r="N2" s="339"/>
      <c r="O2" s="339"/>
      <c r="P2" s="339"/>
      <c r="Q2" s="339"/>
      <c r="R2" s="340"/>
    </row>
    <row r="3" spans="2:18" ht="72.75" customHeight="1" thickBot="1" x14ac:dyDescent="0.3">
      <c r="B3" s="328"/>
      <c r="C3" s="372"/>
      <c r="D3" s="357" t="s">
        <v>209</v>
      </c>
      <c r="E3" s="358"/>
      <c r="F3" s="358"/>
      <c r="G3" s="358"/>
      <c r="H3" s="359"/>
      <c r="I3" s="375" t="s">
        <v>210</v>
      </c>
      <c r="J3" s="370"/>
      <c r="K3" s="370"/>
      <c r="L3" s="370"/>
      <c r="M3" s="371"/>
      <c r="N3" s="375" t="s">
        <v>211</v>
      </c>
      <c r="O3" s="370"/>
      <c r="P3" s="370"/>
      <c r="Q3" s="370"/>
      <c r="R3" s="371"/>
    </row>
    <row r="4" spans="2:18" ht="24.75" customHeight="1" thickBot="1" x14ac:dyDescent="0.3">
      <c r="B4" s="328"/>
      <c r="C4" s="372"/>
      <c r="D4" s="379" t="s">
        <v>0</v>
      </c>
      <c r="E4" s="380"/>
      <c r="F4" s="381"/>
      <c r="G4" s="377" t="s">
        <v>1</v>
      </c>
      <c r="H4" s="317" t="s">
        <v>202</v>
      </c>
      <c r="I4" s="379" t="s">
        <v>0</v>
      </c>
      <c r="J4" s="380"/>
      <c r="K4" s="381"/>
      <c r="L4" s="377" t="s">
        <v>1</v>
      </c>
      <c r="M4" s="317" t="s">
        <v>202</v>
      </c>
      <c r="N4" s="379" t="s">
        <v>0</v>
      </c>
      <c r="O4" s="380"/>
      <c r="P4" s="381"/>
      <c r="Q4" s="377" t="s">
        <v>1</v>
      </c>
      <c r="R4" s="317" t="s">
        <v>202</v>
      </c>
    </row>
    <row r="5" spans="2:18" ht="18" customHeight="1" thickBot="1" x14ac:dyDescent="0.3">
      <c r="B5" s="373"/>
      <c r="C5" s="374"/>
      <c r="D5" s="105" t="s">
        <v>33</v>
      </c>
      <c r="E5" s="106" t="s">
        <v>2</v>
      </c>
      <c r="F5" s="110" t="s">
        <v>3</v>
      </c>
      <c r="G5" s="383"/>
      <c r="H5" s="318"/>
      <c r="I5" s="102" t="s">
        <v>33</v>
      </c>
      <c r="J5" s="103" t="s">
        <v>2</v>
      </c>
      <c r="K5" s="109" t="s">
        <v>3</v>
      </c>
      <c r="L5" s="378"/>
      <c r="M5" s="318"/>
      <c r="N5" s="102" t="s">
        <v>33</v>
      </c>
      <c r="O5" s="103" t="s">
        <v>4</v>
      </c>
      <c r="P5" s="109" t="s">
        <v>3</v>
      </c>
      <c r="Q5" s="378"/>
      <c r="R5" s="318"/>
    </row>
    <row r="6" spans="2:18" ht="17.25" customHeight="1" x14ac:dyDescent="0.25">
      <c r="B6" s="95">
        <v>1</v>
      </c>
      <c r="C6" s="96" t="s">
        <v>5</v>
      </c>
      <c r="D6" s="169">
        <v>0</v>
      </c>
      <c r="E6" s="170">
        <v>1</v>
      </c>
      <c r="F6" s="170">
        <f>D6/E6*100</f>
        <v>0</v>
      </c>
      <c r="G6" s="171">
        <v>0</v>
      </c>
      <c r="H6" s="172">
        <f>D6/E17</f>
        <v>0</v>
      </c>
      <c r="I6" s="169">
        <v>0</v>
      </c>
      <c r="J6" s="170">
        <v>100</v>
      </c>
      <c r="K6" s="170">
        <f>I6/J6*100</f>
        <v>0</v>
      </c>
      <c r="L6" s="171">
        <v>0</v>
      </c>
      <c r="M6" s="172">
        <f>I6/J17</f>
        <v>0</v>
      </c>
      <c r="N6" s="169">
        <v>0</v>
      </c>
      <c r="O6" s="170">
        <v>100</v>
      </c>
      <c r="P6" s="170">
        <f>N6/O6*100</f>
        <v>0</v>
      </c>
      <c r="Q6" s="171">
        <v>0</v>
      </c>
      <c r="R6" s="172">
        <f>N6/O17</f>
        <v>0</v>
      </c>
    </row>
    <row r="7" spans="2:18" ht="16.5" x14ac:dyDescent="0.3">
      <c r="B7" s="97">
        <v>2</v>
      </c>
      <c r="C7" s="98" t="s">
        <v>6</v>
      </c>
      <c r="D7" s="119">
        <v>0</v>
      </c>
      <c r="E7" s="120">
        <v>1</v>
      </c>
      <c r="F7" s="120">
        <f>D7/E7*100</f>
        <v>0</v>
      </c>
      <c r="G7" s="121">
        <v>0</v>
      </c>
      <c r="H7" s="122">
        <f>D7/E17</f>
        <v>0</v>
      </c>
      <c r="I7" s="119">
        <v>0</v>
      </c>
      <c r="J7" s="120">
        <v>100</v>
      </c>
      <c r="K7" s="120">
        <f>I7/J7*100</f>
        <v>0</v>
      </c>
      <c r="L7" s="121">
        <v>0</v>
      </c>
      <c r="M7" s="122">
        <f>I7/J17</f>
        <v>0</v>
      </c>
      <c r="N7" s="119">
        <v>0</v>
      </c>
      <c r="O7" s="120">
        <v>100</v>
      </c>
      <c r="P7" s="120">
        <f>N7/O7*100</f>
        <v>0</v>
      </c>
      <c r="Q7" s="121">
        <v>0</v>
      </c>
      <c r="R7" s="122">
        <f>N7/O17</f>
        <v>0</v>
      </c>
    </row>
    <row r="8" spans="2:18" ht="15.75" x14ac:dyDescent="0.25">
      <c r="B8" s="176">
        <v>3</v>
      </c>
      <c r="C8" s="177" t="s">
        <v>7</v>
      </c>
      <c r="D8" s="3">
        <v>88.92</v>
      </c>
      <c r="E8" s="2">
        <v>90</v>
      </c>
      <c r="F8" s="2">
        <f>D8/E8*100</f>
        <v>98.8</v>
      </c>
      <c r="G8" s="184">
        <v>0.99</v>
      </c>
      <c r="H8" s="23">
        <f>D8/E17</f>
        <v>0.98799999999999999</v>
      </c>
      <c r="I8" s="3">
        <v>99.4</v>
      </c>
      <c r="J8" s="2">
        <v>90</v>
      </c>
      <c r="K8" s="2">
        <f>I8/J8*100</f>
        <v>110.44444444444446</v>
      </c>
      <c r="L8" s="93">
        <v>1.1000000000000001</v>
      </c>
      <c r="M8" s="23">
        <f>I8/J17</f>
        <v>1.1044444444444446</v>
      </c>
      <c r="N8" s="3">
        <v>89.71</v>
      </c>
      <c r="O8" s="2">
        <v>100</v>
      </c>
      <c r="P8" s="2">
        <f>N8/O8*100</f>
        <v>89.71</v>
      </c>
      <c r="Q8" s="205">
        <v>0.9</v>
      </c>
      <c r="R8" s="23">
        <f>N8/O17</f>
        <v>0.8970999999999999</v>
      </c>
    </row>
    <row r="9" spans="2:18" ht="16.5" x14ac:dyDescent="0.3">
      <c r="B9" s="97">
        <v>4</v>
      </c>
      <c r="C9" s="98" t="s">
        <v>8</v>
      </c>
      <c r="D9" s="119">
        <v>0</v>
      </c>
      <c r="E9" s="120">
        <v>90</v>
      </c>
      <c r="F9" s="120">
        <f t="shared" ref="F9:F17" si="0">D9/E9*100</f>
        <v>0</v>
      </c>
      <c r="G9" s="121">
        <v>0</v>
      </c>
      <c r="H9" s="122">
        <f>D9/E17</f>
        <v>0</v>
      </c>
      <c r="I9" s="119">
        <v>0</v>
      </c>
      <c r="J9" s="120">
        <v>90</v>
      </c>
      <c r="K9" s="120">
        <f t="shared" ref="K9:K17" si="1">I9/J9*100</f>
        <v>0</v>
      </c>
      <c r="L9" s="121">
        <v>0</v>
      </c>
      <c r="M9" s="122">
        <f>I9/J17</f>
        <v>0</v>
      </c>
      <c r="N9" s="119">
        <v>0</v>
      </c>
      <c r="O9" s="120">
        <v>100</v>
      </c>
      <c r="P9" s="120">
        <f t="shared" ref="P9:P17" si="2">N9/O9*100</f>
        <v>0</v>
      </c>
      <c r="Q9" s="121">
        <v>0</v>
      </c>
      <c r="R9" s="122">
        <f>N9/O17</f>
        <v>0</v>
      </c>
    </row>
    <row r="10" spans="2:18" ht="16.5" x14ac:dyDescent="0.3">
      <c r="B10" s="97">
        <v>5</v>
      </c>
      <c r="C10" s="98" t="s">
        <v>9</v>
      </c>
      <c r="D10" s="119">
        <v>0</v>
      </c>
      <c r="E10" s="120">
        <v>90</v>
      </c>
      <c r="F10" s="120">
        <f t="shared" si="0"/>
        <v>0</v>
      </c>
      <c r="G10" s="121">
        <v>0</v>
      </c>
      <c r="H10" s="122">
        <f>D10/E17</f>
        <v>0</v>
      </c>
      <c r="I10" s="119">
        <v>0</v>
      </c>
      <c r="J10" s="120">
        <v>90</v>
      </c>
      <c r="K10" s="120">
        <f t="shared" si="1"/>
        <v>0</v>
      </c>
      <c r="L10" s="121">
        <v>0</v>
      </c>
      <c r="M10" s="122">
        <f>I10/J17</f>
        <v>0</v>
      </c>
      <c r="N10" s="119">
        <v>0</v>
      </c>
      <c r="O10" s="120">
        <v>100</v>
      </c>
      <c r="P10" s="120">
        <f t="shared" si="2"/>
        <v>0</v>
      </c>
      <c r="Q10" s="121">
        <v>0</v>
      </c>
      <c r="R10" s="122">
        <f>N10/O17</f>
        <v>0</v>
      </c>
    </row>
    <row r="11" spans="2:18" ht="16.5" x14ac:dyDescent="0.3">
      <c r="B11" s="199">
        <v>6</v>
      </c>
      <c r="C11" s="200" t="s">
        <v>10</v>
      </c>
      <c r="D11" s="3">
        <v>97.86</v>
      </c>
      <c r="E11" s="2">
        <v>90</v>
      </c>
      <c r="F11" s="2">
        <f t="shared" si="0"/>
        <v>108.73333333333332</v>
      </c>
      <c r="G11" s="93">
        <v>1.0900000000000001</v>
      </c>
      <c r="H11" s="23">
        <f>D11/E17</f>
        <v>1.0873333333333333</v>
      </c>
      <c r="I11" s="3">
        <v>92.59</v>
      </c>
      <c r="J11" s="2">
        <v>90</v>
      </c>
      <c r="K11" s="2">
        <f t="shared" si="1"/>
        <v>102.87777777777778</v>
      </c>
      <c r="L11" s="93">
        <v>1.03</v>
      </c>
      <c r="M11" s="23">
        <f>I11/J17</f>
        <v>1.0287777777777778</v>
      </c>
      <c r="N11" s="3">
        <v>94.63</v>
      </c>
      <c r="O11" s="2">
        <v>100</v>
      </c>
      <c r="P11" s="2">
        <f t="shared" si="2"/>
        <v>94.63</v>
      </c>
      <c r="Q11" s="205">
        <v>0.95</v>
      </c>
      <c r="R11" s="23">
        <f>N11/O17</f>
        <v>0.94629999999999992</v>
      </c>
    </row>
    <row r="12" spans="2:18" ht="16.5" x14ac:dyDescent="0.3">
      <c r="B12" s="97">
        <v>7</v>
      </c>
      <c r="C12" s="98" t="s">
        <v>11</v>
      </c>
      <c r="D12" s="119">
        <v>0</v>
      </c>
      <c r="E12" s="120">
        <v>90</v>
      </c>
      <c r="F12" s="120">
        <f t="shared" si="0"/>
        <v>0</v>
      </c>
      <c r="G12" s="121">
        <v>0</v>
      </c>
      <c r="H12" s="122">
        <f>D12/E17</f>
        <v>0</v>
      </c>
      <c r="I12" s="119">
        <v>0</v>
      </c>
      <c r="J12" s="120">
        <v>90</v>
      </c>
      <c r="K12" s="120">
        <f t="shared" si="1"/>
        <v>0</v>
      </c>
      <c r="L12" s="121">
        <v>0</v>
      </c>
      <c r="M12" s="122">
        <f>I12/J17</f>
        <v>0</v>
      </c>
      <c r="N12" s="119">
        <v>0</v>
      </c>
      <c r="O12" s="120">
        <v>100</v>
      </c>
      <c r="P12" s="120">
        <f t="shared" si="2"/>
        <v>0</v>
      </c>
      <c r="Q12" s="121">
        <v>0</v>
      </c>
      <c r="R12" s="122">
        <f>N12/O17</f>
        <v>0</v>
      </c>
    </row>
    <row r="13" spans="2:18" ht="16.5" x14ac:dyDescent="0.3">
      <c r="B13" s="97">
        <v>8</v>
      </c>
      <c r="C13" s="98" t="s">
        <v>12</v>
      </c>
      <c r="D13" s="119">
        <v>0</v>
      </c>
      <c r="E13" s="120">
        <v>90</v>
      </c>
      <c r="F13" s="120">
        <f t="shared" si="0"/>
        <v>0</v>
      </c>
      <c r="G13" s="121">
        <v>0</v>
      </c>
      <c r="H13" s="122">
        <f>D13/E17</f>
        <v>0</v>
      </c>
      <c r="I13" s="119">
        <v>0</v>
      </c>
      <c r="J13" s="120">
        <v>90</v>
      </c>
      <c r="K13" s="120">
        <f t="shared" si="1"/>
        <v>0</v>
      </c>
      <c r="L13" s="121">
        <v>0</v>
      </c>
      <c r="M13" s="122">
        <f>I13/J17</f>
        <v>0</v>
      </c>
      <c r="N13" s="119">
        <v>0</v>
      </c>
      <c r="O13" s="120">
        <v>100</v>
      </c>
      <c r="P13" s="120">
        <f t="shared" si="2"/>
        <v>0</v>
      </c>
      <c r="Q13" s="121">
        <v>0</v>
      </c>
      <c r="R13" s="122">
        <f>N13/O17</f>
        <v>0</v>
      </c>
    </row>
    <row r="14" spans="2:18" ht="16.5" x14ac:dyDescent="0.3">
      <c r="B14" s="199">
        <v>9</v>
      </c>
      <c r="C14" s="200" t="s">
        <v>13</v>
      </c>
      <c r="D14" s="3">
        <v>97.37</v>
      </c>
      <c r="E14" s="2">
        <v>90</v>
      </c>
      <c r="F14" s="2">
        <f t="shared" si="0"/>
        <v>108.1888888888889</v>
      </c>
      <c r="G14" s="93">
        <v>1.08</v>
      </c>
      <c r="H14" s="23">
        <f>D14/E17</f>
        <v>1.0818888888888889</v>
      </c>
      <c r="I14" s="3">
        <v>89.58</v>
      </c>
      <c r="J14" s="2">
        <v>90</v>
      </c>
      <c r="K14" s="2">
        <f t="shared" si="1"/>
        <v>99.533333333333331</v>
      </c>
      <c r="L14" s="175">
        <v>1</v>
      </c>
      <c r="M14" s="23">
        <f>I14/J17</f>
        <v>0.99533333333333329</v>
      </c>
      <c r="N14" s="3">
        <v>97.3</v>
      </c>
      <c r="O14" s="2">
        <v>100</v>
      </c>
      <c r="P14" s="2">
        <f t="shared" si="2"/>
        <v>97.3</v>
      </c>
      <c r="Q14" s="205">
        <v>0.97</v>
      </c>
      <c r="R14" s="23">
        <f>N14/O17</f>
        <v>0.97299999999999998</v>
      </c>
    </row>
    <row r="15" spans="2:18" ht="16.5" x14ac:dyDescent="0.3">
      <c r="B15" s="97">
        <v>10</v>
      </c>
      <c r="C15" s="98" t="s">
        <v>14</v>
      </c>
      <c r="D15" s="119">
        <v>0</v>
      </c>
      <c r="E15" s="120">
        <v>90</v>
      </c>
      <c r="F15" s="120">
        <f t="shared" si="0"/>
        <v>0</v>
      </c>
      <c r="G15" s="121">
        <v>0</v>
      </c>
      <c r="H15" s="122">
        <f>D15/E17</f>
        <v>0</v>
      </c>
      <c r="I15" s="119">
        <v>0</v>
      </c>
      <c r="J15" s="120">
        <v>90</v>
      </c>
      <c r="K15" s="120">
        <f t="shared" si="1"/>
        <v>0</v>
      </c>
      <c r="L15" s="121">
        <v>0</v>
      </c>
      <c r="M15" s="122">
        <f>I15/J17</f>
        <v>0</v>
      </c>
      <c r="N15" s="119">
        <v>0</v>
      </c>
      <c r="O15" s="120">
        <v>100</v>
      </c>
      <c r="P15" s="120">
        <f t="shared" si="2"/>
        <v>0</v>
      </c>
      <c r="Q15" s="121">
        <v>0</v>
      </c>
      <c r="R15" s="122">
        <f>N15/O17</f>
        <v>0</v>
      </c>
    </row>
    <row r="16" spans="2:18" ht="16.5" x14ac:dyDescent="0.3">
      <c r="B16" s="97">
        <v>11</v>
      </c>
      <c r="C16" s="98" t="s">
        <v>26</v>
      </c>
      <c r="D16" s="119">
        <v>0</v>
      </c>
      <c r="E16" s="120">
        <v>90</v>
      </c>
      <c r="F16" s="120">
        <f t="shared" si="0"/>
        <v>0</v>
      </c>
      <c r="G16" s="121">
        <v>0</v>
      </c>
      <c r="H16" s="122">
        <f>D16/E17</f>
        <v>0</v>
      </c>
      <c r="I16" s="119">
        <v>0</v>
      </c>
      <c r="J16" s="120">
        <v>90</v>
      </c>
      <c r="K16" s="120">
        <f t="shared" si="1"/>
        <v>0</v>
      </c>
      <c r="L16" s="121">
        <v>0</v>
      </c>
      <c r="M16" s="122">
        <f>I16/J17</f>
        <v>0</v>
      </c>
      <c r="N16" s="119">
        <v>0</v>
      </c>
      <c r="O16" s="120">
        <v>100</v>
      </c>
      <c r="P16" s="120">
        <f t="shared" si="2"/>
        <v>0</v>
      </c>
      <c r="Q16" s="121">
        <v>0</v>
      </c>
      <c r="R16" s="122">
        <f>N16/O17</f>
        <v>0</v>
      </c>
    </row>
    <row r="17" spans="2:18" ht="17.25" thickBot="1" x14ac:dyDescent="0.35">
      <c r="B17" s="99">
        <v>12</v>
      </c>
      <c r="C17" s="100" t="s">
        <v>15</v>
      </c>
      <c r="D17" s="32">
        <v>0</v>
      </c>
      <c r="E17" s="31">
        <v>90</v>
      </c>
      <c r="F17" s="31">
        <f t="shared" si="0"/>
        <v>0</v>
      </c>
      <c r="G17" s="25">
        <v>0</v>
      </c>
      <c r="H17" s="38">
        <f>D17/E17</f>
        <v>0</v>
      </c>
      <c r="I17" s="32">
        <v>0</v>
      </c>
      <c r="J17" s="31">
        <v>90</v>
      </c>
      <c r="K17" s="31">
        <f t="shared" si="1"/>
        <v>0</v>
      </c>
      <c r="L17" s="25">
        <v>0</v>
      </c>
      <c r="M17" s="38">
        <f>I17/J17</f>
        <v>0</v>
      </c>
      <c r="N17" s="32">
        <v>0</v>
      </c>
      <c r="O17" s="31">
        <v>100</v>
      </c>
      <c r="P17" s="31">
        <f t="shared" si="2"/>
        <v>0</v>
      </c>
      <c r="Q17" s="25">
        <v>0</v>
      </c>
      <c r="R17" s="38">
        <f>N17/O17</f>
        <v>0</v>
      </c>
    </row>
    <row r="19" spans="2:18" ht="15.75" hidden="1" thickBot="1" x14ac:dyDescent="0.3">
      <c r="H19" s="129">
        <v>1.0375000000000001</v>
      </c>
      <c r="M19" s="130">
        <v>0.87250000000000005</v>
      </c>
      <c r="R19" s="129">
        <v>1.0271999999999999</v>
      </c>
    </row>
    <row r="20" spans="2:18" x14ac:dyDescent="0.25">
      <c r="C20" s="116"/>
    </row>
    <row r="21" spans="2:18" ht="15.75" thickBot="1" x14ac:dyDescent="0.3"/>
    <row r="22" spans="2:18" ht="12.75" customHeight="1" x14ac:dyDescent="0.3">
      <c r="B22" s="19"/>
      <c r="C22" s="20"/>
      <c r="D22" s="22"/>
      <c r="E22" s="22"/>
      <c r="F22" s="22"/>
      <c r="G22" s="22"/>
      <c r="H22" s="322" t="s">
        <v>346</v>
      </c>
      <c r="I22" s="323"/>
    </row>
    <row r="23" spans="2:18" ht="12.75" customHeight="1" thickBot="1" x14ac:dyDescent="0.3">
      <c r="H23" s="324"/>
      <c r="I23" s="325"/>
    </row>
    <row r="24" spans="2:18" ht="15" customHeight="1" x14ac:dyDescent="0.25">
      <c r="B24" s="12">
        <v>1</v>
      </c>
      <c r="C24" s="7" t="s">
        <v>27</v>
      </c>
      <c r="D24" s="8"/>
      <c r="E24" s="296" t="s">
        <v>28</v>
      </c>
      <c r="F24" s="296"/>
      <c r="G24" s="297"/>
      <c r="H24" s="12">
        <v>3</v>
      </c>
      <c r="I24" s="16">
        <f>H24/H27</f>
        <v>1</v>
      </c>
    </row>
    <row r="25" spans="2:18" ht="15" customHeight="1" x14ac:dyDescent="0.25">
      <c r="B25" s="13">
        <v>2</v>
      </c>
      <c r="C25" s="9" t="s">
        <v>29</v>
      </c>
      <c r="D25" s="4"/>
      <c r="E25" s="298" t="s">
        <v>30</v>
      </c>
      <c r="F25" s="298"/>
      <c r="G25" s="299"/>
      <c r="H25" s="13">
        <v>0</v>
      </c>
      <c r="I25" s="17">
        <f>H25/H27</f>
        <v>0</v>
      </c>
    </row>
    <row r="26" spans="2:18" ht="15.75" customHeight="1" thickBot="1" x14ac:dyDescent="0.3">
      <c r="B26" s="14">
        <v>3</v>
      </c>
      <c r="C26" s="10" t="s">
        <v>31</v>
      </c>
      <c r="D26" s="11"/>
      <c r="E26" s="300" t="s">
        <v>32</v>
      </c>
      <c r="F26" s="300"/>
      <c r="G26" s="301"/>
      <c r="H26" s="14">
        <v>0</v>
      </c>
      <c r="I26" s="18">
        <f>H26/H27</f>
        <v>0</v>
      </c>
    </row>
    <row r="27" spans="2:18" ht="15.75" thickBot="1" x14ac:dyDescent="0.3">
      <c r="B27" s="308" t="s">
        <v>167</v>
      </c>
      <c r="C27" s="309"/>
      <c r="D27" s="309"/>
      <c r="E27" s="309"/>
      <c r="F27" s="309"/>
      <c r="G27" s="310"/>
      <c r="H27" s="15">
        <f>SUM(H24:H26)</f>
        <v>3</v>
      </c>
      <c r="I27" s="21">
        <f>SUM(I24:I26)</f>
        <v>1</v>
      </c>
    </row>
  </sheetData>
  <sheetProtection algorithmName="SHA-512" hashValue="pnJmJDL/yFn/E1PnGI4zBfME2KsYiKj39CwlLuZ+DjqfTcS87QtDEMmn144+Ux5Du4hI47bHkQmakDU+io65uw==" saltValue="kbDOmRpXx5C+zXcnIs3IRw==" spinCount="100000" sheet="1" objects="1" scenarios="1"/>
  <mergeCells count="19">
    <mergeCell ref="E25:G25"/>
    <mergeCell ref="E26:G26"/>
    <mergeCell ref="B27:G27"/>
    <mergeCell ref="E24:G24"/>
    <mergeCell ref="B2:C5"/>
    <mergeCell ref="D3:H3"/>
    <mergeCell ref="H4:H5"/>
    <mergeCell ref="G4:G5"/>
    <mergeCell ref="R4:R5"/>
    <mergeCell ref="D4:F4"/>
    <mergeCell ref="Q4:Q5"/>
    <mergeCell ref="D2:R2"/>
    <mergeCell ref="H22:I23"/>
    <mergeCell ref="I3:M3"/>
    <mergeCell ref="N3:R3"/>
    <mergeCell ref="I4:K4"/>
    <mergeCell ref="L4:L5"/>
    <mergeCell ref="M4:M5"/>
    <mergeCell ref="N4:P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B1:R28"/>
  <sheetViews>
    <sheetView workbookViewId="0">
      <selection activeCell="H21" sqref="H21:I22"/>
    </sheetView>
  </sheetViews>
  <sheetFormatPr baseColWidth="10" defaultRowHeight="15" x14ac:dyDescent="0.25"/>
  <cols>
    <col min="1" max="1" width="6" customWidth="1"/>
    <col min="2" max="2" width="4" customWidth="1"/>
    <col min="3" max="3" width="15" customWidth="1"/>
    <col min="4" max="4" width="6.85546875" customWidth="1"/>
    <col min="5" max="5" width="7.7109375" customWidth="1"/>
    <col min="6" max="6" width="5.85546875" customWidth="1"/>
    <col min="7" max="7" width="6.85546875" customWidth="1"/>
    <col min="8" max="8" width="11" customWidth="1"/>
    <col min="9" max="9" width="7.140625" customWidth="1"/>
    <col min="10" max="10" width="6.28515625" customWidth="1"/>
    <col min="11" max="11" width="6.5703125" customWidth="1"/>
    <col min="12" max="12" width="7" customWidth="1"/>
    <col min="13" max="13" width="9.7109375" customWidth="1"/>
    <col min="14" max="14" width="7.28515625" customWidth="1"/>
    <col min="15" max="15" width="6.5703125" customWidth="1"/>
    <col min="16" max="17" width="6.85546875" customWidth="1"/>
    <col min="18" max="18" width="11.85546875" customWidth="1"/>
  </cols>
  <sheetData>
    <row r="1" spans="2:18" ht="15.75" thickBot="1" x14ac:dyDescent="0.3"/>
    <row r="2" spans="2:18" ht="17.25" thickBot="1" x14ac:dyDescent="0.35">
      <c r="B2" s="326" t="s">
        <v>107</v>
      </c>
      <c r="C2" s="327"/>
      <c r="D2" s="338" t="s">
        <v>73</v>
      </c>
      <c r="E2" s="339"/>
      <c r="F2" s="339"/>
      <c r="G2" s="339"/>
      <c r="H2" s="339"/>
      <c r="I2" s="339"/>
      <c r="J2" s="339"/>
      <c r="K2" s="339"/>
      <c r="L2" s="339"/>
      <c r="M2" s="339"/>
      <c r="N2" s="339"/>
      <c r="O2" s="339"/>
      <c r="P2" s="339"/>
      <c r="Q2" s="339"/>
      <c r="R2" s="340"/>
    </row>
    <row r="3" spans="2:18" ht="77.25" customHeight="1" thickBot="1" x14ac:dyDescent="0.3">
      <c r="B3" s="328"/>
      <c r="C3" s="372"/>
      <c r="D3" s="330" t="s">
        <v>212</v>
      </c>
      <c r="E3" s="331"/>
      <c r="F3" s="332"/>
      <c r="G3" s="332"/>
      <c r="H3" s="333"/>
      <c r="I3" s="375" t="s">
        <v>213</v>
      </c>
      <c r="J3" s="342"/>
      <c r="K3" s="342"/>
      <c r="L3" s="342"/>
      <c r="M3" s="343"/>
      <c r="N3" s="388" t="s">
        <v>246</v>
      </c>
      <c r="O3" s="389"/>
      <c r="P3" s="389"/>
      <c r="Q3" s="389"/>
      <c r="R3" s="390"/>
    </row>
    <row r="4" spans="2:18" ht="24.75" customHeight="1" thickBot="1" x14ac:dyDescent="0.3">
      <c r="B4" s="328"/>
      <c r="C4" s="372"/>
      <c r="D4" s="319" t="s">
        <v>0</v>
      </c>
      <c r="E4" s="345"/>
      <c r="F4" s="346"/>
      <c r="G4" s="347" t="s">
        <v>1</v>
      </c>
      <c r="H4" s="317" t="s">
        <v>202</v>
      </c>
      <c r="I4" s="319" t="s">
        <v>0</v>
      </c>
      <c r="J4" s="320"/>
      <c r="K4" s="321"/>
      <c r="L4" s="317" t="s">
        <v>1</v>
      </c>
      <c r="M4" s="317" t="s">
        <v>202</v>
      </c>
      <c r="N4" s="391" t="s">
        <v>0</v>
      </c>
      <c r="O4" s="392"/>
      <c r="P4" s="393"/>
      <c r="Q4" s="394" t="s">
        <v>1</v>
      </c>
      <c r="R4" s="394" t="s">
        <v>202</v>
      </c>
    </row>
    <row r="5" spans="2:18" ht="18" customHeight="1" thickBot="1" x14ac:dyDescent="0.3">
      <c r="B5" s="373"/>
      <c r="C5" s="374"/>
      <c r="D5" s="102" t="s">
        <v>33</v>
      </c>
      <c r="E5" s="103" t="s">
        <v>2</v>
      </c>
      <c r="F5" s="104" t="s">
        <v>3</v>
      </c>
      <c r="G5" s="376"/>
      <c r="H5" s="318"/>
      <c r="I5" s="102" t="s">
        <v>33</v>
      </c>
      <c r="J5" s="103" t="s">
        <v>4</v>
      </c>
      <c r="K5" s="109" t="s">
        <v>3</v>
      </c>
      <c r="L5" s="318"/>
      <c r="M5" s="318"/>
      <c r="N5" s="228" t="s">
        <v>33</v>
      </c>
      <c r="O5" s="229" t="s">
        <v>4</v>
      </c>
      <c r="P5" s="230" t="s">
        <v>3</v>
      </c>
      <c r="Q5" s="395"/>
      <c r="R5" s="395"/>
    </row>
    <row r="6" spans="2:18" ht="17.25" customHeight="1" x14ac:dyDescent="0.25">
      <c r="B6" s="95">
        <v>1</v>
      </c>
      <c r="C6" s="96" t="s">
        <v>5</v>
      </c>
      <c r="D6" s="169">
        <v>0</v>
      </c>
      <c r="E6" s="170">
        <v>1</v>
      </c>
      <c r="F6" s="170">
        <f>D6/E6*100</f>
        <v>0</v>
      </c>
      <c r="G6" s="171">
        <v>0</v>
      </c>
      <c r="H6" s="172">
        <f>D6/E17</f>
        <v>0</v>
      </c>
      <c r="I6" s="169">
        <v>0</v>
      </c>
      <c r="J6" s="170">
        <v>1</v>
      </c>
      <c r="K6" s="170">
        <f>I6/J6*100</f>
        <v>0</v>
      </c>
      <c r="L6" s="171">
        <v>0</v>
      </c>
      <c r="M6" s="172">
        <f>I6/J17</f>
        <v>0</v>
      </c>
      <c r="N6" s="213">
        <v>0</v>
      </c>
      <c r="O6" s="214">
        <v>100</v>
      </c>
      <c r="P6" s="214">
        <f>N6/O6*100</f>
        <v>0</v>
      </c>
      <c r="Q6" s="215">
        <v>0</v>
      </c>
      <c r="R6" s="216">
        <f>N6/O17</f>
        <v>0</v>
      </c>
    </row>
    <row r="7" spans="2:18" ht="16.5" x14ac:dyDescent="0.3">
      <c r="B7" s="97">
        <v>2</v>
      </c>
      <c r="C7" s="98" t="s">
        <v>6</v>
      </c>
      <c r="D7" s="119">
        <v>0</v>
      </c>
      <c r="E7" s="120">
        <v>5000</v>
      </c>
      <c r="F7" s="120">
        <f>D7/E7*100</f>
        <v>0</v>
      </c>
      <c r="G7" s="121">
        <v>0</v>
      </c>
      <c r="H7" s="122">
        <f>D7/E17</f>
        <v>0</v>
      </c>
      <c r="I7" s="3">
        <v>1048</v>
      </c>
      <c r="J7" s="2">
        <v>407</v>
      </c>
      <c r="K7" s="2">
        <f>I7/J7*100</f>
        <v>257.49385749385749</v>
      </c>
      <c r="L7" s="24">
        <v>2.57</v>
      </c>
      <c r="M7" s="23">
        <f>I7/J17</f>
        <v>3.2935260842237586E-2</v>
      </c>
      <c r="N7" s="217">
        <v>0</v>
      </c>
      <c r="O7" s="218">
        <v>90</v>
      </c>
      <c r="P7" s="218">
        <f>N7/O7*100</f>
        <v>0</v>
      </c>
      <c r="Q7" s="219">
        <v>0</v>
      </c>
      <c r="R7" s="220">
        <f>N7/O17</f>
        <v>0</v>
      </c>
    </row>
    <row r="8" spans="2:18" ht="15.75" x14ac:dyDescent="0.25">
      <c r="B8" s="176">
        <v>3</v>
      </c>
      <c r="C8" s="177" t="s">
        <v>7</v>
      </c>
      <c r="D8" s="3">
        <v>899</v>
      </c>
      <c r="E8" s="2">
        <v>15000</v>
      </c>
      <c r="F8" s="2">
        <f>D8/E8*100</f>
        <v>5.9933333333333332</v>
      </c>
      <c r="G8" s="185">
        <v>0.06</v>
      </c>
      <c r="H8" s="23">
        <f>D8/E17</f>
        <v>5.4484848484848483E-3</v>
      </c>
      <c r="I8" s="3">
        <v>1650</v>
      </c>
      <c r="J8" s="2">
        <v>1090</v>
      </c>
      <c r="K8" s="2">
        <f>I8/J8*100</f>
        <v>151.37614678899084</v>
      </c>
      <c r="L8" s="93">
        <v>1.51</v>
      </c>
      <c r="M8" s="23">
        <f>I8/J17</f>
        <v>5.1854179761156506E-2</v>
      </c>
      <c r="N8" s="217">
        <v>0</v>
      </c>
      <c r="O8" s="218">
        <v>90</v>
      </c>
      <c r="P8" s="218">
        <f>N8/O8*100</f>
        <v>0</v>
      </c>
      <c r="Q8" s="219">
        <v>0</v>
      </c>
      <c r="R8" s="220">
        <f>N8/O17</f>
        <v>0</v>
      </c>
    </row>
    <row r="9" spans="2:18" ht="16.5" x14ac:dyDescent="0.3">
      <c r="B9" s="97">
        <v>4</v>
      </c>
      <c r="C9" s="98" t="s">
        <v>8</v>
      </c>
      <c r="D9" s="3">
        <v>1677</v>
      </c>
      <c r="E9" s="2">
        <v>30000</v>
      </c>
      <c r="F9" s="2">
        <f t="shared" ref="F9:F17" si="0">D9/E9*100</f>
        <v>5.59</v>
      </c>
      <c r="G9" s="24">
        <v>0.06</v>
      </c>
      <c r="H9" s="23">
        <f>D9/E17</f>
        <v>1.0163636363636364E-2</v>
      </c>
      <c r="I9" s="3">
        <v>3789</v>
      </c>
      <c r="J9" s="2">
        <v>2985</v>
      </c>
      <c r="K9" s="2">
        <f t="shared" ref="K9:K17" si="1">I9/J9*100</f>
        <v>126.93467336683418</v>
      </c>
      <c r="L9" s="24">
        <v>1.27</v>
      </c>
      <c r="M9" s="23">
        <f>I9/J17</f>
        <v>0.11907605279698302</v>
      </c>
      <c r="N9" s="217">
        <v>0</v>
      </c>
      <c r="O9" s="218">
        <v>90</v>
      </c>
      <c r="P9" s="218">
        <f t="shared" ref="P9:P17" si="2">N9/O9*100</f>
        <v>0</v>
      </c>
      <c r="Q9" s="219">
        <v>0</v>
      </c>
      <c r="R9" s="220">
        <f>N9/O17</f>
        <v>0</v>
      </c>
    </row>
    <row r="10" spans="2:18" ht="16.5" x14ac:dyDescent="0.3">
      <c r="B10" s="97">
        <v>5</v>
      </c>
      <c r="C10" s="98" t="s">
        <v>9</v>
      </c>
      <c r="D10" s="3">
        <v>3521</v>
      </c>
      <c r="E10" s="2">
        <v>45000</v>
      </c>
      <c r="F10" s="2">
        <f t="shared" si="0"/>
        <v>7.8244444444444454</v>
      </c>
      <c r="G10" s="24">
        <v>0.08</v>
      </c>
      <c r="H10" s="23">
        <f>D10/E17</f>
        <v>2.1339393939393939E-2</v>
      </c>
      <c r="I10" s="3">
        <v>3601</v>
      </c>
      <c r="J10" s="2">
        <v>2985</v>
      </c>
      <c r="K10" s="2">
        <f t="shared" si="1"/>
        <v>120.63651591289781</v>
      </c>
      <c r="L10" s="24">
        <v>1.21</v>
      </c>
      <c r="M10" s="23">
        <f>I10/J17</f>
        <v>0.11316781898177247</v>
      </c>
      <c r="N10" s="217">
        <v>0</v>
      </c>
      <c r="O10" s="218">
        <v>90</v>
      </c>
      <c r="P10" s="218">
        <f t="shared" si="2"/>
        <v>0</v>
      </c>
      <c r="Q10" s="219">
        <v>0</v>
      </c>
      <c r="R10" s="220">
        <f>N10/O17</f>
        <v>0</v>
      </c>
    </row>
    <row r="11" spans="2:18" ht="16.5" x14ac:dyDescent="0.3">
      <c r="B11" s="199">
        <v>6</v>
      </c>
      <c r="C11" s="200" t="s">
        <v>10</v>
      </c>
      <c r="D11" s="3">
        <v>13367</v>
      </c>
      <c r="E11" s="2">
        <v>65000</v>
      </c>
      <c r="F11" s="2">
        <f t="shared" si="0"/>
        <v>20.564615384615383</v>
      </c>
      <c r="G11" s="185">
        <v>0.21</v>
      </c>
      <c r="H11" s="23">
        <f>D11/E17</f>
        <v>8.1012121212121216E-2</v>
      </c>
      <c r="I11" s="3">
        <v>6665</v>
      </c>
      <c r="J11" s="2">
        <v>3985</v>
      </c>
      <c r="K11" s="2">
        <f t="shared" si="1"/>
        <v>167.25219573400253</v>
      </c>
      <c r="L11" s="93">
        <v>1.67</v>
      </c>
      <c r="M11" s="23">
        <f>I11/J17</f>
        <v>0.20945945945945946</v>
      </c>
      <c r="N11" s="217">
        <v>0</v>
      </c>
      <c r="O11" s="218">
        <v>90</v>
      </c>
      <c r="P11" s="218">
        <f t="shared" si="2"/>
        <v>0</v>
      </c>
      <c r="Q11" s="219">
        <v>0</v>
      </c>
      <c r="R11" s="220">
        <f>N11/O17</f>
        <v>0</v>
      </c>
    </row>
    <row r="12" spans="2:18" ht="16.5" x14ac:dyDescent="0.3">
      <c r="B12" s="97">
        <v>7</v>
      </c>
      <c r="C12" s="98" t="s">
        <v>11</v>
      </c>
      <c r="D12" s="3">
        <v>23042</v>
      </c>
      <c r="E12" s="2">
        <v>95000</v>
      </c>
      <c r="F12" s="2">
        <f t="shared" si="0"/>
        <v>24.254736842105263</v>
      </c>
      <c r="G12" s="24">
        <v>0.24</v>
      </c>
      <c r="H12" s="23">
        <f>D12/E17</f>
        <v>0.13964848484848486</v>
      </c>
      <c r="I12" s="3">
        <v>23969</v>
      </c>
      <c r="J12" s="2">
        <v>17422</v>
      </c>
      <c r="K12" s="2">
        <f t="shared" si="1"/>
        <v>137.57892320055103</v>
      </c>
      <c r="L12" s="24">
        <v>1.38</v>
      </c>
      <c r="M12" s="23">
        <f>I12/J17</f>
        <v>0.75326838466373347</v>
      </c>
      <c r="N12" s="217">
        <v>0</v>
      </c>
      <c r="O12" s="218">
        <v>90</v>
      </c>
      <c r="P12" s="218">
        <f t="shared" si="2"/>
        <v>0</v>
      </c>
      <c r="Q12" s="219">
        <v>0</v>
      </c>
      <c r="R12" s="220">
        <f>N12/O17</f>
        <v>0</v>
      </c>
    </row>
    <row r="13" spans="2:18" ht="16.5" x14ac:dyDescent="0.3">
      <c r="B13" s="97">
        <v>8</v>
      </c>
      <c r="C13" s="98" t="s">
        <v>12</v>
      </c>
      <c r="D13" s="3">
        <v>23042</v>
      </c>
      <c r="E13" s="2">
        <v>125000</v>
      </c>
      <c r="F13" s="2">
        <f t="shared" si="0"/>
        <v>18.433599999999998</v>
      </c>
      <c r="G13" s="24">
        <v>0.18</v>
      </c>
      <c r="H13" s="23">
        <f>D13/E17</f>
        <v>0.13964848484848486</v>
      </c>
      <c r="I13" s="3">
        <v>40341</v>
      </c>
      <c r="J13" s="2">
        <v>22465</v>
      </c>
      <c r="K13" s="2">
        <f t="shared" si="1"/>
        <v>179.57266859559314</v>
      </c>
      <c r="L13" s="24">
        <v>1.8</v>
      </c>
      <c r="M13" s="23">
        <f>I13/J17</f>
        <v>1.2677875549968574</v>
      </c>
      <c r="N13" s="217">
        <v>0</v>
      </c>
      <c r="O13" s="218">
        <v>90</v>
      </c>
      <c r="P13" s="218">
        <f t="shared" si="2"/>
        <v>0</v>
      </c>
      <c r="Q13" s="219">
        <v>0</v>
      </c>
      <c r="R13" s="220">
        <f>N13/O17</f>
        <v>0</v>
      </c>
    </row>
    <row r="14" spans="2:18" ht="16.5" x14ac:dyDescent="0.3">
      <c r="B14" s="199">
        <v>9</v>
      </c>
      <c r="C14" s="200" t="s">
        <v>13</v>
      </c>
      <c r="D14" s="3">
        <v>38001</v>
      </c>
      <c r="E14" s="2">
        <v>140000</v>
      </c>
      <c r="F14" s="2">
        <f t="shared" si="0"/>
        <v>27.143571428571427</v>
      </c>
      <c r="G14" s="185">
        <v>0.27</v>
      </c>
      <c r="H14" s="23">
        <f>D14/E17</f>
        <v>0.23030909090909091</v>
      </c>
      <c r="I14" s="3">
        <v>49134</v>
      </c>
      <c r="J14" s="2">
        <v>25950</v>
      </c>
      <c r="K14" s="2">
        <f t="shared" si="1"/>
        <v>189.34104046242774</v>
      </c>
      <c r="L14" s="93">
        <v>1.9</v>
      </c>
      <c r="M14" s="23">
        <f>I14/J17</f>
        <v>1.5441231929604022</v>
      </c>
      <c r="N14" s="217">
        <v>0</v>
      </c>
      <c r="O14" s="218">
        <v>90</v>
      </c>
      <c r="P14" s="218">
        <f t="shared" si="2"/>
        <v>0</v>
      </c>
      <c r="Q14" s="219">
        <v>0</v>
      </c>
      <c r="R14" s="220">
        <f>N14/O17</f>
        <v>0</v>
      </c>
    </row>
    <row r="15" spans="2:18" ht="16.5" x14ac:dyDescent="0.3">
      <c r="B15" s="97">
        <v>10</v>
      </c>
      <c r="C15" s="98" t="s">
        <v>14</v>
      </c>
      <c r="D15" s="3">
        <v>0</v>
      </c>
      <c r="E15" s="2">
        <v>155000</v>
      </c>
      <c r="F15" s="2">
        <f t="shared" si="0"/>
        <v>0</v>
      </c>
      <c r="G15" s="24">
        <v>0</v>
      </c>
      <c r="H15" s="23">
        <f>D15/E17</f>
        <v>0</v>
      </c>
      <c r="I15" s="3">
        <v>0</v>
      </c>
      <c r="J15" s="2">
        <v>29235</v>
      </c>
      <c r="K15" s="2">
        <f t="shared" si="1"/>
        <v>0</v>
      </c>
      <c r="L15" s="24">
        <v>0</v>
      </c>
      <c r="M15" s="23">
        <f>I15/J17</f>
        <v>0</v>
      </c>
      <c r="N15" s="217">
        <v>0</v>
      </c>
      <c r="O15" s="218">
        <v>90</v>
      </c>
      <c r="P15" s="218">
        <f t="shared" si="2"/>
        <v>0</v>
      </c>
      <c r="Q15" s="219">
        <v>0</v>
      </c>
      <c r="R15" s="220">
        <f>N15/O17</f>
        <v>0</v>
      </c>
    </row>
    <row r="16" spans="2:18" ht="16.5" x14ac:dyDescent="0.3">
      <c r="B16" s="97">
        <v>11</v>
      </c>
      <c r="C16" s="98" t="s">
        <v>26</v>
      </c>
      <c r="D16" s="3">
        <v>0</v>
      </c>
      <c r="E16" s="2">
        <v>163000</v>
      </c>
      <c r="F16" s="2">
        <f t="shared" si="0"/>
        <v>0</v>
      </c>
      <c r="G16" s="24">
        <v>0</v>
      </c>
      <c r="H16" s="23">
        <f>D16/E17</f>
        <v>0</v>
      </c>
      <c r="I16" s="3">
        <v>0</v>
      </c>
      <c r="J16" s="2">
        <v>31027</v>
      </c>
      <c r="K16" s="2">
        <f t="shared" si="1"/>
        <v>0</v>
      </c>
      <c r="L16" s="24">
        <v>0</v>
      </c>
      <c r="M16" s="23">
        <f>I16/J17</f>
        <v>0</v>
      </c>
      <c r="N16" s="217">
        <v>0</v>
      </c>
      <c r="O16" s="218">
        <v>90</v>
      </c>
      <c r="P16" s="218">
        <f t="shared" si="2"/>
        <v>0</v>
      </c>
      <c r="Q16" s="219">
        <v>0</v>
      </c>
      <c r="R16" s="220">
        <f>N16/O17</f>
        <v>0</v>
      </c>
    </row>
    <row r="17" spans="2:18" ht="17.25" thickBot="1" x14ac:dyDescent="0.35">
      <c r="B17" s="99">
        <v>12</v>
      </c>
      <c r="C17" s="100" t="s">
        <v>15</v>
      </c>
      <c r="D17" s="32">
        <v>0</v>
      </c>
      <c r="E17" s="31">
        <v>165000</v>
      </c>
      <c r="F17" s="31">
        <f t="shared" si="0"/>
        <v>0</v>
      </c>
      <c r="G17" s="25">
        <v>0</v>
      </c>
      <c r="H17" s="38">
        <f>D17/E17</f>
        <v>0</v>
      </c>
      <c r="I17" s="32">
        <v>0</v>
      </c>
      <c r="J17" s="31">
        <v>31820</v>
      </c>
      <c r="K17" s="31">
        <f t="shared" si="1"/>
        <v>0</v>
      </c>
      <c r="L17" s="25">
        <v>0</v>
      </c>
      <c r="M17" s="38">
        <f>I17/J17</f>
        <v>0</v>
      </c>
      <c r="N17" s="231">
        <v>0</v>
      </c>
      <c r="O17" s="232">
        <v>90</v>
      </c>
      <c r="P17" s="232">
        <f t="shared" si="2"/>
        <v>0</v>
      </c>
      <c r="Q17" s="233">
        <v>0</v>
      </c>
      <c r="R17" s="234">
        <f>N17/O17</f>
        <v>0</v>
      </c>
    </row>
    <row r="19" spans="2:18" x14ac:dyDescent="0.25">
      <c r="C19" s="116"/>
    </row>
    <row r="20" spans="2:18" ht="15.75" thickBot="1" x14ac:dyDescent="0.3">
      <c r="C20" s="116"/>
    </row>
    <row r="21" spans="2:18" ht="16.5" customHeight="1" x14ac:dyDescent="0.3">
      <c r="B21" s="19"/>
      <c r="C21" s="20"/>
      <c r="D21" s="22"/>
      <c r="E21" s="22"/>
      <c r="F21" s="22"/>
      <c r="G21" s="22"/>
      <c r="H21" s="322" t="s">
        <v>346</v>
      </c>
      <c r="I21" s="323"/>
    </row>
    <row r="22" spans="2:18" ht="15.75" thickBot="1" x14ac:dyDescent="0.3">
      <c r="H22" s="324"/>
      <c r="I22" s="325"/>
    </row>
    <row r="23" spans="2:18" x14ac:dyDescent="0.25">
      <c r="B23" s="12">
        <v>1</v>
      </c>
      <c r="C23" s="7" t="s">
        <v>27</v>
      </c>
      <c r="D23" s="8"/>
      <c r="E23" s="296" t="s">
        <v>28</v>
      </c>
      <c r="F23" s="296"/>
      <c r="G23" s="297"/>
      <c r="H23" s="12">
        <v>1</v>
      </c>
      <c r="I23" s="16">
        <f>H23/H26</f>
        <v>0.5</v>
      </c>
    </row>
    <row r="24" spans="2:18" x14ac:dyDescent="0.25">
      <c r="B24" s="13">
        <v>2</v>
      </c>
      <c r="C24" s="9" t="s">
        <v>29</v>
      </c>
      <c r="D24" s="4"/>
      <c r="E24" s="298" t="s">
        <v>30</v>
      </c>
      <c r="F24" s="298"/>
      <c r="G24" s="299"/>
      <c r="H24" s="13">
        <v>0</v>
      </c>
      <c r="I24" s="17">
        <f>H24/H26</f>
        <v>0</v>
      </c>
    </row>
    <row r="25" spans="2:18" ht="15.75" thickBot="1" x14ac:dyDescent="0.3">
      <c r="B25" s="14">
        <v>3</v>
      </c>
      <c r="C25" s="10" t="s">
        <v>31</v>
      </c>
      <c r="D25" s="11"/>
      <c r="E25" s="300" t="s">
        <v>32</v>
      </c>
      <c r="F25" s="300"/>
      <c r="G25" s="301"/>
      <c r="H25" s="14">
        <v>1</v>
      </c>
      <c r="I25" s="18">
        <f>H25/H26</f>
        <v>0.5</v>
      </c>
    </row>
    <row r="26" spans="2:18" ht="15.75" thickBot="1" x14ac:dyDescent="0.3">
      <c r="B26" s="385" t="s">
        <v>168</v>
      </c>
      <c r="C26" s="386"/>
      <c r="D26" s="386"/>
      <c r="E26" s="386"/>
      <c r="F26" s="386"/>
      <c r="G26" s="387"/>
      <c r="H26" s="15">
        <f>SUM(H23:H25)</f>
        <v>2</v>
      </c>
      <c r="I26" s="21">
        <f>SUM(I23:I25)</f>
        <v>1</v>
      </c>
    </row>
    <row r="27" spans="2:18" ht="15.75" thickBot="1" x14ac:dyDescent="0.3"/>
    <row r="28" spans="2:18" ht="18" customHeight="1" thickBot="1" x14ac:dyDescent="0.3">
      <c r="B28" s="221">
        <v>1</v>
      </c>
      <c r="C28" s="384" t="s">
        <v>322</v>
      </c>
      <c r="D28" s="384"/>
      <c r="E28" s="384"/>
      <c r="F28" s="384"/>
      <c r="G28" s="384"/>
    </row>
  </sheetData>
  <sheetProtection algorithmName="SHA-512" hashValue="x3vLuX5WQNk6vyY38Bfvle1SJj2yANw/+qoQSgQWvfwwIhItZv2d7Rgignq3pZyROoBQVF7IkmldEhfoSlqrYg==" saltValue="GM1vupdUdAfvHUAB0vTy4w==" spinCount="100000" sheet="1" objects="1" scenarios="1"/>
  <mergeCells count="20">
    <mergeCell ref="B2:C5"/>
    <mergeCell ref="D3:H3"/>
    <mergeCell ref="I3:M3"/>
    <mergeCell ref="D4:F4"/>
    <mergeCell ref="G4:G5"/>
    <mergeCell ref="H4:H5"/>
    <mergeCell ref="D2:R2"/>
    <mergeCell ref="N3:R3"/>
    <mergeCell ref="N4:P4"/>
    <mergeCell ref="I4:K4"/>
    <mergeCell ref="L4:L5"/>
    <mergeCell ref="Q4:Q5"/>
    <mergeCell ref="R4:R5"/>
    <mergeCell ref="M4:M5"/>
    <mergeCell ref="E25:G25"/>
    <mergeCell ref="E24:G24"/>
    <mergeCell ref="C28:G28"/>
    <mergeCell ref="H21:I22"/>
    <mergeCell ref="E23:G23"/>
    <mergeCell ref="B26:G2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38</vt:i4>
      </vt:variant>
    </vt:vector>
  </HeadingPairs>
  <TitlesOfParts>
    <vt:vector size="38" baseType="lpstr">
      <vt:lpstr>Plan de Acción 2025 N Nacional</vt:lpstr>
      <vt:lpstr>Comportamiento Indicadores NN </vt:lpstr>
      <vt:lpstr>1. OAC</vt:lpstr>
      <vt:lpstr>2. OAP</vt:lpstr>
      <vt:lpstr>3. DIRECCIÓN GENERAL</vt:lpstr>
      <vt:lpstr>4. OTI</vt:lpstr>
      <vt:lpstr>5.D. GESTIÒN INTERINSTITUCIONAL</vt:lpstr>
      <vt:lpstr>6. SAAH</vt:lpstr>
      <vt:lpstr>7. SUB. REP. INDIVIDUAL</vt:lpstr>
      <vt:lpstr>8. SUBDIRECCIÒN GENERAL</vt:lpstr>
      <vt:lpstr>9. DIRECCIÒN ASUNTOS ÈTNICOS</vt:lpstr>
      <vt:lpstr>10.SUB. CORD. NACIÒN TERRITORIO</vt:lpstr>
      <vt:lpstr>11. G. GEST. ADTIVA DOCUMENTAL</vt:lpstr>
      <vt:lpstr>12. GRUPO DE TALENTO HUMANO</vt:lpstr>
      <vt:lpstr>13. SUBD. REPARACIÓN COLECTIVA</vt:lpstr>
      <vt:lpstr>14. DIRECCIÓN DE REPARACIÓN</vt:lpstr>
      <vt:lpstr>15. GRUPO CVCPGNR</vt:lpstr>
      <vt:lpstr>16. G. RETORNOS Y REUBICACIONES</vt:lpstr>
      <vt:lpstr>17. SUB. RED NACIONAL DE INFORM</vt:lpstr>
      <vt:lpstr>18. SUBD. VALORACIÒN Y REGISTRO</vt:lpstr>
      <vt:lpstr>19. GRUPO GESTION CONTRACTUAL</vt:lpstr>
      <vt:lpstr>20. OFICINA ASESORA JURÌDICA</vt:lpstr>
      <vt:lpstr>21. DGSH</vt:lpstr>
      <vt:lpstr>22. OFICINA DE CONTROL INTERNO</vt:lpstr>
      <vt:lpstr>23. SUBD. PREV.Y ATENC DE EMERG</vt:lpstr>
      <vt:lpstr>24. FONDO REPARACIÒN D VÍCTIMAS</vt:lpstr>
      <vt:lpstr>25. GRUPO GESTIÓN FINANCIERA</vt:lpstr>
      <vt:lpstr>26. SNARIV</vt:lpstr>
      <vt:lpstr>27. SUBDIRECCIÒN PARTICIPACIÒN</vt:lpstr>
      <vt:lpstr>28. CONTROL INTERNO DISCIPLINAR</vt:lpstr>
      <vt:lpstr>29.G. ATENC. A VICT EN EL EXTER</vt:lpstr>
      <vt:lpstr>30. SECRETARIA GENERAL</vt:lpstr>
      <vt:lpstr>31. GRUPO ENFOQUE PSICOSOCIAL</vt:lpstr>
      <vt:lpstr>32.DIR. REGISTRO Y GESTIÓN INFO</vt:lpstr>
      <vt:lpstr>33. GRUPO DE COOP INTERNACIONAL</vt:lpstr>
      <vt:lpstr>34. GRUPO GESTIÓN DE PROYECTOS</vt:lpstr>
      <vt:lpstr>35. GRUPO FORTALECIMIENTO ESTRA</vt:lpstr>
      <vt:lpstr>36. GRUPO SERVICIO AL CIUDADANO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Isaias Lozano Vera</cp:lastModifiedBy>
  <cp:lastPrinted>2018-06-19T20:12:18Z</cp:lastPrinted>
  <dcterms:created xsi:type="dcterms:W3CDTF">2018-02-05T14:01:02Z</dcterms:created>
  <dcterms:modified xsi:type="dcterms:W3CDTF">2025-11-21T14:45:02Z</dcterms:modified>
</cp:coreProperties>
</file>