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basco.ricaurte\Documents\2025\Publicaciones\"/>
    </mc:Choice>
  </mc:AlternateContent>
  <xr:revisionPtr revIDLastSave="0" documentId="13_ncr:1_{FA9B7AEC-3A02-4615-98F4-EEBFA9357AA9}" xr6:coauthVersionLast="47" xr6:coauthVersionMax="47" xr10:uidLastSave="{00000000-0000-0000-0000-000000000000}"/>
  <workbookProtection workbookAlgorithmName="SHA-512" workbookHashValue="vWICYRJzxscN88A9pzHObzAJv9BS+U4Kp4oA3p4YoVEpjWqPknxTyKI35SG0hcU0YXAZBAnoJ5NLtPpLCml43w==" workbookSaltValue="pOpg1VWSKUH8ajFm5m/60Q==" workbookSpinCount="100000" lockStructure="1"/>
  <bookViews>
    <workbookView xWindow="-120" yWindow="-120" windowWidth="20640" windowHeight="11160" firstSheet="27" activeTab="29" xr2:uid="{00000000-000D-0000-FFFF-FFFF00000000}"/>
  </bookViews>
  <sheets>
    <sheet name="Plan de Acción 2024 N Nacional" sheetId="43" r:id="rId1"/>
    <sheet name="Comportamiento Indicadores NN " sheetId="7" r:id="rId2"/>
    <sheet name="1. OAC" sheetId="8" r:id="rId3"/>
    <sheet name="2. OAP" sheetId="9" r:id="rId4"/>
    <sheet name="3. DIRECCIÓN GENERAL" sheetId="10" r:id="rId5"/>
    <sheet name="4. OTI" sheetId="23" r:id="rId6"/>
    <sheet name="5.D. GESTIÒN INTERINSTITUCIONAL" sheetId="12" r:id="rId7"/>
    <sheet name="6. SAAH" sheetId="13" r:id="rId8"/>
    <sheet name="7. SUB. REP. INDIVIDUAL" sheetId="14" r:id="rId9"/>
    <sheet name="8. SUBDIRECCIÒN GENERAL" sheetId="24" r:id="rId10"/>
    <sheet name="9. DIRECCIÒN ASUNTOS ÈTNICOS" sheetId="15" r:id="rId11"/>
    <sheet name="10.SUB. CORD. NACIÒN TERRITORIO" sheetId="16" r:id="rId12"/>
    <sheet name="11. G. GEST. ADTIVA DOCUMENTAL" sheetId="17" r:id="rId13"/>
    <sheet name="12. GRUPO DE TALENTO HUMANO" sheetId="18" r:id="rId14"/>
    <sheet name="13. SUBD. REPARACIÓN COLECTIVA" sheetId="19" r:id="rId15"/>
    <sheet name="14. DIRECCIÓN DE REPARACIÓN" sheetId="48" r:id="rId16"/>
    <sheet name="15. GRUPO CVCPGNR" sheetId="20" r:id="rId17"/>
    <sheet name="16. G. RETORNOS Y REUBICACIONES" sheetId="21" r:id="rId18"/>
    <sheet name="17. SUB. RED NACIONAL DE INFORM" sheetId="33" r:id="rId19"/>
    <sheet name="18. SUBD. VALORACIÒN Y REGISTRO" sheetId="22" r:id="rId20"/>
    <sheet name="19. GRUPO GESTION CONTRACTUAL" sheetId="25" r:id="rId21"/>
    <sheet name="20. OFICINA ASESORA JURÌDICA" sheetId="1" r:id="rId22"/>
    <sheet name="21. DGSH" sheetId="26" r:id="rId23"/>
    <sheet name="22. OFICINA DE CONTROL INTERNO" sheetId="28" r:id="rId24"/>
    <sheet name="23. SUBD. PREV.Y ATENC DE EMERG" sheetId="29" r:id="rId25"/>
    <sheet name="24. FONDO REPARACIÒN D VÍCTIMAS" sheetId="30" r:id="rId26"/>
    <sheet name="25. GRUPO GESTIÓN FINANCIERA" sheetId="31" r:id="rId27"/>
    <sheet name="26. SNARIV" sheetId="32" r:id="rId28"/>
    <sheet name="27. SUBDIRECCIÒN PARTICIPACIÒN" sheetId="34" r:id="rId29"/>
    <sheet name="28. CONTROL INTERNO DISCIPLINAR" sheetId="35" r:id="rId30"/>
    <sheet name="29.G. ATENC. A VICT EN EL EXTER" sheetId="36" r:id="rId31"/>
    <sheet name="30. SECRETARIA GENERAL" sheetId="4" r:id="rId32"/>
    <sheet name="31. GRUPO ENFOQUE PSICOSOCIAL" sheetId="38" r:id="rId33"/>
    <sheet name="32.DIR. REGISTRO Y GESTIÓN INFO" sheetId="39" r:id="rId34"/>
    <sheet name="33. GRUPO DE COOP INTERNACIONAL" sheetId="41" r:id="rId35"/>
    <sheet name="34. GRUPO GESTIÓN DE PROYECTOS" sheetId="45" r:id="rId36"/>
    <sheet name="35. GRUPO FORTALECIMIENTO ESTRA" sheetId="46" r:id="rId37"/>
    <sheet name="36. GRUPO SERVICIO AL CIUDADANO" sheetId="47"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20" l="1"/>
  <c r="Q29" i="20" s="1"/>
  <c r="AF15" i="48"/>
  <c r="AG14" i="48" s="1"/>
  <c r="AL41" i="48"/>
  <c r="AM40" i="48" s="1"/>
  <c r="I22" i="43"/>
  <c r="G22" i="43"/>
  <c r="E22" i="43"/>
  <c r="J22" i="43"/>
  <c r="W17" i="48"/>
  <c r="U17" i="48"/>
  <c r="R17" i="48"/>
  <c r="P17" i="48"/>
  <c r="M17" i="48"/>
  <c r="K17" i="48"/>
  <c r="H17" i="48"/>
  <c r="F17" i="48"/>
  <c r="W16" i="48"/>
  <c r="U16" i="48"/>
  <c r="R16" i="48"/>
  <c r="P16" i="48"/>
  <c r="M16" i="48"/>
  <c r="K16" i="48"/>
  <c r="H16" i="48"/>
  <c r="F16" i="48"/>
  <c r="W15" i="48"/>
  <c r="U15" i="48"/>
  <c r="R15" i="48"/>
  <c r="P15" i="48"/>
  <c r="M15" i="48"/>
  <c r="K15" i="48"/>
  <c r="H15" i="48"/>
  <c r="F15" i="48"/>
  <c r="W14" i="48"/>
  <c r="U14" i="48"/>
  <c r="R14" i="48"/>
  <c r="P14" i="48"/>
  <c r="M14" i="48"/>
  <c r="K14" i="48"/>
  <c r="H14" i="48"/>
  <c r="F14" i="48"/>
  <c r="W13" i="48"/>
  <c r="U13" i="48"/>
  <c r="R13" i="48"/>
  <c r="P13" i="48"/>
  <c r="M13" i="48"/>
  <c r="K13" i="48"/>
  <c r="H13" i="48"/>
  <c r="F13" i="48"/>
  <c r="W12" i="48"/>
  <c r="U12" i="48"/>
  <c r="R12" i="48"/>
  <c r="P12" i="48"/>
  <c r="M12" i="48"/>
  <c r="K12" i="48"/>
  <c r="H12" i="48"/>
  <c r="F12" i="48"/>
  <c r="W11" i="48"/>
  <c r="U11" i="48"/>
  <c r="R11" i="48"/>
  <c r="P11" i="48"/>
  <c r="M11" i="48"/>
  <c r="K11" i="48"/>
  <c r="H11" i="48"/>
  <c r="F11" i="48"/>
  <c r="W10" i="48"/>
  <c r="U10" i="48"/>
  <c r="R10" i="48"/>
  <c r="P10" i="48"/>
  <c r="M10" i="48"/>
  <c r="K10" i="48"/>
  <c r="H10" i="48"/>
  <c r="F10" i="48"/>
  <c r="W9" i="48"/>
  <c r="U9" i="48"/>
  <c r="R9" i="48"/>
  <c r="P9" i="48"/>
  <c r="M9" i="48"/>
  <c r="K9" i="48"/>
  <c r="H9" i="48"/>
  <c r="F9" i="48"/>
  <c r="W8" i="48"/>
  <c r="U8" i="48"/>
  <c r="R8" i="48"/>
  <c r="P8" i="48"/>
  <c r="M8" i="48"/>
  <c r="K8" i="48"/>
  <c r="H8" i="48"/>
  <c r="F8" i="48"/>
  <c r="W7" i="48"/>
  <c r="U7" i="48"/>
  <c r="R7" i="48"/>
  <c r="P7" i="48"/>
  <c r="M7" i="48"/>
  <c r="K7" i="48"/>
  <c r="H7" i="48"/>
  <c r="F7" i="48"/>
  <c r="W6" i="48"/>
  <c r="U6" i="48"/>
  <c r="R6" i="48"/>
  <c r="P6" i="48"/>
  <c r="M6" i="48"/>
  <c r="K6" i="48"/>
  <c r="H6" i="48"/>
  <c r="F6" i="48"/>
  <c r="Q27" i="20" l="1"/>
  <c r="Q28" i="20"/>
  <c r="Q30" i="20" s="1"/>
  <c r="AG12" i="48"/>
  <c r="AG15" i="48" s="1"/>
  <c r="AG13" i="48"/>
  <c r="AM38" i="48"/>
  <c r="AM39" i="48"/>
  <c r="AM41" i="48" l="1"/>
  <c r="R17" i="20"/>
  <c r="P17" i="20"/>
  <c r="R16" i="20"/>
  <c r="P16" i="20"/>
  <c r="R15" i="20"/>
  <c r="P15" i="20"/>
  <c r="R14" i="20"/>
  <c r="P14" i="20"/>
  <c r="R13" i="20"/>
  <c r="P13" i="20"/>
  <c r="R12" i="20"/>
  <c r="P12" i="20"/>
  <c r="R11" i="20"/>
  <c r="P11" i="20"/>
  <c r="R10" i="20"/>
  <c r="P10" i="20"/>
  <c r="R9" i="20"/>
  <c r="P9" i="20"/>
  <c r="R8" i="20"/>
  <c r="P8" i="20"/>
  <c r="R7" i="20"/>
  <c r="P7" i="20"/>
  <c r="R6" i="20"/>
  <c r="P6" i="20"/>
  <c r="R15" i="36"/>
  <c r="M17" i="26"/>
  <c r="AV17" i="1"/>
  <c r="AT17" i="1"/>
  <c r="AV16" i="1"/>
  <c r="AT16" i="1"/>
  <c r="AV15" i="1"/>
  <c r="AT15" i="1"/>
  <c r="AV14" i="1"/>
  <c r="AT14" i="1"/>
  <c r="AV13" i="1"/>
  <c r="AT13" i="1"/>
  <c r="AV12" i="1"/>
  <c r="AT12" i="1"/>
  <c r="AV11" i="1"/>
  <c r="AT11" i="1"/>
  <c r="AV10" i="1"/>
  <c r="AT10" i="1"/>
  <c r="AV9" i="1"/>
  <c r="AT9" i="1"/>
  <c r="AV8" i="1"/>
  <c r="AT8" i="1"/>
  <c r="AV7" i="1"/>
  <c r="AT7" i="1"/>
  <c r="AV6" i="1"/>
  <c r="AT6" i="1"/>
  <c r="AB17" i="38"/>
  <c r="Z17" i="38"/>
  <c r="AB16" i="38"/>
  <c r="Z16" i="38"/>
  <c r="AB15" i="38"/>
  <c r="Z15" i="38"/>
  <c r="AB14" i="38"/>
  <c r="Z14" i="38"/>
  <c r="AB13" i="38"/>
  <c r="Z13" i="38"/>
  <c r="AB12" i="38"/>
  <c r="Z12" i="38"/>
  <c r="AB11" i="38"/>
  <c r="Z11" i="38"/>
  <c r="AB10" i="38"/>
  <c r="Z10" i="38"/>
  <c r="AB9" i="38"/>
  <c r="Z9" i="38"/>
  <c r="AB8" i="38"/>
  <c r="Z8" i="38"/>
  <c r="AB7" i="38"/>
  <c r="Z7" i="38"/>
  <c r="AB6" i="38"/>
  <c r="Z6" i="38"/>
  <c r="H14" i="33"/>
  <c r="H17" i="26"/>
  <c r="F17" i="26"/>
  <c r="H16" i="26"/>
  <c r="F16" i="26"/>
  <c r="H15" i="26"/>
  <c r="F15" i="26"/>
  <c r="H14" i="26"/>
  <c r="F14" i="26"/>
  <c r="H13" i="26"/>
  <c r="F13" i="26"/>
  <c r="H12" i="26"/>
  <c r="F12" i="26"/>
  <c r="H11" i="26"/>
  <c r="F11" i="26"/>
  <c r="H10" i="26"/>
  <c r="F10" i="26"/>
  <c r="H9" i="26"/>
  <c r="F9" i="26"/>
  <c r="H8" i="26"/>
  <c r="F8" i="26"/>
  <c r="H7" i="26"/>
  <c r="H6" i="26"/>
  <c r="F6" i="26"/>
  <c r="BZ17" i="15"/>
  <c r="BX17" i="15"/>
  <c r="BZ16" i="15"/>
  <c r="BX16" i="15"/>
  <c r="BZ15" i="15"/>
  <c r="BX15" i="15"/>
  <c r="BZ14" i="15"/>
  <c r="BX14" i="15"/>
  <c r="BZ13" i="15"/>
  <c r="BX13" i="15"/>
  <c r="BZ12" i="15"/>
  <c r="BX12" i="15"/>
  <c r="BZ11" i="15"/>
  <c r="BX11" i="15"/>
  <c r="BZ10" i="15"/>
  <c r="BX10" i="15"/>
  <c r="BZ9" i="15"/>
  <c r="BX9" i="15"/>
  <c r="BZ8" i="15"/>
  <c r="BX8" i="15"/>
  <c r="BZ7" i="15"/>
  <c r="BX7" i="15"/>
  <c r="BZ6" i="15"/>
  <c r="BX6" i="15"/>
  <c r="BU17" i="15"/>
  <c r="BS17" i="15"/>
  <c r="BU16" i="15"/>
  <c r="BS16" i="15"/>
  <c r="BU15" i="15"/>
  <c r="BS15" i="15"/>
  <c r="BU14" i="15"/>
  <c r="BS14" i="15"/>
  <c r="BU13" i="15"/>
  <c r="BS13" i="15"/>
  <c r="BU12" i="15"/>
  <c r="BS12" i="15"/>
  <c r="BU11" i="15"/>
  <c r="BS11" i="15"/>
  <c r="BU10" i="15"/>
  <c r="BS10" i="15"/>
  <c r="BU9" i="15"/>
  <c r="BS9" i="15"/>
  <c r="BU8" i="15"/>
  <c r="BS8" i="15"/>
  <c r="BU7" i="15"/>
  <c r="BS7" i="15"/>
  <c r="BU6" i="15"/>
  <c r="BS6" i="15"/>
  <c r="BK17" i="15"/>
  <c r="BI17" i="15"/>
  <c r="BK16" i="15"/>
  <c r="BI16" i="15"/>
  <c r="BK15" i="15"/>
  <c r="BI15" i="15"/>
  <c r="BK14" i="15"/>
  <c r="BI14" i="15"/>
  <c r="BK13" i="15"/>
  <c r="BI13" i="15"/>
  <c r="BK12" i="15"/>
  <c r="BI12" i="15"/>
  <c r="BK11" i="15"/>
  <c r="BI11" i="15"/>
  <c r="BK10" i="15"/>
  <c r="BI10" i="15"/>
  <c r="BK9" i="15"/>
  <c r="BI9" i="15"/>
  <c r="BK8" i="15"/>
  <c r="BI8" i="15"/>
  <c r="BK7" i="15"/>
  <c r="BI7" i="15"/>
  <c r="BK6" i="15"/>
  <c r="BI6" i="15"/>
  <c r="BD6" i="15"/>
  <c r="BD8" i="15"/>
  <c r="AG17" i="47" l="1"/>
  <c r="AE17" i="47"/>
  <c r="AG16" i="47"/>
  <c r="AE16" i="47"/>
  <c r="AG15" i="47"/>
  <c r="AE15" i="47"/>
  <c r="AG14" i="47"/>
  <c r="AE14" i="47"/>
  <c r="AG13" i="47"/>
  <c r="AE13" i="47"/>
  <c r="AG12" i="47"/>
  <c r="AE12" i="47"/>
  <c r="AG11" i="47"/>
  <c r="AE11" i="47"/>
  <c r="AG10" i="47"/>
  <c r="AE10" i="47"/>
  <c r="AG9" i="47"/>
  <c r="AE9" i="47"/>
  <c r="AG8" i="47"/>
  <c r="AE8" i="47"/>
  <c r="AG7" i="47"/>
  <c r="AE7" i="47"/>
  <c r="AG6" i="47"/>
  <c r="AE6" i="47"/>
  <c r="AB17" i="47"/>
  <c r="Z17" i="47"/>
  <c r="AB16" i="47"/>
  <c r="Z16" i="47"/>
  <c r="AB15" i="47"/>
  <c r="Z15" i="47"/>
  <c r="AB14" i="47"/>
  <c r="Z14" i="47"/>
  <c r="AB13" i="47"/>
  <c r="Z13" i="47"/>
  <c r="AB12" i="47"/>
  <c r="Z12" i="47"/>
  <c r="AB11" i="47"/>
  <c r="Z11" i="47"/>
  <c r="AB10" i="47"/>
  <c r="Z10" i="47"/>
  <c r="AB9" i="47"/>
  <c r="Z9" i="47"/>
  <c r="AB8" i="47"/>
  <c r="Z8" i="47"/>
  <c r="AB7" i="47"/>
  <c r="Z7" i="47"/>
  <c r="AB6" i="47"/>
  <c r="Z6" i="47"/>
  <c r="W17" i="47"/>
  <c r="U17" i="47"/>
  <c r="W16" i="47"/>
  <c r="U16" i="47"/>
  <c r="W15" i="47"/>
  <c r="U15" i="47"/>
  <c r="W14" i="47"/>
  <c r="U14" i="47"/>
  <c r="W13" i="47"/>
  <c r="U13" i="47"/>
  <c r="W12" i="47"/>
  <c r="U12" i="47"/>
  <c r="W11" i="47"/>
  <c r="U11" i="47"/>
  <c r="W10" i="47"/>
  <c r="U10" i="47"/>
  <c r="W9" i="47"/>
  <c r="U9" i="47"/>
  <c r="W8" i="47"/>
  <c r="U8" i="47"/>
  <c r="W7" i="47"/>
  <c r="U7" i="47"/>
  <c r="W6" i="47"/>
  <c r="U6" i="47"/>
  <c r="R17" i="47"/>
  <c r="P17" i="47"/>
  <c r="R16" i="47"/>
  <c r="P16" i="47"/>
  <c r="R15" i="47"/>
  <c r="P15" i="47"/>
  <c r="R14" i="47"/>
  <c r="P14" i="47"/>
  <c r="R13" i="47"/>
  <c r="P13" i="47"/>
  <c r="R12" i="47"/>
  <c r="P12" i="47"/>
  <c r="R11" i="47"/>
  <c r="P11" i="47"/>
  <c r="R10" i="47"/>
  <c r="P10" i="47"/>
  <c r="R9" i="47"/>
  <c r="P9" i="47"/>
  <c r="R8" i="47"/>
  <c r="P8" i="47"/>
  <c r="R7" i="47"/>
  <c r="P7" i="47"/>
  <c r="R6" i="47"/>
  <c r="P6" i="47"/>
  <c r="M17" i="47"/>
  <c r="K17" i="47"/>
  <c r="M16" i="47"/>
  <c r="K16" i="47"/>
  <c r="M15" i="47"/>
  <c r="K15" i="47"/>
  <c r="M14" i="47"/>
  <c r="K14" i="47"/>
  <c r="M13" i="47"/>
  <c r="K13" i="47"/>
  <c r="M12" i="47"/>
  <c r="K12" i="47"/>
  <c r="M11" i="47"/>
  <c r="K11" i="47"/>
  <c r="M10" i="47"/>
  <c r="K10" i="47"/>
  <c r="M9" i="47"/>
  <c r="K9" i="47"/>
  <c r="M8" i="47"/>
  <c r="K8" i="47"/>
  <c r="M7" i="47"/>
  <c r="K7" i="47"/>
  <c r="M6" i="47"/>
  <c r="K6" i="47"/>
  <c r="H28" i="47"/>
  <c r="I27" i="47" s="1"/>
  <c r="H17" i="47"/>
  <c r="F17" i="47"/>
  <c r="H16" i="47"/>
  <c r="F16" i="47"/>
  <c r="H15" i="47"/>
  <c r="F15" i="47"/>
  <c r="H14" i="47"/>
  <c r="F14" i="47"/>
  <c r="H13" i="47"/>
  <c r="F13" i="47"/>
  <c r="H12" i="47"/>
  <c r="F12" i="47"/>
  <c r="H11" i="47"/>
  <c r="F11" i="47"/>
  <c r="H10" i="47"/>
  <c r="F10" i="47"/>
  <c r="H9" i="47"/>
  <c r="F9" i="47"/>
  <c r="H8" i="47"/>
  <c r="F8" i="47"/>
  <c r="H7" i="47"/>
  <c r="F7" i="47"/>
  <c r="H6" i="47"/>
  <c r="F6" i="47"/>
  <c r="AB17" i="46"/>
  <c r="Z17" i="46"/>
  <c r="AB16" i="46"/>
  <c r="Z16" i="46"/>
  <c r="AB15" i="46"/>
  <c r="Z15" i="46"/>
  <c r="AB14" i="46"/>
  <c r="Z14" i="46"/>
  <c r="AB13" i="46"/>
  <c r="Z13" i="46"/>
  <c r="AB12" i="46"/>
  <c r="Z12" i="46"/>
  <c r="AB11" i="46"/>
  <c r="Z11" i="46"/>
  <c r="AB10" i="46"/>
  <c r="Z10" i="46"/>
  <c r="AB9" i="46"/>
  <c r="Z9" i="46"/>
  <c r="AB8" i="46"/>
  <c r="Z8" i="46"/>
  <c r="AB7" i="46"/>
  <c r="Z7" i="46"/>
  <c r="AB6" i="46"/>
  <c r="Z6" i="46"/>
  <c r="W17" i="46"/>
  <c r="U17" i="46"/>
  <c r="W16" i="46"/>
  <c r="U16" i="46"/>
  <c r="W15" i="46"/>
  <c r="U15" i="46"/>
  <c r="W14" i="46"/>
  <c r="U14" i="46"/>
  <c r="W13" i="46"/>
  <c r="U13" i="46"/>
  <c r="W12" i="46"/>
  <c r="U12" i="46"/>
  <c r="W11" i="46"/>
  <c r="U11" i="46"/>
  <c r="W10" i="46"/>
  <c r="U10" i="46"/>
  <c r="W9" i="46"/>
  <c r="U9" i="46"/>
  <c r="W8" i="46"/>
  <c r="U8" i="46"/>
  <c r="W7" i="46"/>
  <c r="U7" i="46"/>
  <c r="W6" i="46"/>
  <c r="U6" i="46"/>
  <c r="R17" i="46"/>
  <c r="P17" i="46"/>
  <c r="R16" i="46"/>
  <c r="P16" i="46"/>
  <c r="R15" i="46"/>
  <c r="P15" i="46"/>
  <c r="R14" i="46"/>
  <c r="P14" i="46"/>
  <c r="R13" i="46"/>
  <c r="P13" i="46"/>
  <c r="R12" i="46"/>
  <c r="P12" i="46"/>
  <c r="R11" i="46"/>
  <c r="P11" i="46"/>
  <c r="R10" i="46"/>
  <c r="P10" i="46"/>
  <c r="R9" i="46"/>
  <c r="P9" i="46"/>
  <c r="R8" i="46"/>
  <c r="P8" i="46"/>
  <c r="R7" i="46"/>
  <c r="P7" i="46"/>
  <c r="R6" i="46"/>
  <c r="P6" i="46"/>
  <c r="M17" i="46"/>
  <c r="K17" i="46"/>
  <c r="M16" i="46"/>
  <c r="K16" i="46"/>
  <c r="M15" i="46"/>
  <c r="K15" i="46"/>
  <c r="M14" i="46"/>
  <c r="K14" i="46"/>
  <c r="M13" i="46"/>
  <c r="K13" i="46"/>
  <c r="M12" i="46"/>
  <c r="K12" i="46"/>
  <c r="M11" i="46"/>
  <c r="K11" i="46"/>
  <c r="M10" i="46"/>
  <c r="K10" i="46"/>
  <c r="M9" i="46"/>
  <c r="K9" i="46"/>
  <c r="M8" i="46"/>
  <c r="K8" i="46"/>
  <c r="M7" i="46"/>
  <c r="K7" i="46"/>
  <c r="M6" i="46"/>
  <c r="K6" i="46"/>
  <c r="H28" i="46"/>
  <c r="I27" i="46" s="1"/>
  <c r="H17" i="46"/>
  <c r="F17" i="46"/>
  <c r="H16" i="46"/>
  <c r="F16" i="46"/>
  <c r="H15" i="46"/>
  <c r="F15" i="46"/>
  <c r="H14" i="46"/>
  <c r="F14" i="46"/>
  <c r="H13" i="46"/>
  <c r="F13" i="46"/>
  <c r="H12" i="46"/>
  <c r="F12" i="46"/>
  <c r="H11" i="46"/>
  <c r="F11" i="46"/>
  <c r="H10" i="46"/>
  <c r="F10" i="46"/>
  <c r="H9" i="46"/>
  <c r="F9" i="46"/>
  <c r="H8" i="46"/>
  <c r="F8" i="46"/>
  <c r="H7" i="46"/>
  <c r="F7" i="46"/>
  <c r="H6" i="46"/>
  <c r="F6" i="46"/>
  <c r="J42" i="43"/>
  <c r="I42" i="43" s="1"/>
  <c r="I25" i="47" l="1"/>
  <c r="I26" i="47"/>
  <c r="I25" i="46"/>
  <c r="I26" i="46"/>
  <c r="E42" i="43"/>
  <c r="G42" i="43"/>
  <c r="I28" i="46" l="1"/>
  <c r="I28" i="47"/>
  <c r="H28" i="14" l="1"/>
  <c r="I27" i="14" s="1"/>
  <c r="H28" i="12"/>
  <c r="I27" i="12" s="1"/>
  <c r="I25" i="14" l="1"/>
  <c r="I26" i="14"/>
  <c r="I26" i="12"/>
  <c r="I25" i="12"/>
  <c r="I28" i="14" l="1"/>
  <c r="I28" i="12"/>
  <c r="Z6" i="9" l="1"/>
  <c r="AB6" i="9"/>
  <c r="Z7" i="9"/>
  <c r="AB7" i="9"/>
  <c r="Z8" i="9"/>
  <c r="AB8" i="9"/>
  <c r="Z9" i="9"/>
  <c r="AB9" i="9"/>
  <c r="Z10" i="9"/>
  <c r="AB10" i="9"/>
  <c r="Z11" i="9"/>
  <c r="AB11" i="9"/>
  <c r="Z12" i="9"/>
  <c r="AB12" i="9"/>
  <c r="Z13" i="9"/>
  <c r="AB13" i="9"/>
  <c r="Z14" i="9"/>
  <c r="AB14" i="9"/>
  <c r="Z15" i="9"/>
  <c r="AB15" i="9"/>
  <c r="Z16" i="9"/>
  <c r="AB16" i="9"/>
  <c r="Z17" i="9"/>
  <c r="AB17" i="9"/>
  <c r="BA17" i="39"/>
  <c r="AY17" i="39"/>
  <c r="BA16" i="39"/>
  <c r="AY16" i="39"/>
  <c r="BA15" i="39"/>
  <c r="AY15" i="39"/>
  <c r="BA14" i="39"/>
  <c r="AY14" i="39"/>
  <c r="BA13" i="39"/>
  <c r="AY13" i="39"/>
  <c r="BA12" i="39"/>
  <c r="AY12" i="39"/>
  <c r="BA11" i="39"/>
  <c r="AY11" i="39"/>
  <c r="BA10" i="39"/>
  <c r="AY10" i="39"/>
  <c r="BA9" i="39"/>
  <c r="AY9" i="39"/>
  <c r="BA8" i="39"/>
  <c r="AY8" i="39"/>
  <c r="BA7" i="39"/>
  <c r="AY7" i="39"/>
  <c r="BA6" i="39"/>
  <c r="AY6" i="39"/>
  <c r="W17" i="38"/>
  <c r="U17" i="38"/>
  <c r="W16" i="38"/>
  <c r="U16" i="38"/>
  <c r="W15" i="38"/>
  <c r="U15" i="38"/>
  <c r="W14" i="38"/>
  <c r="U14" i="38"/>
  <c r="W13" i="38"/>
  <c r="U13" i="38"/>
  <c r="W12" i="38"/>
  <c r="U12" i="38"/>
  <c r="W11" i="38"/>
  <c r="U11" i="38"/>
  <c r="W10" i="38"/>
  <c r="U10" i="38"/>
  <c r="W9" i="38"/>
  <c r="U9" i="38"/>
  <c r="W8" i="38"/>
  <c r="U8" i="38"/>
  <c r="W7" i="38"/>
  <c r="U7" i="38"/>
  <c r="W6" i="38"/>
  <c r="U6" i="38"/>
  <c r="R17" i="38"/>
  <c r="P17" i="38"/>
  <c r="R16" i="38"/>
  <c r="P16" i="38"/>
  <c r="R15" i="38"/>
  <c r="P15" i="38"/>
  <c r="R14" i="38"/>
  <c r="P14" i="38"/>
  <c r="R13" i="38"/>
  <c r="P13" i="38"/>
  <c r="R12" i="38"/>
  <c r="P12" i="38"/>
  <c r="R11" i="38"/>
  <c r="P11" i="38"/>
  <c r="R10" i="38"/>
  <c r="P10" i="38"/>
  <c r="R9" i="38"/>
  <c r="P9" i="38"/>
  <c r="R8" i="38"/>
  <c r="P8" i="38"/>
  <c r="R7" i="38"/>
  <c r="P7" i="38"/>
  <c r="R6" i="38"/>
  <c r="P6" i="38"/>
  <c r="H28" i="4"/>
  <c r="I27" i="4" s="1"/>
  <c r="AG17" i="32"/>
  <c r="AE17" i="32"/>
  <c r="AG16" i="32"/>
  <c r="AE16" i="32"/>
  <c r="AG15" i="32"/>
  <c r="AE15" i="32"/>
  <c r="AG14" i="32"/>
  <c r="AE14" i="32"/>
  <c r="AG13" i="32"/>
  <c r="AE13" i="32"/>
  <c r="AG12" i="32"/>
  <c r="AE12" i="32"/>
  <c r="AG11" i="32"/>
  <c r="AE11" i="32"/>
  <c r="AG10" i="32"/>
  <c r="AE10" i="32"/>
  <c r="AG9" i="32"/>
  <c r="AE9" i="32"/>
  <c r="AG8" i="32"/>
  <c r="AE8" i="32"/>
  <c r="AG7" i="32"/>
  <c r="AE7" i="32"/>
  <c r="AG6" i="32"/>
  <c r="AE6" i="32"/>
  <c r="I25" i="4" l="1"/>
  <c r="I26" i="4"/>
  <c r="M17" i="30"/>
  <c r="K17" i="30"/>
  <c r="M16" i="30"/>
  <c r="K16" i="30"/>
  <c r="M15" i="30"/>
  <c r="K15" i="30"/>
  <c r="M14" i="30"/>
  <c r="K14" i="30"/>
  <c r="M13" i="30"/>
  <c r="K13" i="30"/>
  <c r="M12" i="30"/>
  <c r="K12" i="30"/>
  <c r="M11" i="30"/>
  <c r="K11" i="30"/>
  <c r="M10" i="30"/>
  <c r="K10" i="30"/>
  <c r="M9" i="30"/>
  <c r="K9" i="30"/>
  <c r="M8" i="30"/>
  <c r="K8" i="30"/>
  <c r="M7" i="30"/>
  <c r="K7" i="30"/>
  <c r="M6" i="30"/>
  <c r="K6" i="30"/>
  <c r="AB17" i="29"/>
  <c r="Z17" i="29"/>
  <c r="AB16" i="29"/>
  <c r="Z16" i="29"/>
  <c r="AB15" i="29"/>
  <c r="Z15" i="29"/>
  <c r="AB14" i="29"/>
  <c r="Z14" i="29"/>
  <c r="AB13" i="29"/>
  <c r="Z13" i="29"/>
  <c r="AB12" i="29"/>
  <c r="Z12" i="29"/>
  <c r="AB11" i="29"/>
  <c r="Z11" i="29"/>
  <c r="AB10" i="29"/>
  <c r="Z10" i="29"/>
  <c r="AB9" i="29"/>
  <c r="Z9" i="29"/>
  <c r="AB8" i="29"/>
  <c r="Z8" i="29"/>
  <c r="AB7" i="29"/>
  <c r="Z7" i="29"/>
  <c r="AB6" i="29"/>
  <c r="Z6" i="29"/>
  <c r="AL17" i="29"/>
  <c r="AJ17" i="29"/>
  <c r="AG17" i="29"/>
  <c r="AE17" i="29"/>
  <c r="AL16" i="29"/>
  <c r="AJ16" i="29"/>
  <c r="AG16" i="29"/>
  <c r="AE16" i="29"/>
  <c r="AL15" i="29"/>
  <c r="AJ15" i="29"/>
  <c r="AG15" i="29"/>
  <c r="AE15" i="29"/>
  <c r="AL14" i="29"/>
  <c r="AJ14" i="29"/>
  <c r="AG14" i="29"/>
  <c r="AE14" i="29"/>
  <c r="AL13" i="29"/>
  <c r="AJ13" i="29"/>
  <c r="AG13" i="29"/>
  <c r="AE13" i="29"/>
  <c r="AL12" i="29"/>
  <c r="AJ12" i="29"/>
  <c r="AG12" i="29"/>
  <c r="AE12" i="29"/>
  <c r="AL11" i="29"/>
  <c r="AJ11" i="29"/>
  <c r="AG11" i="29"/>
  <c r="AE11" i="29"/>
  <c r="AL10" i="29"/>
  <c r="AJ10" i="29"/>
  <c r="AG10" i="29"/>
  <c r="AE10" i="29"/>
  <c r="AL9" i="29"/>
  <c r="AJ9" i="29"/>
  <c r="AG9" i="29"/>
  <c r="AE9" i="29"/>
  <c r="AL8" i="29"/>
  <c r="AJ8" i="29"/>
  <c r="AG8" i="29"/>
  <c r="AE8" i="29"/>
  <c r="AL7" i="29"/>
  <c r="AJ7" i="29"/>
  <c r="AG7" i="29"/>
  <c r="AE7" i="29"/>
  <c r="AL6" i="29"/>
  <c r="AJ6" i="29"/>
  <c r="AG6" i="29"/>
  <c r="AE6" i="29"/>
  <c r="I28" i="4" l="1"/>
  <c r="H17" i="1"/>
  <c r="F17" i="1"/>
  <c r="H16" i="1"/>
  <c r="F16" i="1"/>
  <c r="H15" i="1"/>
  <c r="F15" i="1"/>
  <c r="H14" i="1"/>
  <c r="F14" i="1"/>
  <c r="H13" i="1"/>
  <c r="F13" i="1"/>
  <c r="H12" i="1"/>
  <c r="F12" i="1"/>
  <c r="H11" i="1"/>
  <c r="F11" i="1"/>
  <c r="H10" i="1"/>
  <c r="F10" i="1"/>
  <c r="H9" i="1"/>
  <c r="F9" i="1"/>
  <c r="H8" i="1"/>
  <c r="F8" i="1"/>
  <c r="H7" i="1"/>
  <c r="F7" i="1"/>
  <c r="H6" i="1"/>
  <c r="F6" i="1"/>
  <c r="AQ17" i="1"/>
  <c r="AO17" i="1"/>
  <c r="AQ16" i="1"/>
  <c r="AO16" i="1"/>
  <c r="AQ15" i="1"/>
  <c r="AO15" i="1"/>
  <c r="AQ14" i="1"/>
  <c r="AO14" i="1"/>
  <c r="AQ13" i="1"/>
  <c r="AO13" i="1"/>
  <c r="AQ12" i="1"/>
  <c r="AO12" i="1"/>
  <c r="AQ11" i="1"/>
  <c r="AO11" i="1"/>
  <c r="AQ10" i="1"/>
  <c r="AO10" i="1"/>
  <c r="AQ9" i="1"/>
  <c r="AO9" i="1"/>
  <c r="AQ8" i="1"/>
  <c r="AO8" i="1"/>
  <c r="AQ7" i="1"/>
  <c r="AO7" i="1"/>
  <c r="AQ6" i="1"/>
  <c r="AO6" i="1"/>
  <c r="M17" i="25"/>
  <c r="K17" i="25"/>
  <c r="M16" i="25"/>
  <c r="K16" i="25"/>
  <c r="M15" i="25"/>
  <c r="K15" i="25"/>
  <c r="M14" i="25"/>
  <c r="K14" i="25"/>
  <c r="M13" i="25"/>
  <c r="K13" i="25"/>
  <c r="M12" i="25"/>
  <c r="K12" i="25"/>
  <c r="M11" i="25"/>
  <c r="K11" i="25"/>
  <c r="M10" i="25"/>
  <c r="K10" i="25"/>
  <c r="M9" i="25"/>
  <c r="K9" i="25"/>
  <c r="M8" i="25"/>
  <c r="K8" i="25"/>
  <c r="M7" i="25"/>
  <c r="K7" i="25"/>
  <c r="M6" i="25"/>
  <c r="K6" i="25"/>
  <c r="W17" i="22"/>
  <c r="U17" i="22"/>
  <c r="W16" i="22"/>
  <c r="U16" i="22"/>
  <c r="W15" i="22"/>
  <c r="U15" i="22"/>
  <c r="W14" i="22"/>
  <c r="U14" i="22"/>
  <c r="W13" i="22"/>
  <c r="U13" i="22"/>
  <c r="W12" i="22"/>
  <c r="U12" i="22"/>
  <c r="W11" i="22"/>
  <c r="U11" i="22"/>
  <c r="W10" i="22"/>
  <c r="U10" i="22"/>
  <c r="W9" i="22"/>
  <c r="U9" i="22"/>
  <c r="W8" i="22"/>
  <c r="U8" i="22"/>
  <c r="W7" i="22"/>
  <c r="U7" i="22"/>
  <c r="W6" i="22"/>
  <c r="U6" i="22"/>
  <c r="AB17" i="22"/>
  <c r="Z17" i="22"/>
  <c r="AB16" i="22"/>
  <c r="Z16" i="22"/>
  <c r="AB15" i="22"/>
  <c r="Z15" i="22"/>
  <c r="AB14" i="22"/>
  <c r="Z14" i="22"/>
  <c r="AB13" i="22"/>
  <c r="Z13" i="22"/>
  <c r="AB12" i="22"/>
  <c r="Z12" i="22"/>
  <c r="AB11" i="22"/>
  <c r="Z11" i="22"/>
  <c r="AB10" i="22"/>
  <c r="Z10" i="22"/>
  <c r="AB9" i="22"/>
  <c r="Z9" i="22"/>
  <c r="AB8" i="22"/>
  <c r="Z8" i="22"/>
  <c r="AB7" i="22"/>
  <c r="Z7" i="22"/>
  <c r="AB6" i="22"/>
  <c r="Z6" i="22"/>
  <c r="R17" i="33"/>
  <c r="P17" i="33"/>
  <c r="R16" i="33"/>
  <c r="P16" i="33"/>
  <c r="R15" i="33"/>
  <c r="P15" i="33"/>
  <c r="R14" i="33"/>
  <c r="P14" i="33"/>
  <c r="R13" i="33"/>
  <c r="P13" i="33"/>
  <c r="R12" i="33"/>
  <c r="P12" i="33"/>
  <c r="R11" i="33"/>
  <c r="P11" i="33"/>
  <c r="R10" i="33"/>
  <c r="P10" i="33"/>
  <c r="R9" i="33"/>
  <c r="P9" i="33"/>
  <c r="R8" i="33"/>
  <c r="P8" i="33"/>
  <c r="R7" i="33"/>
  <c r="P7" i="33"/>
  <c r="R6" i="33"/>
  <c r="P6" i="33"/>
  <c r="BP17" i="21"/>
  <c r="BN17" i="21"/>
  <c r="BP16" i="21"/>
  <c r="BN16" i="21"/>
  <c r="BP15" i="21"/>
  <c r="BN15" i="21"/>
  <c r="BP14" i="21"/>
  <c r="BN14" i="21"/>
  <c r="BP13" i="21"/>
  <c r="BN13" i="21"/>
  <c r="BP12" i="21"/>
  <c r="BN12" i="21"/>
  <c r="BP11" i="21"/>
  <c r="BN11" i="21"/>
  <c r="BP10" i="21"/>
  <c r="BN10" i="21"/>
  <c r="BP9" i="21"/>
  <c r="BN9" i="21"/>
  <c r="BP8" i="21"/>
  <c r="BN8" i="21"/>
  <c r="BP7" i="21"/>
  <c r="BN7" i="21"/>
  <c r="BP6" i="21"/>
  <c r="BN6" i="21"/>
  <c r="R17" i="21"/>
  <c r="P17" i="21"/>
  <c r="R16" i="21"/>
  <c r="P16" i="21"/>
  <c r="R15" i="21"/>
  <c r="P15" i="21"/>
  <c r="R14" i="21"/>
  <c r="P14" i="21"/>
  <c r="R13" i="21"/>
  <c r="P13" i="21"/>
  <c r="R12" i="21"/>
  <c r="P12" i="21"/>
  <c r="R11" i="21"/>
  <c r="P11" i="21"/>
  <c r="R10" i="21"/>
  <c r="P10" i="21"/>
  <c r="R9" i="21"/>
  <c r="P9" i="21"/>
  <c r="R8" i="21"/>
  <c r="P8" i="21"/>
  <c r="R7" i="21"/>
  <c r="P7" i="21"/>
  <c r="R6" i="21"/>
  <c r="P6" i="21"/>
  <c r="CO17" i="19"/>
  <c r="CM17" i="19"/>
  <c r="CJ17" i="19"/>
  <c r="CH17" i="19"/>
  <c r="CO16" i="19"/>
  <c r="CM16" i="19"/>
  <c r="CJ16" i="19"/>
  <c r="CH16" i="19"/>
  <c r="CO15" i="19"/>
  <c r="CM15" i="19"/>
  <c r="CJ15" i="19"/>
  <c r="CH15" i="19"/>
  <c r="CO14" i="19"/>
  <c r="CM14" i="19"/>
  <c r="CJ14" i="19"/>
  <c r="CH14" i="19"/>
  <c r="CO13" i="19"/>
  <c r="CM13" i="19"/>
  <c r="CJ13" i="19"/>
  <c r="CH13" i="19"/>
  <c r="CO12" i="19"/>
  <c r="CM12" i="19"/>
  <c r="CJ12" i="19"/>
  <c r="CH12" i="19"/>
  <c r="CO11" i="19"/>
  <c r="CM11" i="19"/>
  <c r="CJ11" i="19"/>
  <c r="CH11" i="19"/>
  <c r="CO10" i="19"/>
  <c r="CM10" i="19"/>
  <c r="CJ10" i="19"/>
  <c r="CH10" i="19"/>
  <c r="CO9" i="19"/>
  <c r="CM9" i="19"/>
  <c r="CJ9" i="19"/>
  <c r="CH9" i="19"/>
  <c r="CO8" i="19"/>
  <c r="CM8" i="19"/>
  <c r="CJ8" i="19"/>
  <c r="CH8" i="19"/>
  <c r="CO7" i="19"/>
  <c r="CM7" i="19"/>
  <c r="CJ7" i="19"/>
  <c r="CH7" i="19"/>
  <c r="CO6" i="19"/>
  <c r="CM6" i="19"/>
  <c r="CJ6" i="19"/>
  <c r="CH6" i="19"/>
  <c r="BF17" i="19"/>
  <c r="BD17" i="19"/>
  <c r="BF16" i="19"/>
  <c r="BD16" i="19"/>
  <c r="BF15" i="19"/>
  <c r="BD15" i="19"/>
  <c r="BF14" i="19"/>
  <c r="BD14" i="19"/>
  <c r="BF13" i="19"/>
  <c r="BD13" i="19"/>
  <c r="BF12" i="19"/>
  <c r="BD12" i="19"/>
  <c r="BF11" i="19"/>
  <c r="BD11" i="19"/>
  <c r="BF10" i="19"/>
  <c r="BD10" i="19"/>
  <c r="BF9" i="19"/>
  <c r="BD9" i="19"/>
  <c r="BF8" i="19"/>
  <c r="BD8" i="19"/>
  <c r="BF7" i="19"/>
  <c r="BD7" i="19"/>
  <c r="BF6" i="19"/>
  <c r="BD6" i="19"/>
  <c r="BA17" i="19"/>
  <c r="AY17" i="19"/>
  <c r="BA16" i="19"/>
  <c r="AY16" i="19"/>
  <c r="BA15" i="19"/>
  <c r="AY15" i="19"/>
  <c r="BA14" i="19"/>
  <c r="AY14" i="19"/>
  <c r="BA13" i="19"/>
  <c r="AY13" i="19"/>
  <c r="BA12" i="19"/>
  <c r="AY12" i="19"/>
  <c r="BA11" i="19"/>
  <c r="AY11" i="19"/>
  <c r="BA10" i="19"/>
  <c r="AY10" i="19"/>
  <c r="BA9" i="19"/>
  <c r="AY9" i="19"/>
  <c r="BA8" i="19"/>
  <c r="AY8" i="19"/>
  <c r="BA7" i="19"/>
  <c r="AY7" i="19"/>
  <c r="BA6" i="19"/>
  <c r="AY6" i="19"/>
  <c r="AV17" i="19"/>
  <c r="AT17" i="19"/>
  <c r="AV16" i="19"/>
  <c r="AT16" i="19"/>
  <c r="AV15" i="19"/>
  <c r="AT15" i="19"/>
  <c r="AV14" i="19"/>
  <c r="AT14" i="19"/>
  <c r="AV13" i="19"/>
  <c r="AT13" i="19"/>
  <c r="AV12" i="19"/>
  <c r="AT12" i="19"/>
  <c r="AV11" i="19"/>
  <c r="AT11" i="19"/>
  <c r="AV10" i="19"/>
  <c r="AT10" i="19"/>
  <c r="AV9" i="19"/>
  <c r="AT9" i="19"/>
  <c r="AV8" i="19"/>
  <c r="AT8" i="19"/>
  <c r="AV7" i="19"/>
  <c r="AT7" i="19"/>
  <c r="AV6" i="19"/>
  <c r="AT6" i="19"/>
  <c r="R17" i="19"/>
  <c r="P17" i="19"/>
  <c r="R16" i="19"/>
  <c r="P16" i="19"/>
  <c r="R15" i="19"/>
  <c r="P15" i="19"/>
  <c r="R14" i="19"/>
  <c r="P14" i="19"/>
  <c r="R13" i="19"/>
  <c r="P13" i="19"/>
  <c r="R12" i="19"/>
  <c r="P12" i="19"/>
  <c r="R11" i="19"/>
  <c r="P11" i="19"/>
  <c r="R10" i="19"/>
  <c r="P10" i="19"/>
  <c r="R9" i="19"/>
  <c r="P9" i="19"/>
  <c r="R8" i="19"/>
  <c r="P8" i="19"/>
  <c r="R7" i="19"/>
  <c r="P7" i="19"/>
  <c r="R6" i="19"/>
  <c r="P6" i="19"/>
  <c r="R17" i="18"/>
  <c r="P17" i="18"/>
  <c r="R16" i="18"/>
  <c r="P16" i="18"/>
  <c r="R15" i="18"/>
  <c r="P15" i="18"/>
  <c r="R14" i="18"/>
  <c r="P14" i="18"/>
  <c r="R13" i="18"/>
  <c r="P13" i="18"/>
  <c r="R12" i="18"/>
  <c r="P12" i="18"/>
  <c r="R11" i="18"/>
  <c r="P11" i="18"/>
  <c r="R10" i="18"/>
  <c r="P10" i="18"/>
  <c r="R9" i="18"/>
  <c r="P9" i="18"/>
  <c r="R8" i="18"/>
  <c r="P8" i="18"/>
  <c r="R7" i="18"/>
  <c r="P7" i="18"/>
  <c r="R6" i="18"/>
  <c r="P6" i="18"/>
  <c r="M17" i="18"/>
  <c r="K17" i="18"/>
  <c r="M16" i="18"/>
  <c r="K16" i="18"/>
  <c r="M15" i="18"/>
  <c r="K15" i="18"/>
  <c r="M14" i="18"/>
  <c r="K14" i="18"/>
  <c r="M13" i="18"/>
  <c r="K13" i="18"/>
  <c r="M12" i="18"/>
  <c r="K12" i="18"/>
  <c r="M11" i="18"/>
  <c r="K11" i="18"/>
  <c r="M10" i="18"/>
  <c r="K10" i="18"/>
  <c r="M9" i="18"/>
  <c r="K9" i="18"/>
  <c r="M8" i="18"/>
  <c r="K8" i="18"/>
  <c r="M7" i="18"/>
  <c r="K7" i="18"/>
  <c r="M6" i="18"/>
  <c r="K6" i="18"/>
  <c r="H17" i="18"/>
  <c r="F17" i="18"/>
  <c r="H16" i="18"/>
  <c r="F16" i="18"/>
  <c r="H15" i="18"/>
  <c r="F15" i="18"/>
  <c r="H14" i="18"/>
  <c r="F14" i="18"/>
  <c r="H13" i="18"/>
  <c r="F13" i="18"/>
  <c r="H12" i="18"/>
  <c r="F12" i="18"/>
  <c r="H11" i="18"/>
  <c r="F11" i="18"/>
  <c r="H10" i="18"/>
  <c r="F10" i="18"/>
  <c r="H9" i="18"/>
  <c r="F9" i="18"/>
  <c r="H8" i="18"/>
  <c r="F8" i="18"/>
  <c r="H7" i="18"/>
  <c r="F7" i="18"/>
  <c r="H6" i="18"/>
  <c r="F6" i="18"/>
  <c r="M17" i="17" l="1"/>
  <c r="K17" i="17"/>
  <c r="M16" i="17"/>
  <c r="K16" i="17"/>
  <c r="M15" i="17"/>
  <c r="K15" i="17"/>
  <c r="M14" i="17"/>
  <c r="K14" i="17"/>
  <c r="M13" i="17"/>
  <c r="K13" i="17"/>
  <c r="M12" i="17"/>
  <c r="K12" i="17"/>
  <c r="M11" i="17"/>
  <c r="K11" i="17"/>
  <c r="M10" i="17"/>
  <c r="K10" i="17"/>
  <c r="M9" i="17"/>
  <c r="K9" i="17"/>
  <c r="M8" i="17"/>
  <c r="K8" i="17"/>
  <c r="M7" i="17"/>
  <c r="K7" i="17"/>
  <c r="M6" i="17"/>
  <c r="K6" i="17"/>
  <c r="AV17" i="16"/>
  <c r="AT17" i="16"/>
  <c r="AV16" i="16"/>
  <c r="AT16" i="16"/>
  <c r="AV15" i="16"/>
  <c r="AT15" i="16"/>
  <c r="AV14" i="16"/>
  <c r="AT14" i="16"/>
  <c r="AV13" i="16"/>
  <c r="AT13" i="16"/>
  <c r="AV12" i="16"/>
  <c r="AT12" i="16"/>
  <c r="AV11" i="16"/>
  <c r="AT11" i="16"/>
  <c r="AV10" i="16"/>
  <c r="AT10" i="16"/>
  <c r="AV9" i="16"/>
  <c r="AT9" i="16"/>
  <c r="AV8" i="16"/>
  <c r="AT8" i="16"/>
  <c r="AV7" i="16"/>
  <c r="AT7" i="16"/>
  <c r="AV6" i="16"/>
  <c r="AT6" i="16"/>
  <c r="BP17" i="15" l="1"/>
  <c r="BN17" i="15"/>
  <c r="BF17" i="15"/>
  <c r="BD17" i="15"/>
  <c r="BA17" i="15"/>
  <c r="AY17" i="15"/>
  <c r="BP16" i="15"/>
  <c r="BN16" i="15"/>
  <c r="BF16" i="15"/>
  <c r="BD16" i="15"/>
  <c r="BA16" i="15"/>
  <c r="AY16" i="15"/>
  <c r="BP15" i="15"/>
  <c r="BN15" i="15"/>
  <c r="BF15" i="15"/>
  <c r="BD15" i="15"/>
  <c r="BA15" i="15"/>
  <c r="AY15" i="15"/>
  <c r="BP14" i="15"/>
  <c r="BN14" i="15"/>
  <c r="BF14" i="15"/>
  <c r="BD14" i="15"/>
  <c r="BA14" i="15"/>
  <c r="AY14" i="15"/>
  <c r="BP13" i="15"/>
  <c r="BN13" i="15"/>
  <c r="BF13" i="15"/>
  <c r="BD13" i="15"/>
  <c r="BA13" i="15"/>
  <c r="AY13" i="15"/>
  <c r="BP12" i="15"/>
  <c r="BN12" i="15"/>
  <c r="BF12" i="15"/>
  <c r="BD12" i="15"/>
  <c r="BA12" i="15"/>
  <c r="AY12" i="15"/>
  <c r="BP11" i="15"/>
  <c r="BN11" i="15"/>
  <c r="BF11" i="15"/>
  <c r="BD11" i="15"/>
  <c r="BA11" i="15"/>
  <c r="AY11" i="15"/>
  <c r="BP10" i="15"/>
  <c r="BN10" i="15"/>
  <c r="BF10" i="15"/>
  <c r="BD10" i="15"/>
  <c r="BA10" i="15"/>
  <c r="AY10" i="15"/>
  <c r="BP9" i="15"/>
  <c r="BN9" i="15"/>
  <c r="BF9" i="15"/>
  <c r="BD9" i="15"/>
  <c r="BA9" i="15"/>
  <c r="AY9" i="15"/>
  <c r="BP8" i="15"/>
  <c r="BN8" i="15"/>
  <c r="BF8" i="15"/>
  <c r="BA8" i="15"/>
  <c r="AY8" i="15"/>
  <c r="BP7" i="15"/>
  <c r="BN7" i="15"/>
  <c r="BF7" i="15"/>
  <c r="BD7" i="15"/>
  <c r="BA7" i="15"/>
  <c r="AY7" i="15"/>
  <c r="BP6" i="15"/>
  <c r="BN6" i="15"/>
  <c r="BF6" i="15"/>
  <c r="BA6" i="15"/>
  <c r="AY6" i="15"/>
  <c r="R17" i="24"/>
  <c r="P17" i="24"/>
  <c r="R16" i="24"/>
  <c r="P16" i="24"/>
  <c r="R15" i="24"/>
  <c r="P15" i="24"/>
  <c r="R14" i="24"/>
  <c r="P14" i="24"/>
  <c r="R13" i="24"/>
  <c r="P13" i="24"/>
  <c r="R12" i="24"/>
  <c r="P12" i="24"/>
  <c r="R11" i="24"/>
  <c r="P11" i="24"/>
  <c r="R10" i="24"/>
  <c r="P10" i="24"/>
  <c r="R9" i="24"/>
  <c r="P9" i="24"/>
  <c r="R8" i="24"/>
  <c r="P8" i="24"/>
  <c r="R7" i="24"/>
  <c r="P7" i="24"/>
  <c r="R6" i="24"/>
  <c r="P6" i="24"/>
  <c r="F17" i="24"/>
  <c r="H16" i="24"/>
  <c r="F16" i="24"/>
  <c r="H15" i="24"/>
  <c r="F15" i="24"/>
  <c r="H14" i="24"/>
  <c r="F14" i="24"/>
  <c r="H13" i="24"/>
  <c r="F13" i="24"/>
  <c r="H12" i="24"/>
  <c r="F12" i="24"/>
  <c r="H11" i="24"/>
  <c r="F11" i="24"/>
  <c r="H10" i="24"/>
  <c r="F10" i="24"/>
  <c r="H9" i="24"/>
  <c r="F9" i="24"/>
  <c r="H8" i="24"/>
  <c r="F8" i="24"/>
  <c r="H7" i="24"/>
  <c r="F7" i="24"/>
  <c r="H6" i="24"/>
  <c r="F6" i="24"/>
  <c r="AG17" i="14"/>
  <c r="AE17" i="14"/>
  <c r="AB17" i="14"/>
  <c r="Z17" i="14"/>
  <c r="W17" i="14"/>
  <c r="U17" i="14"/>
  <c r="AG16" i="14"/>
  <c r="AE16" i="14"/>
  <c r="AB16" i="14"/>
  <c r="Z16" i="14"/>
  <c r="W16" i="14"/>
  <c r="U16" i="14"/>
  <c r="AG15" i="14"/>
  <c r="AE15" i="14"/>
  <c r="AB15" i="14"/>
  <c r="Z15" i="14"/>
  <c r="W15" i="14"/>
  <c r="U15" i="14"/>
  <c r="AG14" i="14"/>
  <c r="AE14" i="14"/>
  <c r="AB14" i="14"/>
  <c r="Z14" i="14"/>
  <c r="W14" i="14"/>
  <c r="U14" i="14"/>
  <c r="AG13" i="14"/>
  <c r="AE13" i="14"/>
  <c r="AB13" i="14"/>
  <c r="Z13" i="14"/>
  <c r="W13" i="14"/>
  <c r="U13" i="14"/>
  <c r="AG12" i="14"/>
  <c r="AE12" i="14"/>
  <c r="AB12" i="14"/>
  <c r="Z12" i="14"/>
  <c r="W12" i="14"/>
  <c r="U12" i="14"/>
  <c r="AG11" i="14"/>
  <c r="AE11" i="14"/>
  <c r="AB11" i="14"/>
  <c r="Z11" i="14"/>
  <c r="W11" i="14"/>
  <c r="U11" i="14"/>
  <c r="AG10" i="14"/>
  <c r="AE10" i="14"/>
  <c r="AB10" i="14"/>
  <c r="Z10" i="14"/>
  <c r="W10" i="14"/>
  <c r="U10" i="14"/>
  <c r="AG9" i="14"/>
  <c r="AE9" i="14"/>
  <c r="AB9" i="14"/>
  <c r="Z9" i="14"/>
  <c r="W9" i="14"/>
  <c r="U9" i="14"/>
  <c r="AG8" i="14"/>
  <c r="AE8" i="14"/>
  <c r="AB8" i="14"/>
  <c r="Z8" i="14"/>
  <c r="W8" i="14"/>
  <c r="U8" i="14"/>
  <c r="AG7" i="14"/>
  <c r="AE7" i="14"/>
  <c r="AB7" i="14"/>
  <c r="Z7" i="14"/>
  <c r="W7" i="14"/>
  <c r="U7" i="14"/>
  <c r="AG6" i="14"/>
  <c r="AE6" i="14"/>
  <c r="AB6" i="14"/>
  <c r="Z6" i="14"/>
  <c r="W6" i="14"/>
  <c r="U6" i="14"/>
  <c r="W17" i="13"/>
  <c r="U17" i="13"/>
  <c r="W16" i="13"/>
  <c r="U16" i="13"/>
  <c r="W15" i="13"/>
  <c r="U15" i="13"/>
  <c r="W14" i="13"/>
  <c r="U14" i="13"/>
  <c r="W13" i="13"/>
  <c r="U13" i="13"/>
  <c r="W12" i="13"/>
  <c r="U12" i="13"/>
  <c r="W11" i="13"/>
  <c r="U11" i="13"/>
  <c r="W10" i="13"/>
  <c r="U10" i="13"/>
  <c r="W9" i="13"/>
  <c r="U9" i="13"/>
  <c r="W8" i="13"/>
  <c r="U8" i="13"/>
  <c r="W7" i="13"/>
  <c r="U7" i="13"/>
  <c r="W6" i="13"/>
  <c r="U6" i="13"/>
  <c r="R17" i="13"/>
  <c r="P17" i="13"/>
  <c r="R16" i="13"/>
  <c r="P16" i="13"/>
  <c r="R15" i="13"/>
  <c r="P15" i="13"/>
  <c r="R14" i="13"/>
  <c r="P14" i="13"/>
  <c r="R13" i="13"/>
  <c r="P13" i="13"/>
  <c r="R12" i="13"/>
  <c r="P12" i="13"/>
  <c r="R11" i="13"/>
  <c r="P11" i="13"/>
  <c r="R10" i="13"/>
  <c r="P10" i="13"/>
  <c r="R9" i="13"/>
  <c r="P9" i="13"/>
  <c r="R8" i="13"/>
  <c r="P8" i="13"/>
  <c r="R7" i="13"/>
  <c r="P7" i="13"/>
  <c r="R6" i="13"/>
  <c r="P6" i="13"/>
  <c r="M17" i="13"/>
  <c r="K17" i="13"/>
  <c r="M16" i="13"/>
  <c r="K16" i="13"/>
  <c r="M15" i="13"/>
  <c r="K15" i="13"/>
  <c r="M14" i="13"/>
  <c r="K14" i="13"/>
  <c r="M13" i="13"/>
  <c r="K13" i="13"/>
  <c r="M12" i="13"/>
  <c r="K12" i="13"/>
  <c r="M11" i="13"/>
  <c r="K11" i="13"/>
  <c r="M10" i="13"/>
  <c r="K10" i="13"/>
  <c r="M9" i="13"/>
  <c r="K9" i="13"/>
  <c r="M8" i="13"/>
  <c r="K8" i="13"/>
  <c r="M7" i="13"/>
  <c r="K7" i="13"/>
  <c r="M6" i="13"/>
  <c r="K6" i="13"/>
  <c r="AL17" i="12"/>
  <c r="AJ17" i="12"/>
  <c r="AL16" i="12"/>
  <c r="AJ16" i="12"/>
  <c r="AL15" i="12"/>
  <c r="AJ15" i="12"/>
  <c r="AL14" i="12"/>
  <c r="AJ14" i="12"/>
  <c r="AL13" i="12"/>
  <c r="AJ13" i="12"/>
  <c r="AL12" i="12"/>
  <c r="AJ12" i="12"/>
  <c r="AL11" i="12"/>
  <c r="AJ11" i="12"/>
  <c r="AL10" i="12"/>
  <c r="AJ10" i="12"/>
  <c r="AL9" i="12"/>
  <c r="AJ9" i="12"/>
  <c r="AL8" i="12"/>
  <c r="AJ8" i="12"/>
  <c r="AL7" i="12"/>
  <c r="AJ7" i="12"/>
  <c r="AL6" i="12"/>
  <c r="AJ6" i="12"/>
  <c r="BA17" i="12"/>
  <c r="AY17" i="12"/>
  <c r="AV17" i="12"/>
  <c r="AT17" i="12"/>
  <c r="AQ17" i="12"/>
  <c r="AO17" i="12"/>
  <c r="AG17" i="12"/>
  <c r="AE17" i="12"/>
  <c r="BA16" i="12"/>
  <c r="AY16" i="12"/>
  <c r="AV16" i="12"/>
  <c r="AT16" i="12"/>
  <c r="AQ16" i="12"/>
  <c r="AO16" i="12"/>
  <c r="AG16" i="12"/>
  <c r="AE16" i="12"/>
  <c r="BA15" i="12"/>
  <c r="AY15" i="12"/>
  <c r="AV15" i="12"/>
  <c r="AT15" i="12"/>
  <c r="AQ15" i="12"/>
  <c r="AO15" i="12"/>
  <c r="AG15" i="12"/>
  <c r="AE15" i="12"/>
  <c r="BA14" i="12"/>
  <c r="AY14" i="12"/>
  <c r="AV14" i="12"/>
  <c r="AT14" i="12"/>
  <c r="AQ14" i="12"/>
  <c r="AO14" i="12"/>
  <c r="AG14" i="12"/>
  <c r="AE14" i="12"/>
  <c r="BA13" i="12"/>
  <c r="AY13" i="12"/>
  <c r="AV13" i="12"/>
  <c r="AT13" i="12"/>
  <c r="AQ13" i="12"/>
  <c r="AO13" i="12"/>
  <c r="AG13" i="12"/>
  <c r="AE13" i="12"/>
  <c r="BA12" i="12"/>
  <c r="AY12" i="12"/>
  <c r="AV12" i="12"/>
  <c r="AT12" i="12"/>
  <c r="AQ12" i="12"/>
  <c r="AO12" i="12"/>
  <c r="AG12" i="12"/>
  <c r="AE12" i="12"/>
  <c r="BA11" i="12"/>
  <c r="AY11" i="12"/>
  <c r="AV11" i="12"/>
  <c r="AT11" i="12"/>
  <c r="AQ11" i="12"/>
  <c r="AO11" i="12"/>
  <c r="AG11" i="12"/>
  <c r="AE11" i="12"/>
  <c r="BA10" i="12"/>
  <c r="AY10" i="12"/>
  <c r="AV10" i="12"/>
  <c r="AT10" i="12"/>
  <c r="AQ10" i="12"/>
  <c r="AO10" i="12"/>
  <c r="AG10" i="12"/>
  <c r="AE10" i="12"/>
  <c r="BA9" i="12"/>
  <c r="AY9" i="12"/>
  <c r="AV9" i="12"/>
  <c r="AT9" i="12"/>
  <c r="AQ9" i="12"/>
  <c r="AO9" i="12"/>
  <c r="AG9" i="12"/>
  <c r="AE9" i="12"/>
  <c r="BA8" i="12"/>
  <c r="AY8" i="12"/>
  <c r="AV8" i="12"/>
  <c r="AT8" i="12"/>
  <c r="AQ8" i="12"/>
  <c r="AO8" i="12"/>
  <c r="AG8" i="12"/>
  <c r="AE8" i="12"/>
  <c r="BA7" i="12"/>
  <c r="AY7" i="12"/>
  <c r="AV7" i="12"/>
  <c r="AT7" i="12"/>
  <c r="AQ7" i="12"/>
  <c r="AO7" i="12"/>
  <c r="AG7" i="12"/>
  <c r="AE7" i="12"/>
  <c r="BA6" i="12"/>
  <c r="AY6" i="12"/>
  <c r="AV6" i="12"/>
  <c r="AT6" i="12"/>
  <c r="AQ6" i="12"/>
  <c r="AO6" i="12"/>
  <c r="AG6" i="12"/>
  <c r="AE6" i="12"/>
  <c r="AB17" i="10"/>
  <c r="Z17" i="10"/>
  <c r="AB16" i="10"/>
  <c r="Z16" i="10"/>
  <c r="AB15" i="10"/>
  <c r="Z15" i="10"/>
  <c r="AB14" i="10"/>
  <c r="Z14" i="10"/>
  <c r="AB13" i="10"/>
  <c r="Z13" i="10"/>
  <c r="AB12" i="10"/>
  <c r="Z12" i="10"/>
  <c r="AB11" i="10"/>
  <c r="Z11" i="10"/>
  <c r="AB10" i="10"/>
  <c r="Z10" i="10"/>
  <c r="AB9" i="10"/>
  <c r="Z9" i="10"/>
  <c r="AB8" i="10"/>
  <c r="Z8" i="10"/>
  <c r="AB7" i="10"/>
  <c r="Z7" i="10"/>
  <c r="AB6" i="10"/>
  <c r="Z6" i="10"/>
  <c r="W17" i="10"/>
  <c r="U17" i="10"/>
  <c r="W16" i="10"/>
  <c r="U16" i="10"/>
  <c r="W15" i="10"/>
  <c r="U15" i="10"/>
  <c r="W14" i="10"/>
  <c r="U14" i="10"/>
  <c r="W13" i="10"/>
  <c r="U13" i="10"/>
  <c r="W12" i="10"/>
  <c r="U12" i="10"/>
  <c r="W11" i="10"/>
  <c r="U11" i="10"/>
  <c r="W10" i="10"/>
  <c r="U10" i="10"/>
  <c r="W9" i="10"/>
  <c r="U9" i="10"/>
  <c r="W8" i="10"/>
  <c r="U8" i="10"/>
  <c r="W7" i="10"/>
  <c r="U7" i="10"/>
  <c r="W6" i="10"/>
  <c r="U6" i="10"/>
  <c r="R17" i="10"/>
  <c r="P17" i="10"/>
  <c r="R16" i="10"/>
  <c r="P16" i="10"/>
  <c r="R15" i="10"/>
  <c r="P15" i="10"/>
  <c r="R14" i="10"/>
  <c r="P14" i="10"/>
  <c r="R13" i="10"/>
  <c r="P13" i="10"/>
  <c r="R12" i="10"/>
  <c r="P12" i="10"/>
  <c r="R11" i="10"/>
  <c r="P11" i="10"/>
  <c r="R10" i="10"/>
  <c r="P10" i="10"/>
  <c r="R9" i="10"/>
  <c r="P9" i="10"/>
  <c r="R8" i="10"/>
  <c r="P8" i="10"/>
  <c r="R7" i="10"/>
  <c r="P7" i="10"/>
  <c r="R6" i="10"/>
  <c r="P6" i="10"/>
  <c r="AG17" i="10"/>
  <c r="AE17" i="10"/>
  <c r="AG16" i="10"/>
  <c r="AE16" i="10"/>
  <c r="AG15" i="10"/>
  <c r="AE15" i="10"/>
  <c r="AG14" i="10"/>
  <c r="AE14" i="10"/>
  <c r="AG13" i="10"/>
  <c r="AE13" i="10"/>
  <c r="AG12" i="10"/>
  <c r="AE12" i="10"/>
  <c r="AG11" i="10"/>
  <c r="AE11" i="10"/>
  <c r="AG10" i="10"/>
  <c r="AE10" i="10"/>
  <c r="AG9" i="10"/>
  <c r="AE9" i="10"/>
  <c r="AG8" i="10"/>
  <c r="AE8" i="10"/>
  <c r="AG7" i="10"/>
  <c r="AE7" i="10"/>
  <c r="AG6" i="10"/>
  <c r="AE6" i="10"/>
  <c r="AL17" i="9"/>
  <c r="AJ17" i="9"/>
  <c r="AL16" i="9"/>
  <c r="AJ16" i="9"/>
  <c r="AL15" i="9"/>
  <c r="AJ15" i="9"/>
  <c r="AL14" i="9"/>
  <c r="AJ14" i="9"/>
  <c r="AL13" i="9"/>
  <c r="AJ13" i="9"/>
  <c r="AL12" i="9"/>
  <c r="AJ12" i="9"/>
  <c r="AL11" i="9"/>
  <c r="AJ11" i="9"/>
  <c r="AL10" i="9"/>
  <c r="AJ10" i="9"/>
  <c r="AL9" i="9"/>
  <c r="AJ9" i="9"/>
  <c r="AL8" i="9"/>
  <c r="AJ8" i="9"/>
  <c r="AL7" i="9"/>
  <c r="AJ7" i="9"/>
  <c r="AL6" i="9"/>
  <c r="AJ6" i="9"/>
  <c r="W17" i="9"/>
  <c r="U17" i="9"/>
  <c r="W16" i="9"/>
  <c r="U16" i="9"/>
  <c r="W15" i="9"/>
  <c r="U15" i="9"/>
  <c r="W14" i="9"/>
  <c r="U14" i="9"/>
  <c r="W13" i="9"/>
  <c r="U13" i="9"/>
  <c r="W12" i="9"/>
  <c r="U12" i="9"/>
  <c r="W11" i="9"/>
  <c r="U11" i="9"/>
  <c r="W10" i="9"/>
  <c r="U10" i="9"/>
  <c r="W9" i="9"/>
  <c r="U9" i="9"/>
  <c r="W8" i="9"/>
  <c r="U8" i="9"/>
  <c r="W7" i="9"/>
  <c r="U7" i="9"/>
  <c r="W6" i="9"/>
  <c r="U6" i="9"/>
  <c r="P11" i="9"/>
  <c r="BA17" i="9"/>
  <c r="AY17" i="9"/>
  <c r="AV17" i="9"/>
  <c r="AT17" i="9"/>
  <c r="AQ17" i="9"/>
  <c r="AO17" i="9"/>
  <c r="AG17" i="9"/>
  <c r="AE17" i="9"/>
  <c r="BA16" i="9"/>
  <c r="AY16" i="9"/>
  <c r="AV16" i="9"/>
  <c r="AT16" i="9"/>
  <c r="AQ16" i="9"/>
  <c r="AO16" i="9"/>
  <c r="AG16" i="9"/>
  <c r="AE16" i="9"/>
  <c r="BA15" i="9"/>
  <c r="AY15" i="9"/>
  <c r="AV15" i="9"/>
  <c r="AT15" i="9"/>
  <c r="AQ15" i="9"/>
  <c r="AO15" i="9"/>
  <c r="AG15" i="9"/>
  <c r="AE15" i="9"/>
  <c r="BA14" i="9"/>
  <c r="AY14" i="9"/>
  <c r="AV14" i="9"/>
  <c r="AT14" i="9"/>
  <c r="AQ14" i="9"/>
  <c r="AO14" i="9"/>
  <c r="AG14" i="9"/>
  <c r="AE14" i="9"/>
  <c r="BA13" i="9"/>
  <c r="AY13" i="9"/>
  <c r="AV13" i="9"/>
  <c r="AT13" i="9"/>
  <c r="AQ13" i="9"/>
  <c r="AO13" i="9"/>
  <c r="AG13" i="9"/>
  <c r="AE13" i="9"/>
  <c r="BA12" i="9"/>
  <c r="AY12" i="9"/>
  <c r="AV12" i="9"/>
  <c r="AT12" i="9"/>
  <c r="AQ12" i="9"/>
  <c r="AO12" i="9"/>
  <c r="AG12" i="9"/>
  <c r="AE12" i="9"/>
  <c r="BA11" i="9"/>
  <c r="AY11" i="9"/>
  <c r="AV11" i="9"/>
  <c r="AT11" i="9"/>
  <c r="AQ11" i="9"/>
  <c r="AO11" i="9"/>
  <c r="AG11" i="9"/>
  <c r="AE11" i="9"/>
  <c r="BA10" i="9"/>
  <c r="AY10" i="9"/>
  <c r="AV10" i="9"/>
  <c r="AT10" i="9"/>
  <c r="AQ10" i="9"/>
  <c r="AO10" i="9"/>
  <c r="AG10" i="9"/>
  <c r="AE10" i="9"/>
  <c r="BA9" i="9"/>
  <c r="AY9" i="9"/>
  <c r="AV9" i="9"/>
  <c r="AT9" i="9"/>
  <c r="AQ9" i="9"/>
  <c r="AO9" i="9"/>
  <c r="AG9" i="9"/>
  <c r="AE9" i="9"/>
  <c r="BA8" i="9"/>
  <c r="AY8" i="9"/>
  <c r="AV8" i="9"/>
  <c r="AT8" i="9"/>
  <c r="AQ8" i="9"/>
  <c r="AO8" i="9"/>
  <c r="AG8" i="9"/>
  <c r="AE8" i="9"/>
  <c r="BA7" i="9"/>
  <c r="AY7" i="9"/>
  <c r="AV7" i="9"/>
  <c r="AT7" i="9"/>
  <c r="AQ7" i="9"/>
  <c r="AO7" i="9"/>
  <c r="AG7" i="9"/>
  <c r="AE7" i="9"/>
  <c r="BA6" i="9"/>
  <c r="AY6" i="9"/>
  <c r="AV6" i="9"/>
  <c r="AT6" i="9"/>
  <c r="AQ6" i="9"/>
  <c r="AO6" i="9"/>
  <c r="AG6" i="9"/>
  <c r="AE6" i="9"/>
  <c r="M18" i="8"/>
  <c r="K18" i="8"/>
  <c r="M17" i="8"/>
  <c r="K17" i="8"/>
  <c r="M16" i="8"/>
  <c r="K16" i="8"/>
  <c r="M15" i="8"/>
  <c r="K15" i="8"/>
  <c r="M14" i="8"/>
  <c r="K14" i="8"/>
  <c r="M13" i="8"/>
  <c r="K13" i="8"/>
  <c r="M12" i="8"/>
  <c r="K12" i="8"/>
  <c r="M11" i="8"/>
  <c r="K11" i="8"/>
  <c r="M10" i="8"/>
  <c r="K10" i="8"/>
  <c r="M9" i="8"/>
  <c r="K9" i="8"/>
  <c r="M8" i="8"/>
  <c r="K8" i="8"/>
  <c r="M7" i="8"/>
  <c r="K7" i="8"/>
  <c r="M17" i="15"/>
  <c r="K17" i="15"/>
  <c r="M16" i="15"/>
  <c r="K16" i="15"/>
  <c r="M15" i="15"/>
  <c r="K15" i="15"/>
  <c r="M14" i="15"/>
  <c r="K14" i="15"/>
  <c r="M13" i="15"/>
  <c r="K13" i="15"/>
  <c r="M12" i="15"/>
  <c r="K12" i="15"/>
  <c r="M11" i="15"/>
  <c r="K11" i="15"/>
  <c r="M10" i="15"/>
  <c r="K10" i="15"/>
  <c r="M9" i="15"/>
  <c r="K9" i="15"/>
  <c r="M8" i="15"/>
  <c r="K8" i="15"/>
  <c r="M7" i="15"/>
  <c r="K7" i="15"/>
  <c r="M6" i="15"/>
  <c r="K6" i="15"/>
  <c r="CE17" i="19"/>
  <c r="CC17" i="19"/>
  <c r="BZ17" i="19"/>
  <c r="BX17" i="19"/>
  <c r="CE16" i="19"/>
  <c r="CC16" i="19"/>
  <c r="BZ16" i="19"/>
  <c r="BX16" i="19"/>
  <c r="CE15" i="19"/>
  <c r="CC15" i="19"/>
  <c r="BZ15" i="19"/>
  <c r="BX15" i="19"/>
  <c r="CE14" i="19"/>
  <c r="CC14" i="19"/>
  <c r="BZ14" i="19"/>
  <c r="BX14" i="19"/>
  <c r="CE13" i="19"/>
  <c r="CC13" i="19"/>
  <c r="BZ13" i="19"/>
  <c r="BX13" i="19"/>
  <c r="CE12" i="19"/>
  <c r="CC12" i="19"/>
  <c r="BZ12" i="19"/>
  <c r="BX12" i="19"/>
  <c r="CE11" i="19"/>
  <c r="CC11" i="19"/>
  <c r="BZ11" i="19"/>
  <c r="BX11" i="19"/>
  <c r="CE10" i="19"/>
  <c r="CC10" i="19"/>
  <c r="BZ10" i="19"/>
  <c r="BX10" i="19"/>
  <c r="CE9" i="19"/>
  <c r="CC9" i="19"/>
  <c r="BZ9" i="19"/>
  <c r="BX9" i="19"/>
  <c r="CE8" i="19"/>
  <c r="CC8" i="19"/>
  <c r="BZ8" i="19"/>
  <c r="BX8" i="19"/>
  <c r="CE7" i="19"/>
  <c r="CC7" i="19"/>
  <c r="BZ7" i="19"/>
  <c r="BX7" i="19"/>
  <c r="CE6" i="19"/>
  <c r="CC6" i="19"/>
  <c r="BZ6" i="19"/>
  <c r="BX6" i="19"/>
  <c r="H17" i="17"/>
  <c r="F17" i="17"/>
  <c r="H16" i="17"/>
  <c r="F16" i="17"/>
  <c r="H15" i="17"/>
  <c r="F15" i="17"/>
  <c r="H14" i="17"/>
  <c r="F14" i="17"/>
  <c r="H13" i="17"/>
  <c r="F13" i="17"/>
  <c r="H12" i="17"/>
  <c r="F12" i="17"/>
  <c r="H11" i="17"/>
  <c r="F11" i="17"/>
  <c r="H10" i="17"/>
  <c r="F10" i="17"/>
  <c r="H9" i="17"/>
  <c r="F9" i="17"/>
  <c r="H8" i="17"/>
  <c r="F8" i="17"/>
  <c r="H7" i="17"/>
  <c r="F7" i="17"/>
  <c r="H6" i="17"/>
  <c r="F6" i="17"/>
  <c r="H17" i="13"/>
  <c r="F17" i="13"/>
  <c r="H16" i="13"/>
  <c r="F16" i="13"/>
  <c r="H15" i="13"/>
  <c r="F15" i="13"/>
  <c r="H14" i="13"/>
  <c r="F14" i="13"/>
  <c r="H13" i="13"/>
  <c r="F13" i="13"/>
  <c r="H12" i="13"/>
  <c r="F12" i="13"/>
  <c r="H11" i="13"/>
  <c r="F11" i="13"/>
  <c r="H10" i="13"/>
  <c r="F10" i="13"/>
  <c r="H9" i="13"/>
  <c r="F9" i="13"/>
  <c r="H8" i="13"/>
  <c r="F8" i="13"/>
  <c r="H7" i="13"/>
  <c r="F7" i="13"/>
  <c r="H6" i="13"/>
  <c r="F6" i="13"/>
  <c r="M17" i="45"/>
  <c r="K17" i="45"/>
  <c r="M16" i="45"/>
  <c r="K16" i="45"/>
  <c r="M15" i="45"/>
  <c r="K15" i="45"/>
  <c r="M14" i="45"/>
  <c r="K14" i="45"/>
  <c r="M13" i="45"/>
  <c r="K13" i="45"/>
  <c r="M12" i="45"/>
  <c r="K12" i="45"/>
  <c r="M11" i="45"/>
  <c r="K11" i="45"/>
  <c r="M10" i="45"/>
  <c r="K10" i="45"/>
  <c r="M9" i="45"/>
  <c r="K9" i="45"/>
  <c r="M8" i="45"/>
  <c r="K8" i="45"/>
  <c r="M7" i="45"/>
  <c r="K7" i="45"/>
  <c r="M6" i="45"/>
  <c r="K6" i="45"/>
  <c r="H17" i="45"/>
  <c r="F17" i="45"/>
  <c r="H16" i="45"/>
  <c r="F16" i="45"/>
  <c r="H15" i="45"/>
  <c r="F15" i="45"/>
  <c r="H14" i="45"/>
  <c r="F14" i="45"/>
  <c r="H13" i="45"/>
  <c r="F13" i="45"/>
  <c r="H12" i="45"/>
  <c r="F12" i="45"/>
  <c r="H11" i="45"/>
  <c r="F11" i="45"/>
  <c r="H10" i="45"/>
  <c r="F10" i="45"/>
  <c r="H9" i="45"/>
  <c r="F9" i="45"/>
  <c r="H8" i="45"/>
  <c r="F8" i="45"/>
  <c r="H7" i="45"/>
  <c r="F7" i="45"/>
  <c r="H6" i="45"/>
  <c r="F6" i="45"/>
  <c r="R17" i="41"/>
  <c r="P17" i="41"/>
  <c r="M17" i="41"/>
  <c r="K17" i="41"/>
  <c r="H17" i="41"/>
  <c r="F17" i="41"/>
  <c r="R16" i="41"/>
  <c r="P16" i="41"/>
  <c r="M16" i="41"/>
  <c r="K16" i="41"/>
  <c r="H16" i="41"/>
  <c r="F16" i="41"/>
  <c r="R15" i="41"/>
  <c r="P15" i="41"/>
  <c r="M15" i="41"/>
  <c r="K15" i="41"/>
  <c r="H15" i="41"/>
  <c r="F15" i="41"/>
  <c r="R14" i="41"/>
  <c r="P14" i="41"/>
  <c r="M14" i="41"/>
  <c r="K14" i="41"/>
  <c r="H14" i="41"/>
  <c r="F14" i="41"/>
  <c r="R13" i="41"/>
  <c r="P13" i="41"/>
  <c r="M13" i="41"/>
  <c r="K13" i="41"/>
  <c r="H13" i="41"/>
  <c r="F13" i="41"/>
  <c r="R12" i="41"/>
  <c r="P12" i="41"/>
  <c r="M12" i="41"/>
  <c r="K12" i="41"/>
  <c r="H12" i="41"/>
  <c r="F12" i="41"/>
  <c r="R11" i="41"/>
  <c r="P11" i="41"/>
  <c r="M11" i="41"/>
  <c r="K11" i="41"/>
  <c r="H11" i="41"/>
  <c r="F11" i="41"/>
  <c r="R10" i="41"/>
  <c r="P10" i="41"/>
  <c r="M10" i="41"/>
  <c r="K10" i="41"/>
  <c r="H10" i="41"/>
  <c r="F10" i="41"/>
  <c r="R9" i="41"/>
  <c r="P9" i="41"/>
  <c r="M9" i="41"/>
  <c r="K9" i="41"/>
  <c r="H9" i="41"/>
  <c r="F9" i="41"/>
  <c r="R8" i="41"/>
  <c r="P8" i="41"/>
  <c r="M8" i="41"/>
  <c r="K8" i="41"/>
  <c r="H8" i="41"/>
  <c r="F8" i="41"/>
  <c r="R7" i="41"/>
  <c r="P7" i="41"/>
  <c r="M7" i="41"/>
  <c r="K7" i="41"/>
  <c r="H7" i="41"/>
  <c r="F7" i="41"/>
  <c r="R6" i="41"/>
  <c r="P6" i="41"/>
  <c r="M6" i="41"/>
  <c r="K6" i="41"/>
  <c r="H6" i="41"/>
  <c r="F6" i="41"/>
  <c r="AQ17" i="39"/>
  <c r="AO17" i="39"/>
  <c r="AQ16" i="39"/>
  <c r="AO16" i="39"/>
  <c r="AQ15" i="39"/>
  <c r="AO15" i="39"/>
  <c r="AQ14" i="39"/>
  <c r="AO14" i="39"/>
  <c r="AQ13" i="39"/>
  <c r="AO13" i="39"/>
  <c r="AQ12" i="39"/>
  <c r="AO12" i="39"/>
  <c r="AQ11" i="39"/>
  <c r="AO11" i="39"/>
  <c r="AQ10" i="39"/>
  <c r="AO10" i="39"/>
  <c r="AQ9" i="39"/>
  <c r="AO9" i="39"/>
  <c r="AQ8" i="39"/>
  <c r="AO8" i="39"/>
  <c r="AQ7" i="39"/>
  <c r="AO7" i="39"/>
  <c r="AQ6" i="39"/>
  <c r="AO6" i="39"/>
  <c r="AG17" i="39"/>
  <c r="AE17" i="39"/>
  <c r="AG16" i="39"/>
  <c r="AE16" i="39"/>
  <c r="AG15" i="39"/>
  <c r="AE15" i="39"/>
  <c r="AG14" i="39"/>
  <c r="AE14" i="39"/>
  <c r="AG13" i="39"/>
  <c r="AE13" i="39"/>
  <c r="AG12" i="39"/>
  <c r="AE12" i="39"/>
  <c r="AG11" i="39"/>
  <c r="AE11" i="39"/>
  <c r="AG10" i="39"/>
  <c r="AE10" i="39"/>
  <c r="AG9" i="39"/>
  <c r="AE9" i="39"/>
  <c r="AG8" i="39"/>
  <c r="AE8" i="39"/>
  <c r="AG7" i="39"/>
  <c r="AE7" i="39"/>
  <c r="AG6" i="39"/>
  <c r="AE6" i="39"/>
  <c r="AV17" i="39"/>
  <c r="AT17" i="39"/>
  <c r="AV16" i="39"/>
  <c r="AT16" i="39"/>
  <c r="AV15" i="39"/>
  <c r="AT15" i="39"/>
  <c r="AV14" i="39"/>
  <c r="AT14" i="39"/>
  <c r="AV13" i="39"/>
  <c r="AT13" i="39"/>
  <c r="AV12" i="39"/>
  <c r="AT12" i="39"/>
  <c r="AV11" i="39"/>
  <c r="AT11" i="39"/>
  <c r="AV10" i="39"/>
  <c r="AT10" i="39"/>
  <c r="AV9" i="39"/>
  <c r="AT9" i="39"/>
  <c r="AV8" i="39"/>
  <c r="AT8" i="39"/>
  <c r="AV7" i="39"/>
  <c r="AT7" i="39"/>
  <c r="AV6" i="39"/>
  <c r="AT6" i="39"/>
  <c r="AL17" i="39"/>
  <c r="AJ17" i="39"/>
  <c r="AL16" i="39"/>
  <c r="AJ16" i="39"/>
  <c r="AL15" i="39"/>
  <c r="AJ15" i="39"/>
  <c r="AL14" i="39"/>
  <c r="AJ14" i="39"/>
  <c r="AL13" i="39"/>
  <c r="AJ13" i="39"/>
  <c r="AL12" i="39"/>
  <c r="AJ12" i="39"/>
  <c r="AL11" i="39"/>
  <c r="AJ11" i="39"/>
  <c r="AL10" i="39"/>
  <c r="AJ10" i="39"/>
  <c r="AL9" i="39"/>
  <c r="AJ9" i="39"/>
  <c r="AL8" i="39"/>
  <c r="AJ8" i="39"/>
  <c r="AL7" i="39"/>
  <c r="AJ7" i="39"/>
  <c r="AL6" i="39"/>
  <c r="AJ6" i="39"/>
  <c r="AB17" i="39"/>
  <c r="Z17" i="39"/>
  <c r="AB16" i="39"/>
  <c r="Z16" i="39"/>
  <c r="AB15" i="39"/>
  <c r="Z15" i="39"/>
  <c r="AB14" i="39"/>
  <c r="Z14" i="39"/>
  <c r="AB13" i="39"/>
  <c r="Z13" i="39"/>
  <c r="AB12" i="39"/>
  <c r="Z12" i="39"/>
  <c r="AB11" i="39"/>
  <c r="Z11" i="39"/>
  <c r="AB10" i="39"/>
  <c r="Z10" i="39"/>
  <c r="AB9" i="39"/>
  <c r="Z9" i="39"/>
  <c r="AB8" i="39"/>
  <c r="Z8" i="39"/>
  <c r="AB7" i="39"/>
  <c r="Z7" i="39"/>
  <c r="AB6" i="39"/>
  <c r="Z6" i="39"/>
  <c r="W17" i="39"/>
  <c r="U17" i="39"/>
  <c r="R17" i="39"/>
  <c r="P17" i="39"/>
  <c r="W16" i="39"/>
  <c r="U16" i="39"/>
  <c r="R16" i="39"/>
  <c r="P16" i="39"/>
  <c r="W15" i="39"/>
  <c r="U15" i="39"/>
  <c r="R15" i="39"/>
  <c r="P15" i="39"/>
  <c r="W14" i="39"/>
  <c r="U14" i="39"/>
  <c r="R14" i="39"/>
  <c r="P14" i="39"/>
  <c r="W13" i="39"/>
  <c r="U13" i="39"/>
  <c r="R13" i="39"/>
  <c r="P13" i="39"/>
  <c r="W12" i="39"/>
  <c r="U12" i="39"/>
  <c r="R12" i="39"/>
  <c r="P12" i="39"/>
  <c r="W11" i="39"/>
  <c r="U11" i="39"/>
  <c r="R11" i="39"/>
  <c r="P11" i="39"/>
  <c r="W10" i="39"/>
  <c r="U10" i="39"/>
  <c r="R10" i="39"/>
  <c r="P10" i="39"/>
  <c r="W9" i="39"/>
  <c r="U9" i="39"/>
  <c r="R9" i="39"/>
  <c r="P9" i="39"/>
  <c r="W8" i="39"/>
  <c r="U8" i="39"/>
  <c r="R8" i="39"/>
  <c r="P8" i="39"/>
  <c r="W7" i="39"/>
  <c r="U7" i="39"/>
  <c r="R7" i="39"/>
  <c r="P7" i="39"/>
  <c r="W6" i="39"/>
  <c r="U6" i="39"/>
  <c r="R6" i="39"/>
  <c r="P6" i="39"/>
  <c r="M17" i="39"/>
  <c r="K17" i="39"/>
  <c r="H17" i="39"/>
  <c r="F17" i="39"/>
  <c r="M16" i="39"/>
  <c r="K16" i="39"/>
  <c r="H16" i="39"/>
  <c r="F16" i="39"/>
  <c r="M15" i="39"/>
  <c r="K15" i="39"/>
  <c r="H15" i="39"/>
  <c r="F15" i="39"/>
  <c r="M14" i="39"/>
  <c r="K14" i="39"/>
  <c r="H14" i="39"/>
  <c r="F14" i="39"/>
  <c r="M13" i="39"/>
  <c r="K13" i="39"/>
  <c r="H13" i="39"/>
  <c r="F13" i="39"/>
  <c r="M12" i="39"/>
  <c r="K12" i="39"/>
  <c r="H12" i="39"/>
  <c r="F12" i="39"/>
  <c r="M11" i="39"/>
  <c r="K11" i="39"/>
  <c r="H11" i="39"/>
  <c r="F11" i="39"/>
  <c r="M10" i="39"/>
  <c r="K10" i="39"/>
  <c r="H10" i="39"/>
  <c r="F10" i="39"/>
  <c r="M9" i="39"/>
  <c r="K9" i="39"/>
  <c r="H9" i="39"/>
  <c r="F9" i="39"/>
  <c r="M8" i="39"/>
  <c r="K8" i="39"/>
  <c r="H8" i="39"/>
  <c r="F8" i="39"/>
  <c r="M7" i="39"/>
  <c r="K7" i="39"/>
  <c r="H7" i="39"/>
  <c r="F7" i="39"/>
  <c r="M6" i="39"/>
  <c r="K6" i="39"/>
  <c r="H6" i="39"/>
  <c r="F6" i="39"/>
  <c r="M17" i="38"/>
  <c r="K17" i="38"/>
  <c r="H17" i="38"/>
  <c r="F17" i="38"/>
  <c r="M16" i="38"/>
  <c r="K16" i="38"/>
  <c r="H16" i="38"/>
  <c r="F16" i="38"/>
  <c r="M15" i="38"/>
  <c r="K15" i="38"/>
  <c r="H15" i="38"/>
  <c r="F15" i="38"/>
  <c r="M14" i="38"/>
  <c r="K14" i="38"/>
  <c r="H14" i="38"/>
  <c r="F14" i="38"/>
  <c r="M13" i="38"/>
  <c r="K13" i="38"/>
  <c r="H13" i="38"/>
  <c r="F13" i="38"/>
  <c r="M12" i="38"/>
  <c r="K12" i="38"/>
  <c r="H12" i="38"/>
  <c r="F12" i="38"/>
  <c r="M11" i="38"/>
  <c r="K11" i="38"/>
  <c r="H11" i="38"/>
  <c r="F11" i="38"/>
  <c r="M10" i="38"/>
  <c r="K10" i="38"/>
  <c r="H10" i="38"/>
  <c r="F10" i="38"/>
  <c r="M9" i="38"/>
  <c r="K9" i="38"/>
  <c r="H9" i="38"/>
  <c r="F9" i="38"/>
  <c r="M8" i="38"/>
  <c r="K8" i="38"/>
  <c r="H8" i="38"/>
  <c r="F8" i="38"/>
  <c r="M7" i="38"/>
  <c r="K7" i="38"/>
  <c r="H7" i="38"/>
  <c r="F7" i="38"/>
  <c r="M6" i="38"/>
  <c r="K6" i="38"/>
  <c r="H6" i="38"/>
  <c r="F6" i="38"/>
  <c r="H17" i="4"/>
  <c r="F17" i="4"/>
  <c r="H16" i="4"/>
  <c r="F16" i="4"/>
  <c r="H15" i="4"/>
  <c r="F15" i="4"/>
  <c r="H14" i="4"/>
  <c r="F14" i="4"/>
  <c r="H13" i="4"/>
  <c r="F13" i="4"/>
  <c r="H12" i="4"/>
  <c r="F12" i="4"/>
  <c r="H11" i="4"/>
  <c r="F11" i="4"/>
  <c r="H10" i="4"/>
  <c r="F10" i="4"/>
  <c r="H9" i="4"/>
  <c r="F9" i="4"/>
  <c r="H8" i="4"/>
  <c r="F8" i="4"/>
  <c r="H7" i="4"/>
  <c r="F7" i="4"/>
  <c r="H6" i="4"/>
  <c r="F6" i="4"/>
  <c r="R17" i="36"/>
  <c r="P17" i="36"/>
  <c r="R16" i="36"/>
  <c r="P16" i="36"/>
  <c r="P15" i="36"/>
  <c r="R14" i="36"/>
  <c r="P14" i="36"/>
  <c r="R13" i="36"/>
  <c r="P13" i="36"/>
  <c r="R12" i="36"/>
  <c r="P12" i="36"/>
  <c r="R11" i="36"/>
  <c r="P11" i="36"/>
  <c r="R10" i="36"/>
  <c r="P10" i="36"/>
  <c r="R9" i="36"/>
  <c r="P9" i="36"/>
  <c r="R8" i="36"/>
  <c r="P8" i="36"/>
  <c r="R7" i="36"/>
  <c r="P7" i="36"/>
  <c r="R6" i="36"/>
  <c r="P6" i="36"/>
  <c r="M17" i="36"/>
  <c r="K17" i="36"/>
  <c r="H17" i="36"/>
  <c r="F17" i="36"/>
  <c r="M16" i="36"/>
  <c r="K16" i="36"/>
  <c r="H16" i="36"/>
  <c r="F16" i="36"/>
  <c r="M15" i="36"/>
  <c r="K15" i="36"/>
  <c r="H15" i="36"/>
  <c r="F15" i="36"/>
  <c r="M14" i="36"/>
  <c r="K14" i="36"/>
  <c r="H14" i="36"/>
  <c r="F14" i="36"/>
  <c r="M13" i="36"/>
  <c r="K13" i="36"/>
  <c r="H13" i="36"/>
  <c r="F13" i="36"/>
  <c r="M12" i="36"/>
  <c r="K12" i="36"/>
  <c r="H12" i="36"/>
  <c r="F12" i="36"/>
  <c r="M11" i="36"/>
  <c r="K11" i="36"/>
  <c r="H11" i="36"/>
  <c r="F11" i="36"/>
  <c r="M10" i="36"/>
  <c r="K10" i="36"/>
  <c r="H10" i="36"/>
  <c r="F10" i="36"/>
  <c r="M9" i="36"/>
  <c r="K9" i="36"/>
  <c r="H9" i="36"/>
  <c r="F9" i="36"/>
  <c r="M8" i="36"/>
  <c r="K8" i="36"/>
  <c r="H8" i="36"/>
  <c r="F8" i="36"/>
  <c r="M7" i="36"/>
  <c r="K7" i="36"/>
  <c r="H7" i="36"/>
  <c r="F7" i="36"/>
  <c r="M6" i="36"/>
  <c r="K6" i="36"/>
  <c r="H6" i="36"/>
  <c r="F6" i="36"/>
  <c r="W17" i="34"/>
  <c r="U17" i="34"/>
  <c r="R17" i="34"/>
  <c r="P17" i="34"/>
  <c r="M17" i="34"/>
  <c r="K17" i="34"/>
  <c r="H17" i="34"/>
  <c r="F17" i="34"/>
  <c r="W16" i="34"/>
  <c r="U16" i="34"/>
  <c r="R16" i="34"/>
  <c r="P16" i="34"/>
  <c r="M16" i="34"/>
  <c r="K16" i="34"/>
  <c r="H16" i="34"/>
  <c r="F16" i="34"/>
  <c r="W15" i="34"/>
  <c r="U15" i="34"/>
  <c r="R15" i="34"/>
  <c r="P15" i="34"/>
  <c r="M15" i="34"/>
  <c r="K15" i="34"/>
  <c r="H15" i="34"/>
  <c r="F15" i="34"/>
  <c r="W14" i="34"/>
  <c r="U14" i="34"/>
  <c r="R14" i="34"/>
  <c r="P14" i="34"/>
  <c r="M14" i="34"/>
  <c r="K14" i="34"/>
  <c r="H14" i="34"/>
  <c r="F14" i="34"/>
  <c r="W13" i="34"/>
  <c r="U13" i="34"/>
  <c r="R13" i="34"/>
  <c r="P13" i="34"/>
  <c r="M13" i="34"/>
  <c r="K13" i="34"/>
  <c r="H13" i="34"/>
  <c r="F13" i="34"/>
  <c r="W12" i="34"/>
  <c r="U12" i="34"/>
  <c r="R12" i="34"/>
  <c r="P12" i="34"/>
  <c r="M12" i="34"/>
  <c r="K12" i="34"/>
  <c r="H12" i="34"/>
  <c r="F12" i="34"/>
  <c r="W11" i="34"/>
  <c r="U11" i="34"/>
  <c r="R11" i="34"/>
  <c r="P11" i="34"/>
  <c r="M11" i="34"/>
  <c r="K11" i="34"/>
  <c r="H11" i="34"/>
  <c r="F11" i="34"/>
  <c r="W10" i="34"/>
  <c r="U10" i="34"/>
  <c r="R10" i="34"/>
  <c r="P10" i="34"/>
  <c r="M10" i="34"/>
  <c r="K10" i="34"/>
  <c r="H10" i="34"/>
  <c r="F10" i="34"/>
  <c r="W9" i="34"/>
  <c r="U9" i="34"/>
  <c r="R9" i="34"/>
  <c r="P9" i="34"/>
  <c r="M9" i="34"/>
  <c r="K9" i="34"/>
  <c r="H9" i="34"/>
  <c r="F9" i="34"/>
  <c r="W8" i="34"/>
  <c r="U8" i="34"/>
  <c r="R8" i="34"/>
  <c r="P8" i="34"/>
  <c r="M8" i="34"/>
  <c r="K8" i="34"/>
  <c r="H8" i="34"/>
  <c r="F8" i="34"/>
  <c r="W7" i="34"/>
  <c r="U7" i="34"/>
  <c r="R7" i="34"/>
  <c r="P7" i="34"/>
  <c r="M7" i="34"/>
  <c r="K7" i="34"/>
  <c r="H7" i="34"/>
  <c r="F7" i="34"/>
  <c r="W6" i="34"/>
  <c r="U6" i="34"/>
  <c r="R6" i="34"/>
  <c r="P6" i="34"/>
  <c r="M6" i="34"/>
  <c r="K6" i="34"/>
  <c r="H6" i="34"/>
  <c r="F6" i="34"/>
  <c r="AB17" i="32"/>
  <c r="Z17" i="32"/>
  <c r="AB16" i="32"/>
  <c r="Z16" i="32"/>
  <c r="AB15" i="32"/>
  <c r="Z15" i="32"/>
  <c r="AB14" i="32"/>
  <c r="Z14" i="32"/>
  <c r="AB13" i="32"/>
  <c r="Z13" i="32"/>
  <c r="AB12" i="32"/>
  <c r="Z12" i="32"/>
  <c r="AB11" i="32"/>
  <c r="Z11" i="32"/>
  <c r="AB10" i="32"/>
  <c r="Z10" i="32"/>
  <c r="AB9" i="32"/>
  <c r="Z9" i="32"/>
  <c r="AB8" i="32"/>
  <c r="Z8" i="32"/>
  <c r="AB7" i="32"/>
  <c r="Z7" i="32"/>
  <c r="AB6" i="32"/>
  <c r="Z6" i="32"/>
  <c r="W17" i="32"/>
  <c r="U17" i="32"/>
  <c r="W16" i="32"/>
  <c r="U16" i="32"/>
  <c r="W15" i="32"/>
  <c r="U15" i="32"/>
  <c r="W14" i="32"/>
  <c r="U14" i="32"/>
  <c r="W13" i="32"/>
  <c r="U13" i="32"/>
  <c r="W12" i="32"/>
  <c r="U12" i="32"/>
  <c r="W11" i="32"/>
  <c r="U11" i="32"/>
  <c r="W10" i="32"/>
  <c r="U10" i="32"/>
  <c r="W9" i="32"/>
  <c r="U9" i="32"/>
  <c r="W8" i="32"/>
  <c r="U8" i="32"/>
  <c r="W7" i="32"/>
  <c r="U7" i="32"/>
  <c r="W6" i="32"/>
  <c r="U6" i="32"/>
  <c r="R17" i="32"/>
  <c r="P17" i="32"/>
  <c r="R16" i="32"/>
  <c r="P16" i="32"/>
  <c r="R15" i="32"/>
  <c r="P15" i="32"/>
  <c r="R14" i="32"/>
  <c r="P14" i="32"/>
  <c r="R13" i="32"/>
  <c r="P13" i="32"/>
  <c r="R12" i="32"/>
  <c r="P12" i="32"/>
  <c r="R11" i="32"/>
  <c r="P11" i="32"/>
  <c r="R10" i="32"/>
  <c r="P10" i="32"/>
  <c r="R9" i="32"/>
  <c r="P9" i="32"/>
  <c r="R8" i="32"/>
  <c r="P8" i="32"/>
  <c r="R7" i="32"/>
  <c r="P7" i="32"/>
  <c r="R6" i="32"/>
  <c r="P6" i="32"/>
  <c r="M17" i="32"/>
  <c r="K17" i="32"/>
  <c r="M16" i="32"/>
  <c r="K16" i="32"/>
  <c r="M15" i="32"/>
  <c r="K15" i="32"/>
  <c r="M14" i="32"/>
  <c r="K14" i="32"/>
  <c r="M13" i="32"/>
  <c r="K13" i="32"/>
  <c r="M12" i="32"/>
  <c r="K12" i="32"/>
  <c r="M11" i="32"/>
  <c r="K11" i="32"/>
  <c r="M10" i="32"/>
  <c r="K10" i="32"/>
  <c r="M9" i="32"/>
  <c r="K9" i="32"/>
  <c r="M8" i="32"/>
  <c r="K8" i="32"/>
  <c r="M7" i="32"/>
  <c r="K7" i="32"/>
  <c r="M6" i="32"/>
  <c r="K6" i="32"/>
  <c r="H17" i="32"/>
  <c r="F17" i="32"/>
  <c r="H16" i="32"/>
  <c r="F16" i="32"/>
  <c r="H15" i="32"/>
  <c r="F15" i="32"/>
  <c r="H14" i="32"/>
  <c r="F14" i="32"/>
  <c r="H13" i="32"/>
  <c r="F13" i="32"/>
  <c r="H12" i="32"/>
  <c r="F12" i="32"/>
  <c r="H11" i="32"/>
  <c r="F11" i="32"/>
  <c r="H10" i="32"/>
  <c r="F10" i="32"/>
  <c r="H9" i="32"/>
  <c r="F9" i="32"/>
  <c r="H8" i="32"/>
  <c r="F8" i="32"/>
  <c r="H7" i="32"/>
  <c r="F7" i="32"/>
  <c r="H6" i="32"/>
  <c r="F6" i="32"/>
  <c r="M17" i="31"/>
  <c r="K17" i="31"/>
  <c r="M16" i="31"/>
  <c r="K16" i="31"/>
  <c r="M15" i="31"/>
  <c r="K15" i="31"/>
  <c r="M14" i="31"/>
  <c r="K14" i="31"/>
  <c r="M13" i="31"/>
  <c r="K13" i="31"/>
  <c r="M12" i="31"/>
  <c r="K12" i="31"/>
  <c r="M11" i="31"/>
  <c r="K11" i="31"/>
  <c r="M10" i="31"/>
  <c r="K10" i="31"/>
  <c r="M9" i="31"/>
  <c r="K9" i="31"/>
  <c r="M8" i="31"/>
  <c r="K8" i="31"/>
  <c r="M7" i="31"/>
  <c r="K7" i="31"/>
  <c r="M6" i="31"/>
  <c r="K6" i="31"/>
  <c r="H17" i="31"/>
  <c r="F17" i="31"/>
  <c r="H16" i="31"/>
  <c r="F16" i="31"/>
  <c r="H15" i="31"/>
  <c r="F15" i="31"/>
  <c r="H14" i="31"/>
  <c r="F14" i="31"/>
  <c r="H13" i="31"/>
  <c r="F13" i="31"/>
  <c r="H12" i="31"/>
  <c r="F12" i="31"/>
  <c r="H11" i="31"/>
  <c r="F11" i="31"/>
  <c r="H10" i="31"/>
  <c r="F10" i="31"/>
  <c r="H9" i="31"/>
  <c r="F9" i="31"/>
  <c r="H8" i="31"/>
  <c r="F8" i="31"/>
  <c r="H7" i="31"/>
  <c r="F7" i="31"/>
  <c r="H6" i="31"/>
  <c r="F6" i="31"/>
  <c r="H17" i="30"/>
  <c r="F17" i="30"/>
  <c r="H16" i="30"/>
  <c r="F16" i="30"/>
  <c r="H15" i="30"/>
  <c r="F15" i="30"/>
  <c r="H14" i="30"/>
  <c r="F14" i="30"/>
  <c r="H13" i="30"/>
  <c r="F13" i="30"/>
  <c r="H12" i="30"/>
  <c r="F12" i="30"/>
  <c r="H11" i="30"/>
  <c r="F11" i="30"/>
  <c r="H10" i="30"/>
  <c r="F10" i="30"/>
  <c r="H9" i="30"/>
  <c r="F9" i="30"/>
  <c r="H8" i="30"/>
  <c r="F8" i="30"/>
  <c r="H7" i="30"/>
  <c r="F7" i="30"/>
  <c r="H6" i="30"/>
  <c r="F6" i="30"/>
  <c r="W17" i="29"/>
  <c r="U17" i="29"/>
  <c r="R17" i="29"/>
  <c r="P17" i="29"/>
  <c r="M17" i="29"/>
  <c r="K17" i="29"/>
  <c r="H17" i="29"/>
  <c r="F17" i="29"/>
  <c r="W16" i="29"/>
  <c r="U16" i="29"/>
  <c r="R16" i="29"/>
  <c r="P16" i="29"/>
  <c r="M16" i="29"/>
  <c r="K16" i="29"/>
  <c r="H16" i="29"/>
  <c r="F16" i="29"/>
  <c r="W15" i="29"/>
  <c r="U15" i="29"/>
  <c r="R15" i="29"/>
  <c r="P15" i="29"/>
  <c r="M15" i="29"/>
  <c r="K15" i="29"/>
  <c r="H15" i="29"/>
  <c r="F15" i="29"/>
  <c r="W14" i="29"/>
  <c r="U14" i="29"/>
  <c r="R14" i="29"/>
  <c r="P14" i="29"/>
  <c r="M14" i="29"/>
  <c r="K14" i="29"/>
  <c r="H14" i="29"/>
  <c r="F14" i="29"/>
  <c r="W13" i="29"/>
  <c r="U13" i="29"/>
  <c r="R13" i="29"/>
  <c r="P13" i="29"/>
  <c r="M13" i="29"/>
  <c r="K13" i="29"/>
  <c r="H13" i="29"/>
  <c r="F13" i="29"/>
  <c r="W12" i="29"/>
  <c r="U12" i="29"/>
  <c r="R12" i="29"/>
  <c r="P12" i="29"/>
  <c r="M12" i="29"/>
  <c r="K12" i="29"/>
  <c r="H12" i="29"/>
  <c r="F12" i="29"/>
  <c r="W11" i="29"/>
  <c r="U11" i="29"/>
  <c r="R11" i="29"/>
  <c r="P11" i="29"/>
  <c r="M11" i="29"/>
  <c r="K11" i="29"/>
  <c r="H11" i="29"/>
  <c r="F11" i="29"/>
  <c r="W10" i="29"/>
  <c r="U10" i="29"/>
  <c r="R10" i="29"/>
  <c r="P10" i="29"/>
  <c r="M10" i="29"/>
  <c r="K10" i="29"/>
  <c r="H10" i="29"/>
  <c r="F10" i="29"/>
  <c r="W9" i="29"/>
  <c r="U9" i="29"/>
  <c r="R9" i="29"/>
  <c r="P9" i="29"/>
  <c r="M9" i="29"/>
  <c r="K9" i="29"/>
  <c r="H9" i="29"/>
  <c r="F9" i="29"/>
  <c r="W8" i="29"/>
  <c r="U8" i="29"/>
  <c r="R8" i="29"/>
  <c r="P8" i="29"/>
  <c r="M8" i="29"/>
  <c r="K8" i="29"/>
  <c r="H8" i="29"/>
  <c r="F8" i="29"/>
  <c r="W7" i="29"/>
  <c r="U7" i="29"/>
  <c r="R7" i="29"/>
  <c r="P7" i="29"/>
  <c r="M7" i="29"/>
  <c r="K7" i="29"/>
  <c r="H7" i="29"/>
  <c r="F7" i="29"/>
  <c r="W6" i="29"/>
  <c r="U6" i="29"/>
  <c r="R6" i="29"/>
  <c r="P6" i="29"/>
  <c r="M6" i="29"/>
  <c r="K6" i="29"/>
  <c r="H6" i="29"/>
  <c r="F6" i="29"/>
  <c r="M17" i="28"/>
  <c r="K17" i="28"/>
  <c r="M16" i="28"/>
  <c r="K16" i="28"/>
  <c r="M15" i="28"/>
  <c r="K15" i="28"/>
  <c r="M14" i="28"/>
  <c r="K14" i="28"/>
  <c r="M13" i="28"/>
  <c r="K13" i="28"/>
  <c r="M12" i="28"/>
  <c r="K12" i="28"/>
  <c r="M11" i="28"/>
  <c r="K11" i="28"/>
  <c r="M10" i="28"/>
  <c r="K10" i="28"/>
  <c r="M9" i="28"/>
  <c r="K9" i="28"/>
  <c r="M8" i="28"/>
  <c r="K8" i="28"/>
  <c r="M7" i="28"/>
  <c r="K7" i="28"/>
  <c r="M6" i="28"/>
  <c r="K6" i="28"/>
  <c r="H17" i="28"/>
  <c r="F17" i="28"/>
  <c r="H16" i="28"/>
  <c r="F16" i="28"/>
  <c r="H15" i="28"/>
  <c r="F15" i="28"/>
  <c r="H14" i="28"/>
  <c r="F14" i="28"/>
  <c r="H13" i="28"/>
  <c r="F13" i="28"/>
  <c r="H12" i="28"/>
  <c r="F12" i="28"/>
  <c r="H11" i="28"/>
  <c r="F11" i="28"/>
  <c r="H10" i="28"/>
  <c r="F10" i="28"/>
  <c r="H9" i="28"/>
  <c r="F9" i="28"/>
  <c r="H8" i="28"/>
  <c r="F8" i="28"/>
  <c r="H7" i="28"/>
  <c r="F7" i="28"/>
  <c r="H6" i="28"/>
  <c r="F6" i="28"/>
  <c r="AB17" i="26"/>
  <c r="Z17" i="26"/>
  <c r="W17" i="26"/>
  <c r="U17" i="26"/>
  <c r="R17" i="26"/>
  <c r="P17" i="26"/>
  <c r="K17" i="26"/>
  <c r="AB16" i="26"/>
  <c r="Z16" i="26"/>
  <c r="W16" i="26"/>
  <c r="U16" i="26"/>
  <c r="R16" i="26"/>
  <c r="P16" i="26"/>
  <c r="M16" i="26"/>
  <c r="K16" i="26"/>
  <c r="AB15" i="26"/>
  <c r="Z15" i="26"/>
  <c r="W15" i="26"/>
  <c r="U15" i="26"/>
  <c r="R15" i="26"/>
  <c r="P15" i="26"/>
  <c r="M15" i="26"/>
  <c r="K15" i="26"/>
  <c r="AB14" i="26"/>
  <c r="Z14" i="26"/>
  <c r="W14" i="26"/>
  <c r="U14" i="26"/>
  <c r="R14" i="26"/>
  <c r="P14" i="26"/>
  <c r="M14" i="26"/>
  <c r="K14" i="26"/>
  <c r="AB13" i="26"/>
  <c r="Z13" i="26"/>
  <c r="W13" i="26"/>
  <c r="U13" i="26"/>
  <c r="R13" i="26"/>
  <c r="P13" i="26"/>
  <c r="M13" i="26"/>
  <c r="K13" i="26"/>
  <c r="AB12" i="26"/>
  <c r="Z12" i="26"/>
  <c r="W12" i="26"/>
  <c r="U12" i="26"/>
  <c r="R12" i="26"/>
  <c r="P12" i="26"/>
  <c r="M12" i="26"/>
  <c r="K12" i="26"/>
  <c r="AB11" i="26"/>
  <c r="Z11" i="26"/>
  <c r="W11" i="26"/>
  <c r="U11" i="26"/>
  <c r="R11" i="26"/>
  <c r="P11" i="26"/>
  <c r="M11" i="26"/>
  <c r="K11" i="26"/>
  <c r="AB10" i="26"/>
  <c r="Z10" i="26"/>
  <c r="W10" i="26"/>
  <c r="U10" i="26"/>
  <c r="R10" i="26"/>
  <c r="P10" i="26"/>
  <c r="M10" i="26"/>
  <c r="K10" i="26"/>
  <c r="AB9" i="26"/>
  <c r="Z9" i="26"/>
  <c r="W9" i="26"/>
  <c r="U9" i="26"/>
  <c r="R9" i="26"/>
  <c r="P9" i="26"/>
  <c r="M9" i="26"/>
  <c r="K9" i="26"/>
  <c r="AB8" i="26"/>
  <c r="Z8" i="26"/>
  <c r="W8" i="26"/>
  <c r="U8" i="26"/>
  <c r="R8" i="26"/>
  <c r="P8" i="26"/>
  <c r="M8" i="26"/>
  <c r="K8" i="26"/>
  <c r="AB7" i="26"/>
  <c r="Z7" i="26"/>
  <c r="W7" i="26"/>
  <c r="U7" i="26"/>
  <c r="R7" i="26"/>
  <c r="P7" i="26"/>
  <c r="M7" i="26"/>
  <c r="K7" i="26"/>
  <c r="AB6" i="26"/>
  <c r="Z6" i="26"/>
  <c r="W6" i="26"/>
  <c r="U6" i="26"/>
  <c r="R6" i="26"/>
  <c r="P6" i="26"/>
  <c r="M6" i="26"/>
  <c r="K6" i="26"/>
  <c r="AL17" i="1"/>
  <c r="AJ17" i="1"/>
  <c r="AG17" i="1"/>
  <c r="AE17" i="1"/>
  <c r="AB17" i="1"/>
  <c r="Z17" i="1"/>
  <c r="AL16" i="1"/>
  <c r="AJ16" i="1"/>
  <c r="AG16" i="1"/>
  <c r="AE16" i="1"/>
  <c r="AB16" i="1"/>
  <c r="Z16" i="1"/>
  <c r="AL15" i="1"/>
  <c r="AJ15" i="1"/>
  <c r="AG15" i="1"/>
  <c r="AE15" i="1"/>
  <c r="AB15" i="1"/>
  <c r="Z15" i="1"/>
  <c r="AL14" i="1"/>
  <c r="AJ14" i="1"/>
  <c r="AG14" i="1"/>
  <c r="AE14" i="1"/>
  <c r="AB14" i="1"/>
  <c r="Z14" i="1"/>
  <c r="AL13" i="1"/>
  <c r="AJ13" i="1"/>
  <c r="AG13" i="1"/>
  <c r="AE13" i="1"/>
  <c r="AB13" i="1"/>
  <c r="Z13" i="1"/>
  <c r="AL12" i="1"/>
  <c r="AJ12" i="1"/>
  <c r="AG12" i="1"/>
  <c r="AE12" i="1"/>
  <c r="AB12" i="1"/>
  <c r="Z12" i="1"/>
  <c r="AL11" i="1"/>
  <c r="AJ11" i="1"/>
  <c r="AG11" i="1"/>
  <c r="AE11" i="1"/>
  <c r="AB11" i="1"/>
  <c r="Z11" i="1"/>
  <c r="AL10" i="1"/>
  <c r="AJ10" i="1"/>
  <c r="AG10" i="1"/>
  <c r="AE10" i="1"/>
  <c r="AB10" i="1"/>
  <c r="Z10" i="1"/>
  <c r="AL9" i="1"/>
  <c r="AJ9" i="1"/>
  <c r="AG9" i="1"/>
  <c r="AE9" i="1"/>
  <c r="AB9" i="1"/>
  <c r="Z9" i="1"/>
  <c r="AL8" i="1"/>
  <c r="AJ8" i="1"/>
  <c r="AG8" i="1"/>
  <c r="AE8" i="1"/>
  <c r="AB8" i="1"/>
  <c r="Z8" i="1"/>
  <c r="AL7" i="1"/>
  <c r="AJ7" i="1"/>
  <c r="AG7" i="1"/>
  <c r="AE7" i="1"/>
  <c r="AB7" i="1"/>
  <c r="Z7" i="1"/>
  <c r="AL6" i="1"/>
  <c r="AJ6" i="1"/>
  <c r="AG6" i="1"/>
  <c r="AE6" i="1"/>
  <c r="AB6" i="1"/>
  <c r="Z6" i="1"/>
  <c r="W17" i="1"/>
  <c r="U17" i="1"/>
  <c r="W16" i="1"/>
  <c r="U16" i="1"/>
  <c r="W15" i="1"/>
  <c r="U15" i="1"/>
  <c r="W14" i="1"/>
  <c r="U14" i="1"/>
  <c r="W13" i="1"/>
  <c r="U13" i="1"/>
  <c r="W12" i="1"/>
  <c r="U12" i="1"/>
  <c r="W11" i="1"/>
  <c r="U11" i="1"/>
  <c r="W10" i="1"/>
  <c r="U10" i="1"/>
  <c r="W9" i="1"/>
  <c r="U9" i="1"/>
  <c r="W8" i="1"/>
  <c r="U8" i="1"/>
  <c r="W7" i="1"/>
  <c r="U7" i="1"/>
  <c r="W6" i="1"/>
  <c r="U6" i="1"/>
  <c r="R17" i="1"/>
  <c r="P17" i="1"/>
  <c r="M17" i="1"/>
  <c r="K17" i="1"/>
  <c r="R16" i="1"/>
  <c r="P16" i="1"/>
  <c r="M16" i="1"/>
  <c r="K16" i="1"/>
  <c r="R15" i="1"/>
  <c r="P15" i="1"/>
  <c r="M15" i="1"/>
  <c r="K15" i="1"/>
  <c r="R14" i="1"/>
  <c r="P14" i="1"/>
  <c r="M14" i="1"/>
  <c r="K14" i="1"/>
  <c r="R13" i="1"/>
  <c r="P13" i="1"/>
  <c r="M13" i="1"/>
  <c r="K13" i="1"/>
  <c r="R12" i="1"/>
  <c r="P12" i="1"/>
  <c r="M12" i="1"/>
  <c r="K12" i="1"/>
  <c r="R11" i="1"/>
  <c r="P11" i="1"/>
  <c r="M11" i="1"/>
  <c r="K11" i="1"/>
  <c r="R10" i="1"/>
  <c r="P10" i="1"/>
  <c r="M10" i="1"/>
  <c r="K10" i="1"/>
  <c r="R9" i="1"/>
  <c r="P9" i="1"/>
  <c r="M9" i="1"/>
  <c r="K9" i="1"/>
  <c r="R8" i="1"/>
  <c r="P8" i="1"/>
  <c r="M8" i="1"/>
  <c r="K8" i="1"/>
  <c r="R7" i="1"/>
  <c r="P7" i="1"/>
  <c r="M7" i="1"/>
  <c r="K7" i="1"/>
  <c r="R6" i="1"/>
  <c r="P6" i="1"/>
  <c r="M6" i="1"/>
  <c r="K6" i="1"/>
  <c r="H17" i="25"/>
  <c r="F17" i="25"/>
  <c r="H16" i="25"/>
  <c r="F16" i="25"/>
  <c r="H15" i="25"/>
  <c r="F15" i="25"/>
  <c r="H14" i="25"/>
  <c r="F14" i="25"/>
  <c r="H13" i="25"/>
  <c r="F13" i="25"/>
  <c r="H12" i="25"/>
  <c r="F12" i="25"/>
  <c r="H11" i="25"/>
  <c r="F11" i="25"/>
  <c r="H10" i="25"/>
  <c r="F10" i="25"/>
  <c r="H9" i="25"/>
  <c r="F9" i="25"/>
  <c r="H8" i="25"/>
  <c r="F8" i="25"/>
  <c r="H7" i="25"/>
  <c r="F7" i="25"/>
  <c r="H6" i="25"/>
  <c r="F6" i="25"/>
  <c r="R17" i="22"/>
  <c r="P17" i="22"/>
  <c r="M17" i="22"/>
  <c r="K17" i="22"/>
  <c r="H17" i="22"/>
  <c r="F17" i="22"/>
  <c r="R16" i="22"/>
  <c r="P16" i="22"/>
  <c r="M16" i="22"/>
  <c r="K16" i="22"/>
  <c r="H16" i="22"/>
  <c r="F16" i="22"/>
  <c r="R15" i="22"/>
  <c r="P15" i="22"/>
  <c r="M15" i="22"/>
  <c r="K15" i="22"/>
  <c r="H15" i="22"/>
  <c r="F15" i="22"/>
  <c r="R14" i="22"/>
  <c r="P14" i="22"/>
  <c r="M14" i="22"/>
  <c r="K14" i="22"/>
  <c r="H14" i="22"/>
  <c r="F14" i="22"/>
  <c r="R13" i="22"/>
  <c r="P13" i="22"/>
  <c r="M13" i="22"/>
  <c r="K13" i="22"/>
  <c r="H13" i="22"/>
  <c r="F13" i="22"/>
  <c r="R12" i="22"/>
  <c r="P12" i="22"/>
  <c r="M12" i="22"/>
  <c r="K12" i="22"/>
  <c r="H12" i="22"/>
  <c r="F12" i="22"/>
  <c r="R11" i="22"/>
  <c r="P11" i="22"/>
  <c r="M11" i="22"/>
  <c r="K11" i="22"/>
  <c r="H11" i="22"/>
  <c r="F11" i="22"/>
  <c r="R10" i="22"/>
  <c r="P10" i="22"/>
  <c r="M10" i="22"/>
  <c r="K10" i="22"/>
  <c r="H10" i="22"/>
  <c r="F10" i="22"/>
  <c r="R9" i="22"/>
  <c r="P9" i="22"/>
  <c r="M9" i="22"/>
  <c r="K9" i="22"/>
  <c r="H9" i="22"/>
  <c r="F9" i="22"/>
  <c r="R8" i="22"/>
  <c r="P8" i="22"/>
  <c r="M8" i="22"/>
  <c r="K8" i="22"/>
  <c r="H8" i="22"/>
  <c r="F8" i="22"/>
  <c r="R7" i="22"/>
  <c r="P7" i="22"/>
  <c r="M7" i="22"/>
  <c r="K7" i="22"/>
  <c r="H7" i="22"/>
  <c r="F7" i="22"/>
  <c r="R6" i="22"/>
  <c r="P6" i="22"/>
  <c r="M6" i="22"/>
  <c r="K6" i="22"/>
  <c r="H6" i="22"/>
  <c r="F6" i="22"/>
  <c r="M17" i="33"/>
  <c r="K17" i="33"/>
  <c r="M16" i="33"/>
  <c r="K16" i="33"/>
  <c r="M15" i="33"/>
  <c r="K15" i="33"/>
  <c r="M14" i="33"/>
  <c r="K14" i="33"/>
  <c r="M13" i="33"/>
  <c r="K13" i="33"/>
  <c r="M12" i="33"/>
  <c r="K12" i="33"/>
  <c r="M11" i="33"/>
  <c r="K11" i="33"/>
  <c r="M10" i="33"/>
  <c r="K10" i="33"/>
  <c r="M9" i="33"/>
  <c r="K9" i="33"/>
  <c r="M8" i="33"/>
  <c r="K8" i="33"/>
  <c r="M7" i="33"/>
  <c r="K7" i="33"/>
  <c r="M6" i="33"/>
  <c r="K6" i="33"/>
  <c r="H17" i="33"/>
  <c r="F17" i="33"/>
  <c r="H16" i="33"/>
  <c r="F16" i="33"/>
  <c r="H15" i="33"/>
  <c r="F15" i="33"/>
  <c r="F14" i="33"/>
  <c r="H13" i="33"/>
  <c r="F13" i="33"/>
  <c r="H12" i="33"/>
  <c r="F12" i="33"/>
  <c r="H11" i="33"/>
  <c r="F11" i="33"/>
  <c r="H10" i="33"/>
  <c r="F10" i="33"/>
  <c r="H9" i="33"/>
  <c r="F9" i="33"/>
  <c r="H8" i="33"/>
  <c r="F8" i="33"/>
  <c r="H7" i="33"/>
  <c r="F7" i="33"/>
  <c r="H6" i="33"/>
  <c r="F6" i="33"/>
  <c r="W17" i="21"/>
  <c r="U17" i="21"/>
  <c r="M17" i="21"/>
  <c r="K17" i="21"/>
  <c r="H17" i="21"/>
  <c r="F17" i="21"/>
  <c r="W16" i="21"/>
  <c r="U16" i="21"/>
  <c r="M16" i="21"/>
  <c r="K16" i="21"/>
  <c r="H16" i="21"/>
  <c r="F16" i="21"/>
  <c r="W15" i="21"/>
  <c r="U15" i="21"/>
  <c r="M15" i="21"/>
  <c r="K15" i="21"/>
  <c r="H15" i="21"/>
  <c r="F15" i="21"/>
  <c r="W14" i="21"/>
  <c r="U14" i="21"/>
  <c r="M14" i="21"/>
  <c r="K14" i="21"/>
  <c r="H14" i="21"/>
  <c r="F14" i="21"/>
  <c r="W13" i="21"/>
  <c r="U13" i="21"/>
  <c r="M13" i="21"/>
  <c r="K13" i="21"/>
  <c r="H13" i="21"/>
  <c r="F13" i="21"/>
  <c r="W12" i="21"/>
  <c r="U12" i="21"/>
  <c r="M12" i="21"/>
  <c r="K12" i="21"/>
  <c r="H12" i="21"/>
  <c r="F12" i="21"/>
  <c r="W11" i="21"/>
  <c r="U11" i="21"/>
  <c r="M11" i="21"/>
  <c r="K11" i="21"/>
  <c r="H11" i="21"/>
  <c r="F11" i="21"/>
  <c r="W10" i="21"/>
  <c r="U10" i="21"/>
  <c r="M10" i="21"/>
  <c r="K10" i="21"/>
  <c r="H10" i="21"/>
  <c r="F10" i="21"/>
  <c r="W9" i="21"/>
  <c r="U9" i="21"/>
  <c r="M9" i="21"/>
  <c r="K9" i="21"/>
  <c r="H9" i="21"/>
  <c r="F9" i="21"/>
  <c r="W8" i="21"/>
  <c r="U8" i="21"/>
  <c r="M8" i="21"/>
  <c r="K8" i="21"/>
  <c r="H8" i="21"/>
  <c r="F8" i="21"/>
  <c r="W7" i="21"/>
  <c r="U7" i="21"/>
  <c r="M7" i="21"/>
  <c r="K7" i="21"/>
  <c r="H7" i="21"/>
  <c r="F7" i="21"/>
  <c r="W6" i="21"/>
  <c r="U6" i="21"/>
  <c r="M6" i="21"/>
  <c r="K6" i="21"/>
  <c r="H6" i="21"/>
  <c r="F6" i="21"/>
  <c r="BK17" i="21"/>
  <c r="BI17" i="21"/>
  <c r="BF17" i="21"/>
  <c r="BD17" i="21"/>
  <c r="BA17" i="21"/>
  <c r="AY17" i="21"/>
  <c r="AV17" i="21"/>
  <c r="AT17" i="21"/>
  <c r="AQ17" i="21"/>
  <c r="AO17" i="21"/>
  <c r="AL17" i="21"/>
  <c r="AJ17" i="21"/>
  <c r="AG17" i="21"/>
  <c r="AE17" i="21"/>
  <c r="AB17" i="21"/>
  <c r="Z17" i="21"/>
  <c r="BK16" i="21"/>
  <c r="BI16" i="21"/>
  <c r="BF16" i="21"/>
  <c r="BD16" i="21"/>
  <c r="BA16" i="21"/>
  <c r="AY16" i="21"/>
  <c r="AV16" i="21"/>
  <c r="AT16" i="21"/>
  <c r="AQ16" i="21"/>
  <c r="AO16" i="21"/>
  <c r="AL16" i="21"/>
  <c r="AJ16" i="21"/>
  <c r="AG16" i="21"/>
  <c r="AE16" i="21"/>
  <c r="AB16" i="21"/>
  <c r="Z16" i="21"/>
  <c r="BK15" i="21"/>
  <c r="BI15" i="21"/>
  <c r="BF15" i="21"/>
  <c r="BD15" i="21"/>
  <c r="BA15" i="21"/>
  <c r="AY15" i="21"/>
  <c r="AV15" i="21"/>
  <c r="AT15" i="21"/>
  <c r="AQ15" i="21"/>
  <c r="AO15" i="21"/>
  <c r="AL15" i="21"/>
  <c r="AJ15" i="21"/>
  <c r="AG15" i="21"/>
  <c r="AE15" i="21"/>
  <c r="AB15" i="21"/>
  <c r="Z15" i="21"/>
  <c r="BK14" i="21"/>
  <c r="BI14" i="21"/>
  <c r="BF14" i="21"/>
  <c r="BD14" i="21"/>
  <c r="BA14" i="21"/>
  <c r="AY14" i="21"/>
  <c r="AV14" i="21"/>
  <c r="AT14" i="21"/>
  <c r="AQ14" i="21"/>
  <c r="AO14" i="21"/>
  <c r="AL14" i="21"/>
  <c r="AJ14" i="21"/>
  <c r="AG14" i="21"/>
  <c r="AE14" i="21"/>
  <c r="AB14" i="21"/>
  <c r="Z14" i="21"/>
  <c r="BK13" i="21"/>
  <c r="BI13" i="21"/>
  <c r="BF13" i="21"/>
  <c r="BD13" i="21"/>
  <c r="BA13" i="21"/>
  <c r="AY13" i="21"/>
  <c r="AV13" i="21"/>
  <c r="AT13" i="21"/>
  <c r="AQ13" i="21"/>
  <c r="AO13" i="21"/>
  <c r="AL13" i="21"/>
  <c r="AJ13" i="21"/>
  <c r="AG13" i="21"/>
  <c r="AE13" i="21"/>
  <c r="AB13" i="21"/>
  <c r="Z13" i="21"/>
  <c r="BK12" i="21"/>
  <c r="BI12" i="21"/>
  <c r="BF12" i="21"/>
  <c r="BD12" i="21"/>
  <c r="BA12" i="21"/>
  <c r="AY12" i="21"/>
  <c r="AV12" i="21"/>
  <c r="AT12" i="21"/>
  <c r="AQ12" i="21"/>
  <c r="AO12" i="21"/>
  <c r="AL12" i="21"/>
  <c r="AJ12" i="21"/>
  <c r="AG12" i="21"/>
  <c r="AE12" i="21"/>
  <c r="AB12" i="21"/>
  <c r="Z12" i="21"/>
  <c r="BK11" i="21"/>
  <c r="BI11" i="21"/>
  <c r="BF11" i="21"/>
  <c r="BD11" i="21"/>
  <c r="BA11" i="21"/>
  <c r="AY11" i="21"/>
  <c r="AV11" i="21"/>
  <c r="AT11" i="21"/>
  <c r="AQ11" i="21"/>
  <c r="AO11" i="21"/>
  <c r="AL11" i="21"/>
  <c r="AJ11" i="21"/>
  <c r="AG11" i="21"/>
  <c r="AE11" i="21"/>
  <c r="AB11" i="21"/>
  <c r="Z11" i="21"/>
  <c r="BK10" i="21"/>
  <c r="BI10" i="21"/>
  <c r="BF10" i="21"/>
  <c r="BD10" i="21"/>
  <c r="BA10" i="21"/>
  <c r="AY10" i="21"/>
  <c r="AV10" i="21"/>
  <c r="AT10" i="21"/>
  <c r="AQ10" i="21"/>
  <c r="AO10" i="21"/>
  <c r="AL10" i="21"/>
  <c r="AJ10" i="21"/>
  <c r="AG10" i="21"/>
  <c r="AE10" i="21"/>
  <c r="AB10" i="21"/>
  <c r="Z10" i="21"/>
  <c r="BK9" i="21"/>
  <c r="BI9" i="21"/>
  <c r="BF9" i="21"/>
  <c r="BD9" i="21"/>
  <c r="BA9" i="21"/>
  <c r="AY9" i="21"/>
  <c r="AV9" i="21"/>
  <c r="AT9" i="21"/>
  <c r="AQ9" i="21"/>
  <c r="AO9" i="21"/>
  <c r="AL9" i="21"/>
  <c r="AJ9" i="21"/>
  <c r="AG9" i="21"/>
  <c r="AE9" i="21"/>
  <c r="AB9" i="21"/>
  <c r="Z9" i="21"/>
  <c r="BK8" i="21"/>
  <c r="BI8" i="21"/>
  <c r="BF8" i="21"/>
  <c r="BD8" i="21"/>
  <c r="BA8" i="21"/>
  <c r="AY8" i="21"/>
  <c r="AV8" i="21"/>
  <c r="AT8" i="21"/>
  <c r="AQ8" i="21"/>
  <c r="AO8" i="21"/>
  <c r="AL8" i="21"/>
  <c r="AJ8" i="21"/>
  <c r="AG8" i="21"/>
  <c r="AE8" i="21"/>
  <c r="AB8" i="21"/>
  <c r="Z8" i="21"/>
  <c r="BK7" i="21"/>
  <c r="BI7" i="21"/>
  <c r="BF7" i="21"/>
  <c r="BD7" i="21"/>
  <c r="BA7" i="21"/>
  <c r="AY7" i="21"/>
  <c r="AV7" i="21"/>
  <c r="AT7" i="21"/>
  <c r="AQ7" i="21"/>
  <c r="AO7" i="21"/>
  <c r="AL7" i="21"/>
  <c r="AJ7" i="21"/>
  <c r="AG7" i="21"/>
  <c r="AE7" i="21"/>
  <c r="AB7" i="21"/>
  <c r="Z7" i="21"/>
  <c r="BK6" i="21"/>
  <c r="BI6" i="21"/>
  <c r="BF6" i="21"/>
  <c r="BD6" i="21"/>
  <c r="BA6" i="21"/>
  <c r="AY6" i="21"/>
  <c r="AV6" i="21"/>
  <c r="AT6" i="21"/>
  <c r="AQ6" i="21"/>
  <c r="AO6" i="21"/>
  <c r="AL6" i="21"/>
  <c r="AJ6" i="21"/>
  <c r="AG6" i="21"/>
  <c r="AE6" i="21"/>
  <c r="AB6" i="21"/>
  <c r="Z6" i="21"/>
  <c r="AB17" i="20"/>
  <c r="Z17" i="20"/>
  <c r="W17" i="20"/>
  <c r="U17" i="20"/>
  <c r="M17" i="20"/>
  <c r="K17" i="20"/>
  <c r="H17" i="20"/>
  <c r="F17" i="20"/>
  <c r="AB16" i="20"/>
  <c r="Z16" i="20"/>
  <c r="W16" i="20"/>
  <c r="U16" i="20"/>
  <c r="M16" i="20"/>
  <c r="K16" i="20"/>
  <c r="H16" i="20"/>
  <c r="F16" i="20"/>
  <c r="AB15" i="20"/>
  <c r="Z15" i="20"/>
  <c r="W15" i="20"/>
  <c r="U15" i="20"/>
  <c r="M15" i="20"/>
  <c r="K15" i="20"/>
  <c r="H15" i="20"/>
  <c r="F15" i="20"/>
  <c r="AB14" i="20"/>
  <c r="Z14" i="20"/>
  <c r="W14" i="20"/>
  <c r="U14" i="20"/>
  <c r="M14" i="20"/>
  <c r="K14" i="20"/>
  <c r="H14" i="20"/>
  <c r="F14" i="20"/>
  <c r="AB13" i="20"/>
  <c r="Z13" i="20"/>
  <c r="W13" i="20"/>
  <c r="U13" i="20"/>
  <c r="M13" i="20"/>
  <c r="K13" i="20"/>
  <c r="H13" i="20"/>
  <c r="F13" i="20"/>
  <c r="AB12" i="20"/>
  <c r="Z12" i="20"/>
  <c r="W12" i="20"/>
  <c r="U12" i="20"/>
  <c r="M12" i="20"/>
  <c r="K12" i="20"/>
  <c r="H12" i="20"/>
  <c r="F12" i="20"/>
  <c r="AB11" i="20"/>
  <c r="Z11" i="20"/>
  <c r="W11" i="20"/>
  <c r="U11" i="20"/>
  <c r="M11" i="20"/>
  <c r="K11" i="20"/>
  <c r="H11" i="20"/>
  <c r="F11" i="20"/>
  <c r="AB10" i="20"/>
  <c r="Z10" i="20"/>
  <c r="W10" i="20"/>
  <c r="U10" i="20"/>
  <c r="M10" i="20"/>
  <c r="K10" i="20"/>
  <c r="H10" i="20"/>
  <c r="F10" i="20"/>
  <c r="AB9" i="20"/>
  <c r="Z9" i="20"/>
  <c r="W9" i="20"/>
  <c r="U9" i="20"/>
  <c r="M9" i="20"/>
  <c r="K9" i="20"/>
  <c r="H9" i="20"/>
  <c r="F9" i="20"/>
  <c r="AB8" i="20"/>
  <c r="Z8" i="20"/>
  <c r="W8" i="20"/>
  <c r="U8" i="20"/>
  <c r="M8" i="20"/>
  <c r="K8" i="20"/>
  <c r="H8" i="20"/>
  <c r="F8" i="20"/>
  <c r="AB7" i="20"/>
  <c r="Z7" i="20"/>
  <c r="W7" i="20"/>
  <c r="U7" i="20"/>
  <c r="M7" i="20"/>
  <c r="K7" i="20"/>
  <c r="H7" i="20"/>
  <c r="F7" i="20"/>
  <c r="AB6" i="20"/>
  <c r="Z6" i="20"/>
  <c r="W6" i="20"/>
  <c r="U6" i="20"/>
  <c r="M6" i="20"/>
  <c r="K6" i="20"/>
  <c r="H6" i="20"/>
  <c r="F6" i="20"/>
  <c r="BU17" i="19"/>
  <c r="BS17" i="19"/>
  <c r="BP17" i="19"/>
  <c r="BN17" i="19"/>
  <c r="BK17" i="19"/>
  <c r="BI17" i="19"/>
  <c r="BU16" i="19"/>
  <c r="BS16" i="19"/>
  <c r="BP16" i="19"/>
  <c r="BN16" i="19"/>
  <c r="BK16" i="19"/>
  <c r="BI16" i="19"/>
  <c r="BU15" i="19"/>
  <c r="BS15" i="19"/>
  <c r="BP15" i="19"/>
  <c r="BN15" i="19"/>
  <c r="BK15" i="19"/>
  <c r="BI15" i="19"/>
  <c r="BU14" i="19"/>
  <c r="BS14" i="19"/>
  <c r="BP14" i="19"/>
  <c r="BN14" i="19"/>
  <c r="BK14" i="19"/>
  <c r="BI14" i="19"/>
  <c r="BU13" i="19"/>
  <c r="BS13" i="19"/>
  <c r="BP13" i="19"/>
  <c r="BN13" i="19"/>
  <c r="BK13" i="19"/>
  <c r="BI13" i="19"/>
  <c r="BU12" i="19"/>
  <c r="BS12" i="19"/>
  <c r="BP12" i="19"/>
  <c r="BN12" i="19"/>
  <c r="BK12" i="19"/>
  <c r="BI12" i="19"/>
  <c r="BU11" i="19"/>
  <c r="BS11" i="19"/>
  <c r="BP11" i="19"/>
  <c r="BN11" i="19"/>
  <c r="BK11" i="19"/>
  <c r="BI11" i="19"/>
  <c r="BU10" i="19"/>
  <c r="BS10" i="19"/>
  <c r="BP10" i="19"/>
  <c r="BN10" i="19"/>
  <c r="BK10" i="19"/>
  <c r="BI10" i="19"/>
  <c r="BU9" i="19"/>
  <c r="BS9" i="19"/>
  <c r="BP9" i="19"/>
  <c r="BN9" i="19"/>
  <c r="BK9" i="19"/>
  <c r="BI9" i="19"/>
  <c r="BU8" i="19"/>
  <c r="BS8" i="19"/>
  <c r="BP8" i="19"/>
  <c r="BN8" i="19"/>
  <c r="BK8" i="19"/>
  <c r="BI8" i="19"/>
  <c r="BU7" i="19"/>
  <c r="BS7" i="19"/>
  <c r="BP7" i="19"/>
  <c r="BN7" i="19"/>
  <c r="BK7" i="19"/>
  <c r="BI7" i="19"/>
  <c r="BU6" i="19"/>
  <c r="BS6" i="19"/>
  <c r="BP6" i="19"/>
  <c r="BN6" i="19"/>
  <c r="BK6" i="19"/>
  <c r="BI6" i="19"/>
  <c r="AQ17" i="19"/>
  <c r="AO17" i="19"/>
  <c r="AL17" i="19"/>
  <c r="AJ17" i="19"/>
  <c r="AG17" i="19"/>
  <c r="AE17" i="19"/>
  <c r="AB17" i="19"/>
  <c r="Z17" i="19"/>
  <c r="W17" i="19"/>
  <c r="U17" i="19"/>
  <c r="M17" i="19"/>
  <c r="K17" i="19"/>
  <c r="H17" i="19"/>
  <c r="F17" i="19"/>
  <c r="AQ16" i="19"/>
  <c r="AO16" i="19"/>
  <c r="AL16" i="19"/>
  <c r="AJ16" i="19"/>
  <c r="AG16" i="19"/>
  <c r="AE16" i="19"/>
  <c r="AB16" i="19"/>
  <c r="Z16" i="19"/>
  <c r="W16" i="19"/>
  <c r="U16" i="19"/>
  <c r="M16" i="19"/>
  <c r="K16" i="19"/>
  <c r="H16" i="19"/>
  <c r="F16" i="19"/>
  <c r="AQ15" i="19"/>
  <c r="AO15" i="19"/>
  <c r="AL15" i="19"/>
  <c r="AJ15" i="19"/>
  <c r="AG15" i="19"/>
  <c r="AE15" i="19"/>
  <c r="AB15" i="19"/>
  <c r="Z15" i="19"/>
  <c r="W15" i="19"/>
  <c r="U15" i="19"/>
  <c r="M15" i="19"/>
  <c r="K15" i="19"/>
  <c r="H15" i="19"/>
  <c r="F15" i="19"/>
  <c r="AQ14" i="19"/>
  <c r="AO14" i="19"/>
  <c r="AL14" i="19"/>
  <c r="AJ14" i="19"/>
  <c r="AG14" i="19"/>
  <c r="AE14" i="19"/>
  <c r="AB14" i="19"/>
  <c r="Z14" i="19"/>
  <c r="W14" i="19"/>
  <c r="U14" i="19"/>
  <c r="M14" i="19"/>
  <c r="K14" i="19"/>
  <c r="H14" i="19"/>
  <c r="F14" i="19"/>
  <c r="AQ13" i="19"/>
  <c r="AO13" i="19"/>
  <c r="AL13" i="19"/>
  <c r="AJ13" i="19"/>
  <c r="AG13" i="19"/>
  <c r="AE13" i="19"/>
  <c r="AB13" i="19"/>
  <c r="Z13" i="19"/>
  <c r="W13" i="19"/>
  <c r="U13" i="19"/>
  <c r="M13" i="19"/>
  <c r="K13" i="19"/>
  <c r="H13" i="19"/>
  <c r="F13" i="19"/>
  <c r="AQ12" i="19"/>
  <c r="AO12" i="19"/>
  <c r="AL12" i="19"/>
  <c r="AJ12" i="19"/>
  <c r="AG12" i="19"/>
  <c r="AE12" i="19"/>
  <c r="AB12" i="19"/>
  <c r="Z12" i="19"/>
  <c r="W12" i="19"/>
  <c r="U12" i="19"/>
  <c r="M12" i="19"/>
  <c r="K12" i="19"/>
  <c r="H12" i="19"/>
  <c r="F12" i="19"/>
  <c r="AQ11" i="19"/>
  <c r="AO11" i="19"/>
  <c r="AL11" i="19"/>
  <c r="AJ11" i="19"/>
  <c r="AG11" i="19"/>
  <c r="AE11" i="19"/>
  <c r="AB11" i="19"/>
  <c r="Z11" i="19"/>
  <c r="W11" i="19"/>
  <c r="U11" i="19"/>
  <c r="M11" i="19"/>
  <c r="K11" i="19"/>
  <c r="H11" i="19"/>
  <c r="F11" i="19"/>
  <c r="AQ10" i="19"/>
  <c r="AO10" i="19"/>
  <c r="AL10" i="19"/>
  <c r="AJ10" i="19"/>
  <c r="AG10" i="19"/>
  <c r="AE10" i="19"/>
  <c r="AB10" i="19"/>
  <c r="Z10" i="19"/>
  <c r="W10" i="19"/>
  <c r="U10" i="19"/>
  <c r="M10" i="19"/>
  <c r="K10" i="19"/>
  <c r="H10" i="19"/>
  <c r="F10" i="19"/>
  <c r="AQ9" i="19"/>
  <c r="AO9" i="19"/>
  <c r="AL9" i="19"/>
  <c r="AJ9" i="19"/>
  <c r="AG9" i="19"/>
  <c r="AE9" i="19"/>
  <c r="AB9" i="19"/>
  <c r="Z9" i="19"/>
  <c r="W9" i="19"/>
  <c r="U9" i="19"/>
  <c r="M9" i="19"/>
  <c r="K9" i="19"/>
  <c r="H9" i="19"/>
  <c r="F9" i="19"/>
  <c r="AQ8" i="19"/>
  <c r="AO8" i="19"/>
  <c r="AL8" i="19"/>
  <c r="AJ8" i="19"/>
  <c r="AG8" i="19"/>
  <c r="AE8" i="19"/>
  <c r="AB8" i="19"/>
  <c r="Z8" i="19"/>
  <c r="W8" i="19"/>
  <c r="U8" i="19"/>
  <c r="M8" i="19"/>
  <c r="K8" i="19"/>
  <c r="H8" i="19"/>
  <c r="F8" i="19"/>
  <c r="AQ7" i="19"/>
  <c r="AO7" i="19"/>
  <c r="AL7" i="19"/>
  <c r="AJ7" i="19"/>
  <c r="AG7" i="19"/>
  <c r="AE7" i="19"/>
  <c r="AB7" i="19"/>
  <c r="Z7" i="19"/>
  <c r="W7" i="19"/>
  <c r="U7" i="19"/>
  <c r="M7" i="19"/>
  <c r="K7" i="19"/>
  <c r="H7" i="19"/>
  <c r="F7" i="19"/>
  <c r="AQ6" i="19"/>
  <c r="AO6" i="19"/>
  <c r="AL6" i="19"/>
  <c r="AJ6" i="19"/>
  <c r="AG6" i="19"/>
  <c r="AE6" i="19"/>
  <c r="AB6" i="19"/>
  <c r="Z6" i="19"/>
  <c r="W6" i="19"/>
  <c r="U6" i="19"/>
  <c r="M6" i="19"/>
  <c r="K6" i="19"/>
  <c r="H6" i="19"/>
  <c r="F6" i="19"/>
  <c r="AQ17" i="16"/>
  <c r="AO17" i="16"/>
  <c r="AL17" i="16"/>
  <c r="AJ17" i="16"/>
  <c r="AG17" i="16"/>
  <c r="AE17" i="16"/>
  <c r="AB17" i="16"/>
  <c r="Z17" i="16"/>
  <c r="W17" i="16"/>
  <c r="U17" i="16"/>
  <c r="R17" i="16"/>
  <c r="P17" i="16"/>
  <c r="M17" i="16"/>
  <c r="K17" i="16"/>
  <c r="H17" i="16"/>
  <c r="F17" i="16"/>
  <c r="AQ16" i="16"/>
  <c r="AO16" i="16"/>
  <c r="AL16" i="16"/>
  <c r="AJ16" i="16"/>
  <c r="AG16" i="16"/>
  <c r="AE16" i="16"/>
  <c r="AB16" i="16"/>
  <c r="Z16" i="16"/>
  <c r="W16" i="16"/>
  <c r="U16" i="16"/>
  <c r="R16" i="16"/>
  <c r="P16" i="16"/>
  <c r="M16" i="16"/>
  <c r="K16" i="16"/>
  <c r="H16" i="16"/>
  <c r="F16" i="16"/>
  <c r="AQ15" i="16"/>
  <c r="AO15" i="16"/>
  <c r="AL15" i="16"/>
  <c r="AJ15" i="16"/>
  <c r="AG15" i="16"/>
  <c r="AE15" i="16"/>
  <c r="AB15" i="16"/>
  <c r="Z15" i="16"/>
  <c r="W15" i="16"/>
  <c r="U15" i="16"/>
  <c r="R15" i="16"/>
  <c r="P15" i="16"/>
  <c r="M15" i="16"/>
  <c r="K15" i="16"/>
  <c r="H15" i="16"/>
  <c r="F15" i="16"/>
  <c r="AQ14" i="16"/>
  <c r="AO14" i="16"/>
  <c r="AL14" i="16"/>
  <c r="AJ14" i="16"/>
  <c r="AG14" i="16"/>
  <c r="AE14" i="16"/>
  <c r="AB14" i="16"/>
  <c r="Z14" i="16"/>
  <c r="W14" i="16"/>
  <c r="U14" i="16"/>
  <c r="R14" i="16"/>
  <c r="P14" i="16"/>
  <c r="M14" i="16"/>
  <c r="K14" i="16"/>
  <c r="H14" i="16"/>
  <c r="F14" i="16"/>
  <c r="AQ13" i="16"/>
  <c r="AO13" i="16"/>
  <c r="AL13" i="16"/>
  <c r="AJ13" i="16"/>
  <c r="AG13" i="16"/>
  <c r="AE13" i="16"/>
  <c r="AB13" i="16"/>
  <c r="Z13" i="16"/>
  <c r="W13" i="16"/>
  <c r="U13" i="16"/>
  <c r="R13" i="16"/>
  <c r="P13" i="16"/>
  <c r="M13" i="16"/>
  <c r="K13" i="16"/>
  <c r="H13" i="16"/>
  <c r="F13" i="16"/>
  <c r="AQ12" i="16"/>
  <c r="AO12" i="16"/>
  <c r="AL12" i="16"/>
  <c r="AJ12" i="16"/>
  <c r="AG12" i="16"/>
  <c r="AE12" i="16"/>
  <c r="AB12" i="16"/>
  <c r="Z12" i="16"/>
  <c r="W12" i="16"/>
  <c r="U12" i="16"/>
  <c r="R12" i="16"/>
  <c r="P12" i="16"/>
  <c r="M12" i="16"/>
  <c r="K12" i="16"/>
  <c r="H12" i="16"/>
  <c r="F12" i="16"/>
  <c r="AQ11" i="16"/>
  <c r="AO11" i="16"/>
  <c r="AL11" i="16"/>
  <c r="AJ11" i="16"/>
  <c r="AG11" i="16"/>
  <c r="AE11" i="16"/>
  <c r="AB11" i="16"/>
  <c r="Z11" i="16"/>
  <c r="W11" i="16"/>
  <c r="U11" i="16"/>
  <c r="R11" i="16"/>
  <c r="P11" i="16"/>
  <c r="M11" i="16"/>
  <c r="K11" i="16"/>
  <c r="H11" i="16"/>
  <c r="F11" i="16"/>
  <c r="AQ10" i="16"/>
  <c r="AO10" i="16"/>
  <c r="AL10" i="16"/>
  <c r="AJ10" i="16"/>
  <c r="AG10" i="16"/>
  <c r="AE10" i="16"/>
  <c r="AB10" i="16"/>
  <c r="Z10" i="16"/>
  <c r="W10" i="16"/>
  <c r="U10" i="16"/>
  <c r="R10" i="16"/>
  <c r="P10" i="16"/>
  <c r="M10" i="16"/>
  <c r="K10" i="16"/>
  <c r="H10" i="16"/>
  <c r="F10" i="16"/>
  <c r="AQ9" i="16"/>
  <c r="AO9" i="16"/>
  <c r="AL9" i="16"/>
  <c r="AJ9" i="16"/>
  <c r="AG9" i="16"/>
  <c r="AE9" i="16"/>
  <c r="AB9" i="16"/>
  <c r="Z9" i="16"/>
  <c r="W9" i="16"/>
  <c r="U9" i="16"/>
  <c r="R9" i="16"/>
  <c r="P9" i="16"/>
  <c r="M9" i="16"/>
  <c r="K9" i="16"/>
  <c r="H9" i="16"/>
  <c r="F9" i="16"/>
  <c r="AQ8" i="16"/>
  <c r="AO8" i="16"/>
  <c r="AL8" i="16"/>
  <c r="AJ8" i="16"/>
  <c r="AG8" i="16"/>
  <c r="AE8" i="16"/>
  <c r="AB8" i="16"/>
  <c r="Z8" i="16"/>
  <c r="W8" i="16"/>
  <c r="U8" i="16"/>
  <c r="R8" i="16"/>
  <c r="P8" i="16"/>
  <c r="M8" i="16"/>
  <c r="K8" i="16"/>
  <c r="H8" i="16"/>
  <c r="F8" i="16"/>
  <c r="AQ7" i="16"/>
  <c r="AO7" i="16"/>
  <c r="AL7" i="16"/>
  <c r="AJ7" i="16"/>
  <c r="AG7" i="16"/>
  <c r="AE7" i="16"/>
  <c r="AB7" i="16"/>
  <c r="Z7" i="16"/>
  <c r="W7" i="16"/>
  <c r="U7" i="16"/>
  <c r="R7" i="16"/>
  <c r="P7" i="16"/>
  <c r="M7" i="16"/>
  <c r="K7" i="16"/>
  <c r="H7" i="16"/>
  <c r="F7" i="16"/>
  <c r="AQ6" i="16"/>
  <c r="AO6" i="16"/>
  <c r="AL6" i="16"/>
  <c r="AJ6" i="16"/>
  <c r="AG6" i="16"/>
  <c r="AE6" i="16"/>
  <c r="AB6" i="16"/>
  <c r="Z6" i="16"/>
  <c r="W6" i="16"/>
  <c r="U6" i="16"/>
  <c r="R6" i="16"/>
  <c r="P6" i="16"/>
  <c r="M6" i="16"/>
  <c r="K6" i="16"/>
  <c r="H6" i="16"/>
  <c r="F6" i="16"/>
  <c r="AV17" i="15"/>
  <c r="AT17" i="15"/>
  <c r="AQ17" i="15"/>
  <c r="AO17" i="15"/>
  <c r="AL17" i="15"/>
  <c r="AJ17" i="15"/>
  <c r="AV16" i="15"/>
  <c r="AT16" i="15"/>
  <c r="AQ16" i="15"/>
  <c r="AO16" i="15"/>
  <c r="AL16" i="15"/>
  <c r="AJ16" i="15"/>
  <c r="AV15" i="15"/>
  <c r="AT15" i="15"/>
  <c r="AQ15" i="15"/>
  <c r="AO15" i="15"/>
  <c r="AL15" i="15"/>
  <c r="AJ15" i="15"/>
  <c r="AV14" i="15"/>
  <c r="AT14" i="15"/>
  <c r="AQ14" i="15"/>
  <c r="AO14" i="15"/>
  <c r="AL14" i="15"/>
  <c r="AJ14" i="15"/>
  <c r="AV13" i="15"/>
  <c r="AT13" i="15"/>
  <c r="AQ13" i="15"/>
  <c r="AO13" i="15"/>
  <c r="AL13" i="15"/>
  <c r="AJ13" i="15"/>
  <c r="AV12" i="15"/>
  <c r="AT12" i="15"/>
  <c r="AQ12" i="15"/>
  <c r="AO12" i="15"/>
  <c r="AL12" i="15"/>
  <c r="AJ12" i="15"/>
  <c r="AV11" i="15"/>
  <c r="AT11" i="15"/>
  <c r="AQ11" i="15"/>
  <c r="AO11" i="15"/>
  <c r="AL11" i="15"/>
  <c r="AJ11" i="15"/>
  <c r="AV10" i="15"/>
  <c r="AT10" i="15"/>
  <c r="AQ10" i="15"/>
  <c r="AO10" i="15"/>
  <c r="AL10" i="15"/>
  <c r="AJ10" i="15"/>
  <c r="AV9" i="15"/>
  <c r="AT9" i="15"/>
  <c r="AQ9" i="15"/>
  <c r="AO9" i="15"/>
  <c r="AL9" i="15"/>
  <c r="AJ9" i="15"/>
  <c r="AV8" i="15"/>
  <c r="AT8" i="15"/>
  <c r="AQ8" i="15"/>
  <c r="AO8" i="15"/>
  <c r="AL8" i="15"/>
  <c r="AJ8" i="15"/>
  <c r="AV7" i="15"/>
  <c r="AT7" i="15"/>
  <c r="AQ7" i="15"/>
  <c r="AO7" i="15"/>
  <c r="AL7" i="15"/>
  <c r="AJ7" i="15"/>
  <c r="AV6" i="15"/>
  <c r="AT6" i="15"/>
  <c r="AQ6" i="15"/>
  <c r="AO6" i="15"/>
  <c r="AL6" i="15"/>
  <c r="AJ6" i="15"/>
  <c r="AG17" i="15"/>
  <c r="AE17" i="15"/>
  <c r="AB17" i="15"/>
  <c r="Z17" i="15"/>
  <c r="W17" i="15"/>
  <c r="U17" i="15"/>
  <c r="R17" i="15"/>
  <c r="P17" i="15"/>
  <c r="H17" i="15"/>
  <c r="F17" i="15"/>
  <c r="AG16" i="15"/>
  <c r="AE16" i="15"/>
  <c r="AB16" i="15"/>
  <c r="Z16" i="15"/>
  <c r="W16" i="15"/>
  <c r="U16" i="15"/>
  <c r="R16" i="15"/>
  <c r="P16" i="15"/>
  <c r="H16" i="15"/>
  <c r="F16" i="15"/>
  <c r="AG15" i="15"/>
  <c r="AE15" i="15"/>
  <c r="AB15" i="15"/>
  <c r="Z15" i="15"/>
  <c r="W15" i="15"/>
  <c r="U15" i="15"/>
  <c r="R15" i="15"/>
  <c r="P15" i="15"/>
  <c r="H15" i="15"/>
  <c r="F15" i="15"/>
  <c r="AG14" i="15"/>
  <c r="AE14" i="15"/>
  <c r="AB14" i="15"/>
  <c r="Z14" i="15"/>
  <c r="W14" i="15"/>
  <c r="U14" i="15"/>
  <c r="R14" i="15"/>
  <c r="P14" i="15"/>
  <c r="H14" i="15"/>
  <c r="F14" i="15"/>
  <c r="AG13" i="15"/>
  <c r="AE13" i="15"/>
  <c r="AB13" i="15"/>
  <c r="Z13" i="15"/>
  <c r="W13" i="15"/>
  <c r="U13" i="15"/>
  <c r="R13" i="15"/>
  <c r="P13" i="15"/>
  <c r="H13" i="15"/>
  <c r="F13" i="15"/>
  <c r="AG12" i="15"/>
  <c r="AE12" i="15"/>
  <c r="AB12" i="15"/>
  <c r="Z12" i="15"/>
  <c r="W12" i="15"/>
  <c r="U12" i="15"/>
  <c r="R12" i="15"/>
  <c r="P12" i="15"/>
  <c r="H12" i="15"/>
  <c r="F12" i="15"/>
  <c r="AG11" i="15"/>
  <c r="AE11" i="15"/>
  <c r="AB11" i="15"/>
  <c r="Z11" i="15"/>
  <c r="W11" i="15"/>
  <c r="U11" i="15"/>
  <c r="R11" i="15"/>
  <c r="P11" i="15"/>
  <c r="H11" i="15"/>
  <c r="F11" i="15"/>
  <c r="AG10" i="15"/>
  <c r="AE10" i="15"/>
  <c r="AB10" i="15"/>
  <c r="Z10" i="15"/>
  <c r="W10" i="15"/>
  <c r="U10" i="15"/>
  <c r="R10" i="15"/>
  <c r="P10" i="15"/>
  <c r="H10" i="15"/>
  <c r="F10" i="15"/>
  <c r="AG9" i="15"/>
  <c r="AE9" i="15"/>
  <c r="AB9" i="15"/>
  <c r="Z9" i="15"/>
  <c r="W9" i="15"/>
  <c r="U9" i="15"/>
  <c r="R9" i="15"/>
  <c r="P9" i="15"/>
  <c r="H9" i="15"/>
  <c r="F9" i="15"/>
  <c r="AG8" i="15"/>
  <c r="AE8" i="15"/>
  <c r="AB8" i="15"/>
  <c r="Z8" i="15"/>
  <c r="W8" i="15"/>
  <c r="U8" i="15"/>
  <c r="R8" i="15"/>
  <c r="P8" i="15"/>
  <c r="H8" i="15"/>
  <c r="F8" i="15"/>
  <c r="AG7" i="15"/>
  <c r="AE7" i="15"/>
  <c r="AB7" i="15"/>
  <c r="Z7" i="15"/>
  <c r="W7" i="15"/>
  <c r="U7" i="15"/>
  <c r="R7" i="15"/>
  <c r="P7" i="15"/>
  <c r="H7" i="15"/>
  <c r="F7" i="15"/>
  <c r="AG6" i="15"/>
  <c r="AE6" i="15"/>
  <c r="AB6" i="15"/>
  <c r="Z6" i="15"/>
  <c r="W6" i="15"/>
  <c r="U6" i="15"/>
  <c r="R6" i="15"/>
  <c r="P6" i="15"/>
  <c r="H6" i="15"/>
  <c r="F6" i="15"/>
  <c r="M17" i="24"/>
  <c r="K17" i="24"/>
  <c r="M16" i="24"/>
  <c r="K16" i="24"/>
  <c r="M15" i="24"/>
  <c r="K15" i="24"/>
  <c r="M14" i="24"/>
  <c r="K14" i="24"/>
  <c r="M13" i="24"/>
  <c r="K13" i="24"/>
  <c r="M12" i="24"/>
  <c r="K12" i="24"/>
  <c r="M11" i="24"/>
  <c r="K11" i="24"/>
  <c r="M10" i="24"/>
  <c r="K10" i="24"/>
  <c r="M9" i="24"/>
  <c r="K9" i="24"/>
  <c r="M8" i="24"/>
  <c r="K8" i="24"/>
  <c r="M7" i="24"/>
  <c r="K7" i="24"/>
  <c r="M6" i="24"/>
  <c r="K6" i="24"/>
  <c r="R17" i="14"/>
  <c r="P17" i="14"/>
  <c r="M17" i="14"/>
  <c r="K17" i="14"/>
  <c r="H17" i="14"/>
  <c r="F17" i="14"/>
  <c r="R16" i="14"/>
  <c r="P16" i="14"/>
  <c r="M16" i="14"/>
  <c r="K16" i="14"/>
  <c r="H16" i="14"/>
  <c r="F16" i="14"/>
  <c r="R15" i="14"/>
  <c r="P15" i="14"/>
  <c r="M15" i="14"/>
  <c r="K15" i="14"/>
  <c r="H15" i="14"/>
  <c r="F15" i="14"/>
  <c r="R14" i="14"/>
  <c r="P14" i="14"/>
  <c r="M14" i="14"/>
  <c r="K14" i="14"/>
  <c r="H14" i="14"/>
  <c r="F14" i="14"/>
  <c r="R13" i="14"/>
  <c r="P13" i="14"/>
  <c r="M13" i="14"/>
  <c r="K13" i="14"/>
  <c r="H13" i="14"/>
  <c r="F13" i="14"/>
  <c r="R12" i="14"/>
  <c r="P12" i="14"/>
  <c r="M12" i="14"/>
  <c r="K12" i="14"/>
  <c r="H12" i="14"/>
  <c r="F12" i="14"/>
  <c r="R11" i="14"/>
  <c r="P11" i="14"/>
  <c r="M11" i="14"/>
  <c r="K11" i="14"/>
  <c r="H11" i="14"/>
  <c r="F11" i="14"/>
  <c r="R10" i="14"/>
  <c r="P10" i="14"/>
  <c r="M10" i="14"/>
  <c r="K10" i="14"/>
  <c r="H10" i="14"/>
  <c r="F10" i="14"/>
  <c r="R9" i="14"/>
  <c r="P9" i="14"/>
  <c r="M9" i="14"/>
  <c r="K9" i="14"/>
  <c r="H9" i="14"/>
  <c r="F9" i="14"/>
  <c r="R8" i="14"/>
  <c r="P8" i="14"/>
  <c r="M8" i="14"/>
  <c r="K8" i="14"/>
  <c r="H8" i="14"/>
  <c r="F8" i="14"/>
  <c r="R7" i="14"/>
  <c r="P7" i="14"/>
  <c r="M7" i="14"/>
  <c r="K7" i="14"/>
  <c r="H7" i="14"/>
  <c r="F7" i="14"/>
  <c r="R6" i="14"/>
  <c r="P6" i="14"/>
  <c r="M6" i="14"/>
  <c r="K6" i="14"/>
  <c r="H6" i="14"/>
  <c r="F6" i="14"/>
  <c r="AB17" i="13"/>
  <c r="Z17" i="13"/>
  <c r="AB16" i="13"/>
  <c r="Z16" i="13"/>
  <c r="AB15" i="13"/>
  <c r="Z15" i="13"/>
  <c r="AB14" i="13"/>
  <c r="Z14" i="13"/>
  <c r="AB13" i="13"/>
  <c r="Z13" i="13"/>
  <c r="AB12" i="13"/>
  <c r="Z12" i="13"/>
  <c r="AB11" i="13"/>
  <c r="Z11" i="13"/>
  <c r="AB10" i="13"/>
  <c r="Z10" i="13"/>
  <c r="AB9" i="13"/>
  <c r="Z9" i="13"/>
  <c r="AB8" i="13"/>
  <c r="Z8" i="13"/>
  <c r="AB7" i="13"/>
  <c r="Z7" i="13"/>
  <c r="AB6" i="13"/>
  <c r="Z6" i="13"/>
  <c r="AB17" i="12"/>
  <c r="Z17" i="12"/>
  <c r="AB16" i="12"/>
  <c r="Z16" i="12"/>
  <c r="AB15" i="12"/>
  <c r="Z15" i="12"/>
  <c r="AB14" i="12"/>
  <c r="Z14" i="12"/>
  <c r="AB13" i="12"/>
  <c r="Z13" i="12"/>
  <c r="AB12" i="12"/>
  <c r="Z12" i="12"/>
  <c r="AB11" i="12"/>
  <c r="Z11" i="12"/>
  <c r="AB10" i="12"/>
  <c r="Z10" i="12"/>
  <c r="AB9" i="12"/>
  <c r="Z9" i="12"/>
  <c r="AB8" i="12"/>
  <c r="Z8" i="12"/>
  <c r="AB7" i="12"/>
  <c r="Z7" i="12"/>
  <c r="AB6" i="12"/>
  <c r="Z6" i="12"/>
  <c r="W17" i="12"/>
  <c r="U17" i="12"/>
  <c r="R17" i="12"/>
  <c r="P17" i="12"/>
  <c r="M17" i="12"/>
  <c r="K17" i="12"/>
  <c r="H17" i="12"/>
  <c r="F17" i="12"/>
  <c r="W16" i="12"/>
  <c r="U16" i="12"/>
  <c r="R16" i="12"/>
  <c r="P16" i="12"/>
  <c r="M16" i="12"/>
  <c r="K16" i="12"/>
  <c r="H16" i="12"/>
  <c r="F16" i="12"/>
  <c r="W15" i="12"/>
  <c r="U15" i="12"/>
  <c r="R15" i="12"/>
  <c r="P15" i="12"/>
  <c r="M15" i="12"/>
  <c r="K15" i="12"/>
  <c r="H15" i="12"/>
  <c r="F15" i="12"/>
  <c r="W14" i="12"/>
  <c r="U14" i="12"/>
  <c r="R14" i="12"/>
  <c r="P14" i="12"/>
  <c r="M14" i="12"/>
  <c r="K14" i="12"/>
  <c r="H14" i="12"/>
  <c r="F14" i="12"/>
  <c r="W13" i="12"/>
  <c r="U13" i="12"/>
  <c r="R13" i="12"/>
  <c r="P13" i="12"/>
  <c r="M13" i="12"/>
  <c r="K13" i="12"/>
  <c r="H13" i="12"/>
  <c r="F13" i="12"/>
  <c r="W12" i="12"/>
  <c r="U12" i="12"/>
  <c r="R12" i="12"/>
  <c r="P12" i="12"/>
  <c r="M12" i="12"/>
  <c r="K12" i="12"/>
  <c r="H12" i="12"/>
  <c r="F12" i="12"/>
  <c r="W11" i="12"/>
  <c r="U11" i="12"/>
  <c r="R11" i="12"/>
  <c r="P11" i="12"/>
  <c r="M11" i="12"/>
  <c r="K11" i="12"/>
  <c r="H11" i="12"/>
  <c r="F11" i="12"/>
  <c r="W10" i="12"/>
  <c r="U10" i="12"/>
  <c r="R10" i="12"/>
  <c r="P10" i="12"/>
  <c r="M10" i="12"/>
  <c r="K10" i="12"/>
  <c r="H10" i="12"/>
  <c r="F10" i="12"/>
  <c r="W9" i="12"/>
  <c r="U9" i="12"/>
  <c r="R9" i="12"/>
  <c r="P9" i="12"/>
  <c r="M9" i="12"/>
  <c r="K9" i="12"/>
  <c r="H9" i="12"/>
  <c r="F9" i="12"/>
  <c r="W8" i="12"/>
  <c r="U8" i="12"/>
  <c r="R8" i="12"/>
  <c r="P8" i="12"/>
  <c r="M8" i="12"/>
  <c r="K8" i="12"/>
  <c r="H8" i="12"/>
  <c r="F8" i="12"/>
  <c r="W7" i="12"/>
  <c r="U7" i="12"/>
  <c r="R7" i="12"/>
  <c r="P7" i="12"/>
  <c r="M7" i="12"/>
  <c r="K7" i="12"/>
  <c r="H7" i="12"/>
  <c r="F7" i="12"/>
  <c r="W6" i="12"/>
  <c r="U6" i="12"/>
  <c r="R6" i="12"/>
  <c r="P6" i="12"/>
  <c r="M6" i="12"/>
  <c r="K6" i="12"/>
  <c r="H6" i="12"/>
  <c r="F6" i="12"/>
  <c r="W17" i="23"/>
  <c r="U17" i="23"/>
  <c r="R17" i="23"/>
  <c r="P17" i="23"/>
  <c r="M17" i="23"/>
  <c r="K17" i="23"/>
  <c r="H17" i="23"/>
  <c r="F17" i="23"/>
  <c r="W16" i="23"/>
  <c r="U16" i="23"/>
  <c r="R16" i="23"/>
  <c r="P16" i="23"/>
  <c r="M16" i="23"/>
  <c r="K16" i="23"/>
  <c r="H16" i="23"/>
  <c r="F16" i="23"/>
  <c r="W15" i="23"/>
  <c r="U15" i="23"/>
  <c r="R15" i="23"/>
  <c r="P15" i="23"/>
  <c r="M15" i="23"/>
  <c r="K15" i="23"/>
  <c r="H15" i="23"/>
  <c r="F15" i="23"/>
  <c r="W14" i="23"/>
  <c r="U14" i="23"/>
  <c r="R14" i="23"/>
  <c r="P14" i="23"/>
  <c r="M14" i="23"/>
  <c r="K14" i="23"/>
  <c r="H14" i="23"/>
  <c r="F14" i="23"/>
  <c r="W13" i="23"/>
  <c r="U13" i="23"/>
  <c r="R13" i="23"/>
  <c r="P13" i="23"/>
  <c r="M13" i="23"/>
  <c r="K13" i="23"/>
  <c r="H13" i="23"/>
  <c r="F13" i="23"/>
  <c r="W12" i="23"/>
  <c r="U12" i="23"/>
  <c r="R12" i="23"/>
  <c r="P12" i="23"/>
  <c r="M12" i="23"/>
  <c r="K12" i="23"/>
  <c r="H12" i="23"/>
  <c r="F12" i="23"/>
  <c r="W11" i="23"/>
  <c r="U11" i="23"/>
  <c r="R11" i="23"/>
  <c r="P11" i="23"/>
  <c r="M11" i="23"/>
  <c r="K11" i="23"/>
  <c r="H11" i="23"/>
  <c r="F11" i="23"/>
  <c r="W10" i="23"/>
  <c r="U10" i="23"/>
  <c r="R10" i="23"/>
  <c r="P10" i="23"/>
  <c r="M10" i="23"/>
  <c r="K10" i="23"/>
  <c r="H10" i="23"/>
  <c r="F10" i="23"/>
  <c r="W9" i="23"/>
  <c r="U9" i="23"/>
  <c r="R9" i="23"/>
  <c r="P9" i="23"/>
  <c r="M9" i="23"/>
  <c r="K9" i="23"/>
  <c r="H9" i="23"/>
  <c r="F9" i="23"/>
  <c r="W8" i="23"/>
  <c r="U8" i="23"/>
  <c r="R8" i="23"/>
  <c r="P8" i="23"/>
  <c r="M8" i="23"/>
  <c r="K8" i="23"/>
  <c r="H8" i="23"/>
  <c r="F8" i="23"/>
  <c r="W7" i="23"/>
  <c r="U7" i="23"/>
  <c r="R7" i="23"/>
  <c r="P7" i="23"/>
  <c r="M7" i="23"/>
  <c r="K7" i="23"/>
  <c r="H7" i="23"/>
  <c r="F7" i="23"/>
  <c r="W6" i="23"/>
  <c r="U6" i="23"/>
  <c r="R6" i="23"/>
  <c r="P6" i="23"/>
  <c r="M6" i="23"/>
  <c r="K6" i="23"/>
  <c r="H6" i="23"/>
  <c r="F6" i="23"/>
  <c r="M17" i="10"/>
  <c r="K17" i="10"/>
  <c r="H17" i="10"/>
  <c r="F17" i="10"/>
  <c r="M16" i="10"/>
  <c r="K16" i="10"/>
  <c r="H16" i="10"/>
  <c r="F16" i="10"/>
  <c r="M15" i="10"/>
  <c r="K15" i="10"/>
  <c r="H15" i="10"/>
  <c r="F15" i="10"/>
  <c r="M14" i="10"/>
  <c r="K14" i="10"/>
  <c r="H14" i="10"/>
  <c r="F14" i="10"/>
  <c r="M13" i="10"/>
  <c r="K13" i="10"/>
  <c r="H13" i="10"/>
  <c r="F13" i="10"/>
  <c r="M12" i="10"/>
  <c r="K12" i="10"/>
  <c r="H12" i="10"/>
  <c r="F12" i="10"/>
  <c r="M11" i="10"/>
  <c r="K11" i="10"/>
  <c r="H11" i="10"/>
  <c r="F11" i="10"/>
  <c r="M10" i="10"/>
  <c r="K10" i="10"/>
  <c r="H10" i="10"/>
  <c r="F10" i="10"/>
  <c r="M9" i="10"/>
  <c r="K9" i="10"/>
  <c r="H9" i="10"/>
  <c r="F9" i="10"/>
  <c r="M8" i="10"/>
  <c r="K8" i="10"/>
  <c r="H8" i="10"/>
  <c r="F8" i="10"/>
  <c r="M7" i="10"/>
  <c r="K7" i="10"/>
  <c r="H7" i="10"/>
  <c r="F7" i="10"/>
  <c r="M6" i="10"/>
  <c r="K6" i="10"/>
  <c r="H6" i="10"/>
  <c r="F6" i="10"/>
  <c r="R17" i="9"/>
  <c r="P17" i="9"/>
  <c r="M17" i="9"/>
  <c r="K17" i="9"/>
  <c r="H17" i="9"/>
  <c r="F17" i="9"/>
  <c r="R16" i="9"/>
  <c r="P16" i="9"/>
  <c r="M16" i="9"/>
  <c r="K16" i="9"/>
  <c r="H16" i="9"/>
  <c r="F16" i="9"/>
  <c r="R15" i="9"/>
  <c r="P15" i="9"/>
  <c r="M15" i="9"/>
  <c r="K15" i="9"/>
  <c r="H15" i="9"/>
  <c r="F15" i="9"/>
  <c r="R14" i="9"/>
  <c r="P14" i="9"/>
  <c r="M14" i="9"/>
  <c r="K14" i="9"/>
  <c r="H14" i="9"/>
  <c r="F14" i="9"/>
  <c r="R13" i="9"/>
  <c r="P13" i="9"/>
  <c r="M13" i="9"/>
  <c r="K13" i="9"/>
  <c r="H13" i="9"/>
  <c r="F13" i="9"/>
  <c r="R12" i="9"/>
  <c r="P12" i="9"/>
  <c r="M12" i="9"/>
  <c r="K12" i="9"/>
  <c r="H12" i="9"/>
  <c r="F12" i="9"/>
  <c r="R11" i="9"/>
  <c r="M11" i="9"/>
  <c r="K11" i="9"/>
  <c r="H11" i="9"/>
  <c r="F11" i="9"/>
  <c r="R10" i="9"/>
  <c r="P10" i="9"/>
  <c r="M10" i="9"/>
  <c r="K10" i="9"/>
  <c r="H10" i="9"/>
  <c r="F10" i="9"/>
  <c r="R9" i="9"/>
  <c r="P9" i="9"/>
  <c r="M9" i="9"/>
  <c r="K9" i="9"/>
  <c r="H9" i="9"/>
  <c r="F9" i="9"/>
  <c r="R8" i="9"/>
  <c r="P8" i="9"/>
  <c r="M8" i="9"/>
  <c r="K8" i="9"/>
  <c r="H8" i="9"/>
  <c r="F8" i="9"/>
  <c r="R7" i="9"/>
  <c r="P7" i="9"/>
  <c r="M7" i="9"/>
  <c r="K7" i="9"/>
  <c r="H7" i="9"/>
  <c r="F7" i="9"/>
  <c r="R6" i="9"/>
  <c r="P6" i="9"/>
  <c r="M6" i="9"/>
  <c r="K6" i="9"/>
  <c r="H6" i="9"/>
  <c r="F6" i="9"/>
  <c r="W18" i="8"/>
  <c r="U18" i="8"/>
  <c r="W17" i="8"/>
  <c r="U17" i="8"/>
  <c r="W16" i="8"/>
  <c r="U16" i="8"/>
  <c r="W15" i="8"/>
  <c r="U15" i="8"/>
  <c r="W14" i="8"/>
  <c r="U14" i="8"/>
  <c r="W13" i="8"/>
  <c r="U13" i="8"/>
  <c r="W12" i="8"/>
  <c r="U12" i="8"/>
  <c r="W11" i="8"/>
  <c r="U11" i="8"/>
  <c r="W10" i="8"/>
  <c r="U10" i="8"/>
  <c r="W9" i="8"/>
  <c r="U9" i="8"/>
  <c r="W8" i="8"/>
  <c r="U8" i="8"/>
  <c r="W7" i="8"/>
  <c r="U7" i="8"/>
  <c r="R18" i="8"/>
  <c r="P18" i="8"/>
  <c r="R17" i="8"/>
  <c r="P17" i="8"/>
  <c r="R16" i="8"/>
  <c r="P16" i="8"/>
  <c r="R15" i="8"/>
  <c r="P15" i="8"/>
  <c r="R14" i="8"/>
  <c r="P14" i="8"/>
  <c r="R13" i="8"/>
  <c r="P13" i="8"/>
  <c r="R12" i="8"/>
  <c r="P12" i="8"/>
  <c r="R11" i="8"/>
  <c r="P11" i="8"/>
  <c r="R10" i="8"/>
  <c r="P10" i="8"/>
  <c r="R9" i="8"/>
  <c r="P9" i="8"/>
  <c r="R8" i="8"/>
  <c r="P8" i="8"/>
  <c r="R7" i="8"/>
  <c r="P7" i="8"/>
  <c r="L45" i="43"/>
  <c r="H18" i="8"/>
  <c r="F18" i="8"/>
  <c r="H17" i="8"/>
  <c r="F17" i="8"/>
  <c r="H16" i="8"/>
  <c r="F16" i="8"/>
  <c r="H15" i="8"/>
  <c r="F15" i="8"/>
  <c r="H14" i="8"/>
  <c r="F14" i="8"/>
  <c r="H13" i="8"/>
  <c r="F13" i="8"/>
  <c r="H12" i="8"/>
  <c r="F12" i="8"/>
  <c r="H11" i="8"/>
  <c r="F11" i="8"/>
  <c r="H10" i="8"/>
  <c r="F10" i="8"/>
  <c r="H9" i="8"/>
  <c r="F9" i="8"/>
  <c r="H8" i="8"/>
  <c r="F8" i="8"/>
  <c r="H7" i="8"/>
  <c r="F7" i="8"/>
  <c r="D45" i="43"/>
  <c r="H28" i="45"/>
  <c r="I27" i="45" s="1"/>
  <c r="H45" i="43"/>
  <c r="J44" i="43"/>
  <c r="J43" i="43"/>
  <c r="F45" i="43"/>
  <c r="I26" i="45" l="1"/>
  <c r="I25" i="45"/>
  <c r="E44" i="43"/>
  <c r="I44" i="43"/>
  <c r="G44" i="43"/>
  <c r="E43" i="43"/>
  <c r="G43" i="43"/>
  <c r="I43" i="43"/>
  <c r="M17" i="35"/>
  <c r="K17" i="35"/>
  <c r="M16" i="35"/>
  <c r="K16" i="35"/>
  <c r="M15" i="35"/>
  <c r="K15" i="35"/>
  <c r="M14" i="35"/>
  <c r="K14" i="35"/>
  <c r="M13" i="35"/>
  <c r="K13" i="35"/>
  <c r="M12" i="35"/>
  <c r="K12" i="35"/>
  <c r="M11" i="35"/>
  <c r="K11" i="35"/>
  <c r="M10" i="35"/>
  <c r="K10" i="35"/>
  <c r="M9" i="35"/>
  <c r="K9" i="35"/>
  <c r="M8" i="35"/>
  <c r="K8" i="35"/>
  <c r="M7" i="35"/>
  <c r="K7" i="35"/>
  <c r="M6" i="35"/>
  <c r="K6" i="35"/>
  <c r="H17" i="35"/>
  <c r="F17" i="35"/>
  <c r="H16" i="35"/>
  <c r="F16" i="35"/>
  <c r="H15" i="35"/>
  <c r="F15" i="35"/>
  <c r="H14" i="35"/>
  <c r="F14" i="35"/>
  <c r="H13" i="35"/>
  <c r="F13" i="35"/>
  <c r="H12" i="35"/>
  <c r="F12" i="35"/>
  <c r="H11" i="35"/>
  <c r="F11" i="35"/>
  <c r="H10" i="35"/>
  <c r="F10" i="35"/>
  <c r="H9" i="35"/>
  <c r="F9" i="35"/>
  <c r="H8" i="35"/>
  <c r="F8" i="35"/>
  <c r="H7" i="35"/>
  <c r="F7" i="35"/>
  <c r="H6" i="35"/>
  <c r="F6" i="35"/>
  <c r="I28" i="45" l="1"/>
  <c r="J41" i="43" l="1"/>
  <c r="I41" i="43" s="1"/>
  <c r="G41" i="43" l="1"/>
  <c r="E41" i="43"/>
  <c r="H29" i="13" l="1"/>
  <c r="I28" i="13" s="1"/>
  <c r="H28" i="38"/>
  <c r="I27" i="38" s="1"/>
  <c r="H28" i="39"/>
  <c r="I25" i="39" s="1"/>
  <c r="I26" i="13" l="1"/>
  <c r="I26" i="38"/>
  <c r="I25" i="38"/>
  <c r="I27" i="13"/>
  <c r="I26" i="39"/>
  <c r="I27" i="39"/>
  <c r="I29" i="13" l="1"/>
  <c r="I28" i="38"/>
  <c r="I28" i="39"/>
  <c r="J40" i="43"/>
  <c r="I40" i="43" s="1"/>
  <c r="J39" i="43"/>
  <c r="I39" i="43" s="1"/>
  <c r="J38" i="43"/>
  <c r="I38" i="43" s="1"/>
  <c r="J37" i="43"/>
  <c r="I37" i="43" s="1"/>
  <c r="J36" i="43"/>
  <c r="I36" i="43" s="1"/>
  <c r="J35" i="43"/>
  <c r="I35" i="43" s="1"/>
  <c r="J34" i="43"/>
  <c r="J33" i="43"/>
  <c r="I33" i="43" s="1"/>
  <c r="J32" i="43"/>
  <c r="I32" i="43" s="1"/>
  <c r="J31" i="43"/>
  <c r="I31" i="43" s="1"/>
  <c r="J30" i="43"/>
  <c r="I30" i="43" s="1"/>
  <c r="J29" i="43"/>
  <c r="I29" i="43" s="1"/>
  <c r="J28" i="43"/>
  <c r="I28" i="43" s="1"/>
  <c r="J27" i="43"/>
  <c r="I27" i="43" s="1"/>
  <c r="J26" i="43"/>
  <c r="I26" i="43" s="1"/>
  <c r="J25" i="43"/>
  <c r="I25" i="43" s="1"/>
  <c r="J24" i="43"/>
  <c r="I24" i="43" s="1"/>
  <c r="J23" i="43"/>
  <c r="I23" i="43" s="1"/>
  <c r="J21" i="43"/>
  <c r="I21" i="43" s="1"/>
  <c r="J20" i="43"/>
  <c r="I20" i="43" s="1"/>
  <c r="J19" i="43"/>
  <c r="I19" i="43" s="1"/>
  <c r="J18" i="43"/>
  <c r="I18" i="43" s="1"/>
  <c r="J17" i="43"/>
  <c r="I17" i="43" s="1"/>
  <c r="J16" i="43"/>
  <c r="I16" i="43" s="1"/>
  <c r="J15" i="43"/>
  <c r="I15" i="43" s="1"/>
  <c r="J14" i="43"/>
  <c r="I14" i="43" s="1"/>
  <c r="J13" i="43"/>
  <c r="I13" i="43" s="1"/>
  <c r="J12" i="43"/>
  <c r="I12" i="43" s="1"/>
  <c r="J11" i="43"/>
  <c r="I11" i="43" s="1"/>
  <c r="J10" i="43"/>
  <c r="I10" i="43" s="1"/>
  <c r="J9" i="43"/>
  <c r="E9" i="43" l="1"/>
  <c r="J45" i="43"/>
  <c r="G45" i="43" s="1"/>
  <c r="I9" i="43"/>
  <c r="G9" i="43"/>
  <c r="G34" i="43"/>
  <c r="I34" i="43"/>
  <c r="G10" i="43"/>
  <c r="G11" i="43"/>
  <c r="G12" i="43"/>
  <c r="G13" i="43"/>
  <c r="G14" i="43"/>
  <c r="G15" i="43"/>
  <c r="G16" i="43"/>
  <c r="G17" i="43"/>
  <c r="G18" i="43"/>
  <c r="G19" i="43"/>
  <c r="G20" i="43"/>
  <c r="G21" i="43"/>
  <c r="G23" i="43"/>
  <c r="G24" i="43"/>
  <c r="G25" i="43"/>
  <c r="G26" i="43"/>
  <c r="G27" i="43"/>
  <c r="G28" i="43"/>
  <c r="G29" i="43"/>
  <c r="G30" i="43"/>
  <c r="G31" i="43"/>
  <c r="G32" i="43"/>
  <c r="G33" i="43"/>
  <c r="E34" i="43"/>
  <c r="G35" i="43"/>
  <c r="G36" i="43"/>
  <c r="G37" i="43"/>
  <c r="G38" i="43"/>
  <c r="G39" i="43"/>
  <c r="G40" i="43"/>
  <c r="E35" i="43"/>
  <c r="E36" i="43"/>
  <c r="E37" i="43"/>
  <c r="E38" i="43"/>
  <c r="E39" i="43"/>
  <c r="E40" i="43"/>
  <c r="E10" i="43"/>
  <c r="E11" i="43"/>
  <c r="E12" i="43"/>
  <c r="E13" i="43"/>
  <c r="E14" i="43"/>
  <c r="E15" i="43"/>
  <c r="E16" i="43"/>
  <c r="E17" i="43"/>
  <c r="E18" i="43"/>
  <c r="E19" i="43"/>
  <c r="E20" i="43"/>
  <c r="E21" i="43"/>
  <c r="E23" i="43"/>
  <c r="E24" i="43"/>
  <c r="E25" i="43"/>
  <c r="E26" i="43"/>
  <c r="E27" i="43"/>
  <c r="E28" i="43"/>
  <c r="E29" i="43"/>
  <c r="E30" i="43"/>
  <c r="E31" i="43"/>
  <c r="E32" i="43"/>
  <c r="E33" i="43"/>
  <c r="I36" i="7"/>
  <c r="J35" i="7" s="1"/>
  <c r="E45" i="43" l="1"/>
  <c r="I45" i="43"/>
  <c r="J34" i="7"/>
  <c r="J33" i="7"/>
  <c r="J36" i="7" l="1"/>
  <c r="I23" i="7" l="1"/>
  <c r="J22" i="7" s="1"/>
  <c r="J21" i="7" l="1"/>
  <c r="J20" i="7"/>
  <c r="I11" i="7"/>
  <c r="J8" i="7" s="1"/>
  <c r="H28" i="41"/>
  <c r="I26" i="41" s="1"/>
  <c r="H28" i="36"/>
  <c r="I26" i="36" s="1"/>
  <c r="H28" i="35"/>
  <c r="I27" i="35" s="1"/>
  <c r="H28" i="34"/>
  <c r="H28" i="32"/>
  <c r="I25" i="32" s="1"/>
  <c r="H28" i="31"/>
  <c r="H28" i="30"/>
  <c r="I25" i="30" s="1"/>
  <c r="H28" i="29"/>
  <c r="I25" i="29" s="1"/>
  <c r="H28" i="28"/>
  <c r="I25" i="28" s="1"/>
  <c r="H28" i="26"/>
  <c r="I25" i="26" s="1"/>
  <c r="H28" i="1"/>
  <c r="I26" i="1" s="1"/>
  <c r="H29" i="25"/>
  <c r="H28" i="22"/>
  <c r="I25" i="22" s="1"/>
  <c r="H28" i="33"/>
  <c r="I27" i="33" s="1"/>
  <c r="H28" i="21"/>
  <c r="I27" i="21" s="1"/>
  <c r="H28" i="19"/>
  <c r="I25" i="19" s="1"/>
  <c r="H29" i="18"/>
  <c r="H29" i="17"/>
  <c r="I26" i="17" s="1"/>
  <c r="H28" i="16"/>
  <c r="I25" i="16" s="1"/>
  <c r="H28" i="15"/>
  <c r="I27" i="15" s="1"/>
  <c r="H28" i="24"/>
  <c r="I25" i="24" s="1"/>
  <c r="H28" i="23"/>
  <c r="I27" i="23" s="1"/>
  <c r="H30" i="8"/>
  <c r="I29" i="8" s="1"/>
  <c r="H28" i="9"/>
  <c r="I25" i="9" s="1"/>
  <c r="H28" i="10"/>
  <c r="I25" i="10" s="1"/>
  <c r="I27" i="31" l="1"/>
  <c r="I25" i="31"/>
  <c r="I26" i="31"/>
  <c r="I26" i="33"/>
  <c r="I27" i="34"/>
  <c r="I26" i="34"/>
  <c r="I25" i="34"/>
  <c r="I25" i="41"/>
  <c r="I26" i="15"/>
  <c r="I27" i="41"/>
  <c r="I27" i="28"/>
  <c r="I26" i="28"/>
  <c r="I26" i="22"/>
  <c r="I27" i="24"/>
  <c r="I26" i="21"/>
  <c r="I26" i="23"/>
  <c r="I26" i="26"/>
  <c r="I27" i="26"/>
  <c r="I27" i="1"/>
  <c r="I25" i="1"/>
  <c r="I25" i="33"/>
  <c r="I26" i="16"/>
  <c r="I26" i="24"/>
  <c r="I27" i="10"/>
  <c r="I27" i="22"/>
  <c r="I25" i="36"/>
  <c r="I26" i="30"/>
  <c r="I27" i="30"/>
  <c r="J9" i="7"/>
  <c r="J10" i="7"/>
  <c r="I25" i="15"/>
  <c r="I27" i="36"/>
  <c r="I26" i="35"/>
  <c r="I25" i="35"/>
  <c r="I27" i="32"/>
  <c r="I26" i="32"/>
  <c r="I27" i="29"/>
  <c r="I26" i="29"/>
  <c r="I25" i="21"/>
  <c r="I26" i="19"/>
  <c r="I27" i="19"/>
  <c r="I27" i="17"/>
  <c r="I28" i="17"/>
  <c r="I27" i="16"/>
  <c r="I25" i="23"/>
  <c r="I26" i="9"/>
  <c r="I27" i="9"/>
  <c r="I28" i="8"/>
  <c r="I27" i="8"/>
  <c r="J23" i="7"/>
  <c r="I26" i="10"/>
  <c r="I28" i="28" l="1"/>
  <c r="I28" i="10"/>
  <c r="I28" i="21"/>
  <c r="I28" i="31"/>
  <c r="I28" i="22"/>
  <c r="I28" i="23"/>
  <c r="I28" i="15"/>
  <c r="I28" i="26"/>
  <c r="I28" i="33"/>
  <c r="I28" i="34"/>
  <c r="I28" i="41"/>
  <c r="I28" i="29"/>
  <c r="I28" i="19"/>
  <c r="I28" i="24"/>
  <c r="I28" i="36"/>
  <c r="I28" i="35"/>
  <c r="I28" i="32"/>
  <c r="I28" i="1"/>
  <c r="I28" i="16"/>
  <c r="I30" i="8"/>
  <c r="I28" i="30"/>
  <c r="I29" i="17"/>
  <c r="J11" i="7"/>
  <c r="I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de Jesus Gutierrez Villalba</author>
  </authors>
  <commentList>
    <comment ref="AQ19" authorId="0" shapeId="0" xr:uid="{00000000-0006-0000-0A00-000001000000}">
      <text>
        <r>
          <rPr>
            <sz val="9"/>
            <color indexed="81"/>
            <rFont val="Tahoma"/>
            <family val="2"/>
          </rPr>
          <t>La OAP en respuesta en correo del 19/02/2025 a observación de la OCI, manifiesta que "En efecto, se verifica que no se generó el reporte correspondiente para el nivel nacional. A continuación, se relaciona las metas programadas, las metas anuales, los reportes, y el
cumplimiento en la vigencia 2024" donde indica que el cumplimiento 2024 fue del 60%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de Jesus Gutierrez Villalba</author>
  </authors>
  <commentList>
    <comment ref="W19" authorId="0" shapeId="0" xr:uid="{00000000-0006-0000-0E00-000001000000}">
      <text>
        <r>
          <rPr>
            <sz val="9"/>
            <color indexed="81"/>
            <rFont val="Tahoma"/>
            <family val="2"/>
          </rPr>
          <t>La OAP en correo (19/02/2025) de respuesta a observación De la OCI, manifiesta lo siguiente: " (...) el indicador con código 0059 para 2024, presentó una meta única programada de 33% para el mes de noviembre. De este modo, la Subdirección de Reparación Colectiva (SRC) respondió en la descripción de avance: “No se cumple con la meta, El sujeto se encuentra en proceso de
de formulación PIRC. De este modo, el indicador no presentó un avance cuantitativo frente a la meta programada, y a su vez exponen las razones técnicas y de coyuntura que impidió tener un avance de esta acción". Por lo anteriormente descrito,  la OCI establece 0% de cumplimiento en este indicador.</t>
        </r>
      </text>
    </comment>
  </commentList>
</comments>
</file>

<file path=xl/sharedStrings.xml><?xml version="1.0" encoding="utf-8"?>
<sst xmlns="http://schemas.openxmlformats.org/spreadsheetml/2006/main" count="2391" uniqueCount="408">
  <si>
    <t>Periodo y % de Avance Programado</t>
  </si>
  <si>
    <t xml:space="preserve">% de Avance </t>
  </si>
  <si>
    <t>Meta</t>
  </si>
  <si>
    <t>Avance</t>
  </si>
  <si>
    <t xml:space="preserve">Meta </t>
  </si>
  <si>
    <t xml:space="preserve">Enero </t>
  </si>
  <si>
    <t>Febrero</t>
  </si>
  <si>
    <t>Marzo</t>
  </si>
  <si>
    <t xml:space="preserve">Abril </t>
  </si>
  <si>
    <t xml:space="preserve">Mayo </t>
  </si>
  <si>
    <t>Junio</t>
  </si>
  <si>
    <t>Julio</t>
  </si>
  <si>
    <t>Agosto</t>
  </si>
  <si>
    <t>Septiembre</t>
  </si>
  <si>
    <t xml:space="preserve">Octubre </t>
  </si>
  <si>
    <t>Diciembre</t>
  </si>
  <si>
    <t>OFICINA ASESORA DE COMUNICACIONES</t>
  </si>
  <si>
    <t>OFICINA DE TECNOLOGÌA DE LA INFORMACIÒN</t>
  </si>
  <si>
    <t>SUBDIRECCIÒN GENERAL</t>
  </si>
  <si>
    <t>DIRECCIÒN GENERAL</t>
  </si>
  <si>
    <t>OFICINA ASESORA JURÌDICA</t>
  </si>
  <si>
    <t>DIRECCIÒN GESTIÒN SOCIAL Y HUMANITARIA</t>
  </si>
  <si>
    <t>OFICINA DE CONTROL INTERNO</t>
  </si>
  <si>
    <t>SNARIV</t>
  </si>
  <si>
    <t>GRUPO CONTROL INTERNO DISCIPLINARIO</t>
  </si>
  <si>
    <t>SECRETARIA GENERAL</t>
  </si>
  <si>
    <t>Noviembre</t>
  </si>
  <si>
    <t>Satisfactorio</t>
  </si>
  <si>
    <t>Entre 90% y 100%</t>
  </si>
  <si>
    <t>Aceptable</t>
  </si>
  <si>
    <t>Entre 60 y 89%</t>
  </si>
  <si>
    <t>Insatisfactorio</t>
  </si>
  <si>
    <t>Menor de 60%</t>
  </si>
  <si>
    <t>Reporte</t>
  </si>
  <si>
    <t>%</t>
  </si>
  <si>
    <t xml:space="preserve">SATISFACTORIO </t>
  </si>
  <si>
    <t>Entre 60% y 89%</t>
  </si>
  <si>
    <t>INSATISFACTORIO</t>
  </si>
  <si>
    <t>ACEPTABLE</t>
  </si>
  <si>
    <t>OFICINA ASESORA DE PLANEACIÒN</t>
  </si>
  <si>
    <t>DIRECCIÒN GESTIÒN INTERINSTITUCIONAL</t>
  </si>
  <si>
    <t>SUBD. ASISTENCIA Y ATENCIÒN HUMANITARIA</t>
  </si>
  <si>
    <t>SUBDIRECCIÒN REPARACIÒN INDIVIDUAL</t>
  </si>
  <si>
    <t>DIRECCIÒN DE ASUNTOS ÈTNICOS</t>
  </si>
  <si>
    <t>SUBDIRECCIÒN COORD. NACIÒN TERRITORIO</t>
  </si>
  <si>
    <t>G. GESTIÒN ADMINISTRATIVA Y DOCUMENTAL</t>
  </si>
  <si>
    <t>GRUPO GESTIÒN DEL TALENTO HUMANO</t>
  </si>
  <si>
    <t>GRUPO DE RETORNO Y REUBICACIONES</t>
  </si>
  <si>
    <t xml:space="preserve">SUBDIR. RED NACIONAL DE INFORMACIÒN </t>
  </si>
  <si>
    <t>SUBDIRECCIÒN DE VALORACIÒN Y REGISTRO</t>
  </si>
  <si>
    <t>GRUPO DE GESTIÒN CONTRACTUAL</t>
  </si>
  <si>
    <t>SUBD. PREVENC. Y ATENCIÒN DE EMERGENCIA</t>
  </si>
  <si>
    <t>FONDO DE REPARACIÒN VÍCTIMAS</t>
  </si>
  <si>
    <t>GRUPO GESTIÓN FINANCIERA</t>
  </si>
  <si>
    <t>SUBDIRECCIÒN DE PARTICIPACIÒN</t>
  </si>
  <si>
    <t>GRUP. ATENCIÒN A VÌCTIMAS EN EL EXTERIOR</t>
  </si>
  <si>
    <t>DIRECC. REGISTRO Y GESTIÒN INFORMACIÒN</t>
  </si>
  <si>
    <t>GRUPO COOPERACIÓN INTERNACIONAL</t>
  </si>
  <si>
    <t xml:space="preserve">DEPENDENCIAS </t>
  </si>
  <si>
    <t xml:space="preserve"> </t>
  </si>
  <si>
    <t>GRUPO ENFOQUE PSICOSOCIAL</t>
  </si>
  <si>
    <t>SUBDIRECCIÒN REPARACIÒN COLECTIVA</t>
  </si>
  <si>
    <t>GRUPO DE FORTALECIMIENTO ESTRATÉGICO EMP</t>
  </si>
  <si>
    <t>GRUPO DE GESTIÓN DE PROYECTOS</t>
  </si>
  <si>
    <t xml:space="preserve">Actividades por Dependencias </t>
  </si>
  <si>
    <t>NIVEL NACIONAL</t>
  </si>
  <si>
    <t>MATRIZ DE SEGUIMIENTO PLAN DE ACCIÓN 2024</t>
  </si>
  <si>
    <t>Total Actividades Plan de Acción 2024 Nivel Nacional</t>
  </si>
  <si>
    <t>Nivel y % de Avance Plan de Acción 2024 - Nivel Nacional</t>
  </si>
  <si>
    <t>Total Actividades Plan de Acción 1er Trimestre 2024</t>
  </si>
  <si>
    <t>Total Actividades Plan de Acción 2do Trimestre 2024</t>
  </si>
  <si>
    <t>Total Actividades Plan de Acción 3er Trimestre 2024</t>
  </si>
  <si>
    <t>Total Actividades Plan de Acciòn 2024 OAC</t>
  </si>
  <si>
    <t>Total Actividades Plan de Acciòn OAP 2024</t>
  </si>
  <si>
    <t>Total Actividades Plan de Acciòn Direcc. General 2024</t>
  </si>
  <si>
    <t>Total actividades Plan de Acciòn OTI 2024</t>
  </si>
  <si>
    <t>Total actividades Plan de Acciòn DGI 2024</t>
  </si>
  <si>
    <t>Total actividades Plan de Acciòn SAAH 2024</t>
  </si>
  <si>
    <t>Total actividades Plan de Acciòn S. Repar. Individual 2024</t>
  </si>
  <si>
    <t>Total actividades Plan de Acciòn Subd. General 2024</t>
  </si>
  <si>
    <t>Total actividades Plan de Acciòn DAE 2024</t>
  </si>
  <si>
    <t>Total actividades Plan de Acciòn SC Nac Territorio 2024</t>
  </si>
  <si>
    <t>Total actividades Plan de Acciòn G.G. Adtiva Doc. 2024</t>
  </si>
  <si>
    <t>Total actividades Plan de Acciòn G.G. Tal. Humano 2024</t>
  </si>
  <si>
    <t>Total actividades Plan de Acciòn S.R. Colectiva 2024</t>
  </si>
  <si>
    <t>Total actividades Plan de Acciòn G. Ret y Reubicac. 2024</t>
  </si>
  <si>
    <t>Total actividades Plan de Acciòn Subdirecciòn RNI 2024</t>
  </si>
  <si>
    <t>Total actividades Plan de Acciòn Sub. Val. y Reg. 2024</t>
  </si>
  <si>
    <t>Total actividades Plan de Acciòn G. G. Contractual 2024</t>
  </si>
  <si>
    <t>Total actividades Plan de Acciòn Of. Ases. Jurìdica 2024</t>
  </si>
  <si>
    <t>Total actividades Plan de Acciòn DGSH 2024</t>
  </si>
  <si>
    <t>Total actividades Plan de Acciòn Ofic. C. Interno 2024</t>
  </si>
  <si>
    <t>Total actividades Plan de Acciòn SPAE 2024</t>
  </si>
  <si>
    <t>Total actividades Plan de Acciòn F.R. de Víctimas 2024</t>
  </si>
  <si>
    <t>Total actividades Plan de Acciòn G.G. F/ciera 2024</t>
  </si>
  <si>
    <t>Total actividades Plan de Acciòn  SNARIV 2024</t>
  </si>
  <si>
    <t>Total actividades Plan de Acciòn S. Participaciòn 2024</t>
  </si>
  <si>
    <t>Total actividades Plan de Acciòn GCID 2024</t>
  </si>
  <si>
    <t>Total actividades Plan de Acciòn GAVE 2024</t>
  </si>
  <si>
    <t>Total actividades Plan de Acciòn Sec. General 2024</t>
  </si>
  <si>
    <t>Total actividades Plan de Acciòn G. Enf. Psico 2024</t>
  </si>
  <si>
    <t>Total actividades Plan de Acciòn DRGI 2024</t>
  </si>
  <si>
    <t>Total actividades Plan de Acciòn G. Coop. Intern 2024</t>
  </si>
  <si>
    <t>Total actividades Plan de Acciòn G. Gest. de Proyec 2024</t>
  </si>
  <si>
    <t>% de Cumplimiento 2024</t>
  </si>
  <si>
    <t>ACTIVIDADES DIRECCIÒN DE GESTIÒN INTERINSTITUCIONAL</t>
  </si>
  <si>
    <t>ACTIVIDADES OFICINA ASESORA DE PLANEACIÒN</t>
  </si>
  <si>
    <t>ACTIVIDADES OFICINA ASESORA DE COMUNICACIONES</t>
  </si>
  <si>
    <t>ACTIVIDADES DIRECCIÒN GENERAL</t>
  </si>
  <si>
    <t>ACTIVIDADES  OFICINA DE TECNOLOGÌA DE LA INFORMACIÒN</t>
  </si>
  <si>
    <t>ACTIVIDADES SUBDIRECCIÒN DE ASISTENCIA Y ATENCIÒN HUMANITARIA</t>
  </si>
  <si>
    <t>ACTIVIDADES  SUBDIRECCIÒN DE REPARACIÒN INDIVIDUAL</t>
  </si>
  <si>
    <t>ACTIVIDADES  SUBDIRECCIÒN GENERAL</t>
  </si>
  <si>
    <t>ACTIVIDADES  DIRECCIÒN ASUNTOS ÈTNICOS</t>
  </si>
  <si>
    <t>ACTIVIDADES  SUBDIRECCIÒN COORDINACIÒN NACIÒN TERRITORIO</t>
  </si>
  <si>
    <t>ACTIVIDADES  GRUPO DE GESTIÓN ADMINISTRATIVA Y DOCUMENTAL</t>
  </si>
  <si>
    <t>ACTIVIDADES GRUPO DE TALENTO HUMANO</t>
  </si>
  <si>
    <t>ACTIVIDADES SUBDIRECCION DE REPARACION COLECTIVA</t>
  </si>
  <si>
    <t>ACTIVIDADES  GRUPO DE RETORNOS Y REUBICACIONES</t>
  </si>
  <si>
    <t>ACTIVIDADES  SUBDIRECCION RED NACIONAL DE INFORMACION</t>
  </si>
  <si>
    <t>ACTIVIDADES  SUBDIRECCION DE VALORACION Y REGISTRO</t>
  </si>
  <si>
    <t>ACTIVIDADES GRUPO DE GESTIÓN CONTRACTUAL</t>
  </si>
  <si>
    <t>ACTIVIDADES  OFICINA ASESORA JURÌDICA</t>
  </si>
  <si>
    <t>ACTIVIDADES DIRECCIÒN GESTIÒN SOCIAL Y HUMANITARIA</t>
  </si>
  <si>
    <t>ACTIVIDADES OFICINA DE CONTROL INTERNO</t>
  </si>
  <si>
    <t>ACTIVIDADES SUBDIRECCION DE PREVENCION Y ATENCIÓN DE EMERGENCIAS</t>
  </si>
  <si>
    <t>ACTIVIDADES FONDO REPARACIÒN DE VÌCTIMAS</t>
  </si>
  <si>
    <t>ACTIVIDADES GRUPO DE GESTIÒN FINANCIERA</t>
  </si>
  <si>
    <t>ACTIVIDADES SUBDIRECCIÓN COORDINACIÓN SNARIV</t>
  </si>
  <si>
    <t>ACTIVIDADES SUBDIRECCIÓN PARTICIPACIÓN</t>
  </si>
  <si>
    <t>ACTIVIDADES GRUPO CONTROL INTERNO DISCIPLINARIO</t>
  </si>
  <si>
    <t>ACTIVIDADES GRUPO DE ATENCIÓN A VICTIMAS EN EL EXTERIOR</t>
  </si>
  <si>
    <t>ACTIVIDADES SECRETARIA GENERAL</t>
  </si>
  <si>
    <t>ACTIVIDADES  GRUPO ENFOQUE PSICOSOCIAL</t>
  </si>
  <si>
    <t>ACTIVIDADES DIRECCION DE REGISTRO Y GESTION DE LA INFORMACIÓN</t>
  </si>
  <si>
    <t>ACTIVIDADES GRUPO DE GESTIÓN DE PROYECTOS</t>
  </si>
  <si>
    <r>
      <t xml:space="preserve">4. </t>
    </r>
    <r>
      <rPr>
        <sz val="10"/>
        <color theme="1"/>
        <rFont val="Arial Narrow"/>
        <family val="2"/>
      </rPr>
      <t>Generar acciones de incidencia e impacto público a través de alianzas estratégicas y de divulgación de contenidos transmedia (172).</t>
    </r>
  </si>
  <si>
    <r>
      <t>5.</t>
    </r>
    <r>
      <rPr>
        <sz val="10"/>
        <color theme="1"/>
        <rFont val="Arial Narrow"/>
        <family val="2"/>
      </rPr>
      <t>Realizar el reporte del avance del Plan de Implementación institucional</t>
    </r>
  </si>
  <si>
    <r>
      <t>3.</t>
    </r>
    <r>
      <rPr>
        <sz val="10"/>
        <color theme="1"/>
        <rFont val="Arial Narrow"/>
        <family val="2"/>
      </rPr>
      <t>Impulsar estrategias y dar lineamientos para el ajuste institucional a través de la implementación de políticas de empleo público y rediseño institucional (Cód 146)</t>
    </r>
  </si>
  <si>
    <r>
      <t xml:space="preserve">1. </t>
    </r>
    <r>
      <rPr>
        <sz val="10"/>
        <rFont val="Arial Narrow"/>
        <family val="2"/>
      </rPr>
      <t xml:space="preserve"> Porcentaje de avance de la estrategia de comunicación masiva (Cód 181).</t>
    </r>
  </si>
  <si>
    <r>
      <t>2.</t>
    </r>
    <r>
      <rPr>
        <sz val="10"/>
        <color theme="1"/>
        <rFont val="Arial Narrow"/>
        <family val="2"/>
      </rPr>
      <t xml:space="preserve"> Porcentaje de avance de la estrategia de comunicación interna (Cód 182).</t>
    </r>
  </si>
  <si>
    <r>
      <t xml:space="preserve">3. </t>
    </r>
    <r>
      <rPr>
        <sz val="10"/>
        <color theme="1"/>
        <rFont val="Arial Narrow"/>
        <family val="2"/>
      </rPr>
      <t xml:space="preserve">Número de acciones de comunicación directa con enfoque diferencial y territorial </t>
    </r>
    <r>
      <rPr>
        <b/>
        <sz val="10"/>
        <color theme="1"/>
        <rFont val="Arial Narrow"/>
        <family val="2"/>
      </rPr>
      <t xml:space="preserve"> (Cód 183).</t>
    </r>
  </si>
  <si>
    <r>
      <t>1</t>
    </r>
    <r>
      <rPr>
        <sz val="10"/>
        <rFont val="Arial Narrow"/>
        <family val="2"/>
      </rPr>
      <t>.Numero de políticas del MIPG documentadas (Cód 185).</t>
    </r>
  </si>
  <si>
    <r>
      <t>3.</t>
    </r>
    <r>
      <rPr>
        <sz val="10"/>
        <color theme="1"/>
        <rFont val="Arial Narrow"/>
        <family val="2"/>
      </rPr>
      <t xml:space="preserve"> Realizar capacitaciones y/o conversatorios  en el marco del fortalecimiento del MIPG y SIG (Cód 187)</t>
    </r>
  </si>
  <si>
    <r>
      <t xml:space="preserve">4. </t>
    </r>
    <r>
      <rPr>
        <sz val="10"/>
        <color theme="1"/>
        <rFont val="Arial Narrow"/>
        <family val="2"/>
      </rPr>
      <t>Número de reportes del Plan de Implementación Institucional (Cód 188)</t>
    </r>
  </si>
  <si>
    <r>
      <t xml:space="preserve">9. </t>
    </r>
    <r>
      <rPr>
        <sz val="10"/>
        <color theme="1"/>
        <rFont val="Arial Narrow"/>
        <family val="2"/>
      </rPr>
      <t>Informes de seguimiento a la implementación del plan de acción institucional</t>
    </r>
  </si>
  <si>
    <t>No Aplica Reporte</t>
  </si>
  <si>
    <t>4.Implementar el Plan Estratégico de Seguridad de la información vigencia 2024 (PESI)(Cód 207)</t>
  </si>
  <si>
    <t>1. Servicios de información actualizados (Cód 204)</t>
  </si>
  <si>
    <t>2. Índice de capacidad en la prestación de servicios de tecnología (Cód 205)</t>
  </si>
  <si>
    <r>
      <t>1.</t>
    </r>
    <r>
      <rPr>
        <sz val="10"/>
        <rFont val="Arial Narrow"/>
        <family val="2"/>
      </rPr>
      <t>Porcentaje de hogares desplazados pertenecientes a comunidades étnicas con carencias en subsistencia mínima, que recibieron atención humanitaria en el último año. (Cód 21)</t>
    </r>
  </si>
  <si>
    <r>
      <t>2.</t>
    </r>
    <r>
      <rPr>
        <sz val="10"/>
        <color theme="1"/>
        <rFont val="Arial Narrow"/>
        <family val="2"/>
      </rPr>
      <t>Porcentaje de personas víctimas de hechos diferentes al desplazamiento forzado que recibieron ayuda humanitaria(Cód 36).</t>
    </r>
  </si>
  <si>
    <r>
      <t>3.</t>
    </r>
    <r>
      <rPr>
        <sz val="10"/>
        <color theme="1"/>
        <rFont val="Arial Narrow"/>
        <family val="2"/>
      </rPr>
      <t>Porcentaje de hogares víctimas de desplazamiento forzado incluidos en el RUV identificados con carencias en subsistencia mínima, que reciben atención humanitaria (Cód 37).</t>
    </r>
  </si>
  <si>
    <r>
      <t>4.</t>
    </r>
    <r>
      <rPr>
        <sz val="10"/>
        <color theme="1"/>
        <rFont val="Arial Narrow"/>
        <family val="2"/>
      </rPr>
      <t>Porcentaje de hogares víctimas de desplazamiento forzado que cumplen criterios de primer año, que reciben atención humanitaria (Cód 38).</t>
    </r>
  </si>
  <si>
    <r>
      <t>5.</t>
    </r>
    <r>
      <rPr>
        <sz val="10"/>
        <color theme="1"/>
        <rFont val="Arial Narrow"/>
        <family val="2"/>
      </rPr>
      <t>Hogares víctimas con atención humanitaria PND (Cód 117).</t>
    </r>
  </si>
  <si>
    <r>
      <t>1.</t>
    </r>
    <r>
      <rPr>
        <sz val="10"/>
        <rFont val="Arial Narrow"/>
        <family val="2"/>
      </rPr>
      <t xml:space="preserve"> Número de víctimas indemnizadas (Cód 46).</t>
    </r>
  </si>
  <si>
    <r>
      <t xml:space="preserve">1. </t>
    </r>
    <r>
      <rPr>
        <sz val="10"/>
        <rFont val="Arial Narrow"/>
        <family val="2"/>
      </rPr>
      <t>Número de víctimas en el exterior atendidas (Cód 210)</t>
    </r>
  </si>
  <si>
    <r>
      <t xml:space="preserve">5. </t>
    </r>
    <r>
      <rPr>
        <sz val="10"/>
        <color theme="1"/>
        <rFont val="Arial Narrow"/>
        <family val="2"/>
      </rPr>
      <t>Porcentaje de avance en el diseño y socialización de lineamientos para el funcionamiento de los comités territoriales de justicia transicional y demás instancias de coordinación territorial de la política de víctimas (Cód 139).</t>
    </r>
  </si>
  <si>
    <r>
      <t>1.</t>
    </r>
    <r>
      <rPr>
        <sz val="10"/>
        <rFont val="Arial Narrow"/>
        <family val="2"/>
      </rPr>
      <t>Nivel de satisfacción de los servidores públicos en relación con las actividades ejecutadas en los Planes de Formación - Capacitación, Bienestar Social y de SST (Cód 169)</t>
    </r>
  </si>
  <si>
    <r>
      <t>2.</t>
    </r>
    <r>
      <rPr>
        <sz val="10"/>
        <rFont val="Arial Narrow"/>
        <family val="2"/>
      </rPr>
      <t xml:space="preserve"> Número de Informes de Acciones de monitoreo del riesgo realizados (Cód 170)</t>
    </r>
  </si>
  <si>
    <r>
      <t xml:space="preserve">3. </t>
    </r>
    <r>
      <rPr>
        <sz val="10"/>
        <rFont val="Arial Narrow"/>
        <family val="2"/>
      </rPr>
      <t>Porcentaje de implementación del Plan Estratégico de Talento Humano (Cód 172)</t>
    </r>
  </si>
  <si>
    <r>
      <t xml:space="preserve">2. </t>
    </r>
    <r>
      <rPr>
        <sz val="10"/>
        <color theme="1"/>
        <rFont val="Arial Narrow"/>
        <family val="2"/>
      </rPr>
      <t>Comunidades que han recibido la estrategia de tejido social en el marco de los planes de retorno y reubicación.</t>
    </r>
  </si>
  <si>
    <r>
      <t>4.</t>
    </r>
    <r>
      <rPr>
        <sz val="10"/>
        <color theme="1"/>
        <rFont val="Arial Narrow"/>
        <family val="2"/>
      </rPr>
      <t>Porcentaje de personas que solicitan y reciben acompañamiento en retornos y reubicaciones.</t>
    </r>
  </si>
  <si>
    <r>
      <t>2.</t>
    </r>
    <r>
      <rPr>
        <sz val="10"/>
        <color theme="1"/>
        <rFont val="Arial Narrow"/>
        <family val="2"/>
      </rPr>
      <t>Soluciones tecnológicas para apoyar la toma de decisiones y la gestión misional de la Unidad generadas</t>
    </r>
  </si>
  <si>
    <r>
      <t xml:space="preserve">3. </t>
    </r>
    <r>
      <rPr>
        <sz val="10"/>
        <color theme="1"/>
        <rFont val="Arial Narrow"/>
        <family val="2"/>
      </rPr>
      <t>Insumos suministrados  a la Subdirección General, entidades externas, areas misionales y/o de apoyo  para los ejercicios de focalización en el marco de soluciones duraderas (Cód 18).</t>
    </r>
  </si>
  <si>
    <r>
      <t>1.</t>
    </r>
    <r>
      <rPr>
        <sz val="10"/>
        <rFont val="Arial Narrow"/>
        <family val="2"/>
      </rPr>
      <t>Víctimas incluidas en el Registro Único de Víctimas</t>
    </r>
    <r>
      <rPr>
        <b/>
        <sz val="10"/>
        <rFont val="Arial Narrow"/>
        <family val="2"/>
      </rPr>
      <t xml:space="preserve"> </t>
    </r>
    <r>
      <rPr>
        <sz val="10"/>
        <rFont val="Arial Narrow"/>
        <family val="2"/>
      </rPr>
      <t>(Cód 11).</t>
    </r>
  </si>
  <si>
    <r>
      <t>2.</t>
    </r>
    <r>
      <rPr>
        <sz val="10"/>
        <color theme="1"/>
        <rFont val="Arial Narrow"/>
        <family val="2"/>
      </rPr>
      <t>Declaraciones individuales con vencimiento en el 2024 valoradas en términos (Cód 12).</t>
    </r>
  </si>
  <si>
    <r>
      <t xml:space="preserve">3. </t>
    </r>
    <r>
      <rPr>
        <sz val="10"/>
        <color theme="1"/>
        <rFont val="Arial Narrow"/>
        <family val="2"/>
      </rPr>
      <t>Declaraciones de tipo masivo con vencimiento en el 2024  valoradas en términos(Cód 13).</t>
    </r>
  </si>
  <si>
    <r>
      <t>4.</t>
    </r>
    <r>
      <rPr>
        <sz val="10"/>
        <color theme="1"/>
        <rFont val="Arial Narrow"/>
        <family val="2"/>
      </rPr>
      <t>Declaraciones de sujetos colectivos con vencimiento en el 2024  valoradas en términos(Cód 14).</t>
    </r>
  </si>
  <si>
    <r>
      <t>5.</t>
    </r>
    <r>
      <rPr>
        <sz val="10"/>
        <color theme="1"/>
        <rFont val="Arial Narrow"/>
        <family val="2"/>
      </rPr>
      <t>Ordenes judiciales relacionadas en los fallos judiciales de restitución de tierras, justicia y paz, sistema interamericano o contencioso administrativo tramitado (Cód 15).</t>
    </r>
  </si>
  <si>
    <r>
      <t>2.</t>
    </r>
    <r>
      <rPr>
        <sz val="10"/>
        <rFont val="Arial Narrow"/>
        <family val="2"/>
      </rPr>
      <t>Porcentaje de solicitudes de contratación tramitadas (Cód 173)</t>
    </r>
  </si>
  <si>
    <r>
      <t>2.</t>
    </r>
    <r>
      <rPr>
        <sz val="10"/>
        <color theme="1"/>
        <rFont val="Arial Narrow"/>
        <family val="2"/>
      </rPr>
      <t>Porcentaje de demandas o denuncias presentadas para casos de saneamiento de bienes provenientes del Fondo de Reparación de Víctimas (Cód 196).</t>
    </r>
  </si>
  <si>
    <r>
      <t xml:space="preserve">5. </t>
    </r>
    <r>
      <rPr>
        <sz val="10"/>
        <color theme="1"/>
        <rFont val="Arial Narrow"/>
        <family val="2"/>
      </rPr>
      <t xml:space="preserve">Porcentaje de respuesta a órdenes y requerimientos judiciales en el marco del enfoque de derechos de las víctimas y territorial (Cód 199).  </t>
    </r>
  </si>
  <si>
    <r>
      <t xml:space="preserve">6. </t>
    </r>
    <r>
      <rPr>
        <sz val="10"/>
        <color theme="1"/>
        <rFont val="Arial Narrow"/>
        <family val="2"/>
      </rPr>
      <t xml:space="preserve">Porcentaje de actos administrativos de respuesta a recursos de apelación, queja y revocatoria directa contra las decisiones proferidas por la Entidad (Cód 200).  </t>
    </r>
  </si>
  <si>
    <r>
      <t>7.</t>
    </r>
    <r>
      <rPr>
        <sz val="10"/>
        <color theme="1"/>
        <rFont val="Arial Narrow"/>
        <family val="2"/>
      </rPr>
      <t xml:space="preserve"> Porcentaje de las respuestas de órdenes y requerimientos judiciales en el marco del enfoque de derechos de las víctimas y territorial, que cumplen con los criterios de calidad (Cód 201). </t>
    </r>
  </si>
  <si>
    <r>
      <t xml:space="preserve">2. </t>
    </r>
    <r>
      <rPr>
        <sz val="10"/>
        <color theme="1"/>
        <rFont val="Arial Narrow"/>
        <family val="2"/>
      </rPr>
      <t>Porcentaje de hogares étnicos víctimas que reciben Atención Humanitaria Inmediata en especie o en dinero en apoyo subsidiario a las entidades territoriales (Cód 33).</t>
    </r>
  </si>
  <si>
    <r>
      <t xml:space="preserve">3. </t>
    </r>
    <r>
      <rPr>
        <sz val="10"/>
        <color theme="1"/>
        <rFont val="Arial Narrow"/>
        <family val="2"/>
      </rPr>
      <t>Hogares víctimas con atención humanitaria (Cód 34).</t>
    </r>
  </si>
  <si>
    <r>
      <t>4.</t>
    </r>
    <r>
      <rPr>
        <sz val="10"/>
        <rFont val="Arial Narrow"/>
        <family val="2"/>
      </rPr>
      <t>Porcentaje de hogares víctimas del conflicto armado que reciben atención humanitaria en la zona de integración fronteriza colombiana</t>
    </r>
    <r>
      <rPr>
        <b/>
        <sz val="10"/>
        <rFont val="Arial Narrow"/>
        <family val="2"/>
      </rPr>
      <t xml:space="preserve"> </t>
    </r>
    <r>
      <rPr>
        <sz val="10"/>
        <rFont val="Arial Narrow"/>
        <family val="2"/>
      </rPr>
      <t>(Cód 35).</t>
    </r>
  </si>
  <si>
    <r>
      <t>5.</t>
    </r>
    <r>
      <rPr>
        <sz val="10"/>
        <color theme="1"/>
        <rFont val="Arial Narrow"/>
        <family val="2"/>
      </rPr>
      <t>Porcentaje de acciones de acompañamiento a DTs con enfoque diferencial y territorial en el marco de la asistencia y atención humanitaria (Cód 58).</t>
    </r>
  </si>
  <si>
    <r>
      <t xml:space="preserve">2. </t>
    </r>
    <r>
      <rPr>
        <sz val="10"/>
        <color theme="1"/>
        <rFont val="Arial Narrow"/>
        <family val="2"/>
      </rPr>
      <t>Planes de mejoramiento suscritos con la Contraloría General de la Republica con seguimiento realizado (Cód 223)</t>
    </r>
  </si>
  <si>
    <r>
      <t xml:space="preserve">3. </t>
    </r>
    <r>
      <rPr>
        <sz val="10"/>
        <color theme="1"/>
        <rFont val="Arial Narrow"/>
        <family val="2"/>
      </rPr>
      <t>Número de hogares étnicos que reciben Atención Humanitaria Inmediata en especie en apoyo subsidiario a las entidades territoriales (Cód 25).</t>
    </r>
  </si>
  <si>
    <r>
      <t xml:space="preserve">4. </t>
    </r>
    <r>
      <rPr>
        <sz val="10"/>
        <color theme="1"/>
        <rFont val="Arial Narrow"/>
        <family val="2"/>
      </rPr>
      <t>Índice de hogares afectados por desplazamiento forzado y hechos diferentes que acceden a ayuda y/o atención humanitaria inmediata de manera subsidiaria brindada por la Unidad bajo el mecanismo de montos de dinero (Cód 26).</t>
    </r>
  </si>
  <si>
    <r>
      <t>5.</t>
    </r>
    <r>
      <rPr>
        <sz val="10"/>
        <color theme="1"/>
        <rFont val="Arial Narrow"/>
        <family val="2"/>
      </rPr>
      <t>Índice de hogares afectados por desplazamiento forzado y hechos diferentes que acceden a ayuda y/o atención humanitaria inmediata de manera subsidiaria brindada por la Unidad bajo los mecanismos de especie periódico y especie por evento (Cód 27).</t>
    </r>
  </si>
  <si>
    <r>
      <t>1.</t>
    </r>
    <r>
      <rPr>
        <sz val="10"/>
        <rFont val="Arial Narrow"/>
        <family val="2"/>
      </rPr>
      <t xml:space="preserve"> Porcentaje de ejecución mensual  del PAC (Cód 167)</t>
    </r>
  </si>
  <si>
    <r>
      <t xml:space="preserve">2. </t>
    </r>
    <r>
      <rPr>
        <sz val="10"/>
        <color theme="1"/>
        <rFont val="Arial Narrow"/>
        <family val="2"/>
      </rPr>
      <t>Número de víctimas organizadas y no organizadas capacitadas a partir de la estrategia de comunicación en la política pública de víctimas.</t>
    </r>
  </si>
  <si>
    <r>
      <t>3.</t>
    </r>
    <r>
      <rPr>
        <sz val="10"/>
        <color theme="1"/>
        <rFont val="Arial Narrow"/>
        <family val="2"/>
      </rPr>
      <t xml:space="preserve"> Numero de Jornadas  de participación realizadas en cuanto a los fortalecimientos a las  Mesas de participación, Comites Ejecutivos, plenarios de la Mesa Nacional, encuentros de participación e incidencia en la politica publica de víctimas  para diferentes enfoques, hechos victimizantes y representantes de las mesas de participación de víctimas (Cód</t>
    </r>
    <r>
      <rPr>
        <b/>
        <sz val="10"/>
        <color theme="1"/>
        <rFont val="Arial Narrow"/>
        <family val="2"/>
      </rPr>
      <t xml:space="preserve"> 148).</t>
    </r>
  </si>
  <si>
    <r>
      <t xml:space="preserve">1. </t>
    </r>
    <r>
      <rPr>
        <sz val="10"/>
        <rFont val="Arial Narrow"/>
        <family val="2"/>
      </rPr>
      <t>Porcentaje de documentos de la Secretaría General actualizados para lograr mayor eficiencia, eficacia y efectividad en la gestión interna de la UARIV (Cód 166)</t>
    </r>
  </si>
  <si>
    <r>
      <t>1.</t>
    </r>
    <r>
      <rPr>
        <sz val="10"/>
        <rFont val="Arial Narrow"/>
        <family val="2"/>
      </rPr>
      <t>Víctimas con información actualizada (Cód 1)</t>
    </r>
  </si>
  <si>
    <r>
      <t xml:space="preserve">2. </t>
    </r>
    <r>
      <rPr>
        <sz val="10"/>
        <color theme="1"/>
        <rFont val="Arial Narrow"/>
        <family val="2"/>
      </rPr>
      <t>Víctimas caracterizadas (Cód 2)</t>
    </r>
  </si>
  <si>
    <r>
      <t>5.</t>
    </r>
    <r>
      <rPr>
        <sz val="10"/>
        <rFont val="Arial Narrow"/>
        <family val="2"/>
      </rPr>
      <t>Número de víctimas a quienes se les realiza la medición de superación de situación de vulnerabilidad a partir de la información de Modelo Integrado (Cód 5)</t>
    </r>
  </si>
  <si>
    <r>
      <t>6.</t>
    </r>
    <r>
      <rPr>
        <sz val="10"/>
        <color theme="1"/>
        <rFont val="Arial Narrow"/>
        <family val="2"/>
      </rPr>
      <t>Número de entidades del Ministerio Público con asistencia técnica en los trámites relacionados con la toma de la declaración (Cód 6).</t>
    </r>
  </si>
  <si>
    <r>
      <t xml:space="preserve">7. </t>
    </r>
    <r>
      <rPr>
        <sz val="10"/>
        <color theme="1"/>
        <rFont val="Arial Narrow"/>
        <family val="2"/>
      </rPr>
      <t>Recursos de reposición y revaloraciones contestados (Cód 7).</t>
    </r>
  </si>
  <si>
    <r>
      <t>8.</t>
    </r>
    <r>
      <rPr>
        <sz val="10"/>
        <color theme="1"/>
        <rFont val="Arial Narrow"/>
        <family val="2"/>
      </rPr>
      <t>Casos con alerta de presunción de fraude en el registro único de víctimas cerrados (Cód 8).</t>
    </r>
  </si>
  <si>
    <r>
      <t>9.</t>
    </r>
    <r>
      <rPr>
        <sz val="10"/>
        <color theme="1"/>
        <rFont val="Arial Narrow"/>
        <family val="2"/>
      </rPr>
      <t>Contenidos  informativos y pedagógicos construidos para el sitio Datos para la paz incluyendo las variables de enfoques diferenciales y de género (Cód 9).</t>
    </r>
  </si>
  <si>
    <r>
      <t>10.</t>
    </r>
    <r>
      <rPr>
        <sz val="10"/>
        <color theme="1"/>
        <rFont val="Arial Narrow"/>
        <family val="2"/>
      </rPr>
      <t>Requerimientos y solicitudes tramitados en el marco del RUV y Gestión de la Información (Cód 234).</t>
    </r>
  </si>
  <si>
    <t>ACTIVIDADES GRUPO DE COOPERACIÓN INTERNACIONAL y ALIANZAS ESTRATÉGICAS</t>
  </si>
  <si>
    <r>
      <t>2.</t>
    </r>
    <r>
      <rPr>
        <sz val="10"/>
        <color theme="1"/>
        <rFont val="Arial Narrow"/>
        <family val="2"/>
      </rPr>
      <t xml:space="preserve">Espacios estratégicos de alto nivel realizados con la cooperación internacional y aliados estratégicos que contribuyen a fortalecer los espacios de incidenciaen materia de política pública para las víctimas (Cód 163). </t>
    </r>
  </si>
  <si>
    <r>
      <t xml:space="preserve">2. </t>
    </r>
    <r>
      <rPr>
        <sz val="10"/>
        <color theme="1"/>
        <rFont val="Arial Narrow"/>
        <family val="2"/>
      </rPr>
      <t>Porcetaje de CTUS elaborados y emitidos (Cód 155)</t>
    </r>
  </si>
  <si>
    <r>
      <t xml:space="preserve">1. </t>
    </r>
    <r>
      <rPr>
        <sz val="10"/>
        <rFont val="Arial Narrow"/>
        <family val="2"/>
      </rPr>
      <t>Porcentaje de entidades territoriales asistidas, organizaciones de víctimas y mesas de víctimas asistidos técnicamente para el apoyo en la formulación de proyectos (Cód 153)</t>
    </r>
  </si>
  <si>
    <r>
      <t>5.</t>
    </r>
    <r>
      <rPr>
        <sz val="10"/>
        <rFont val="Arial Narrow"/>
        <family val="2"/>
      </rPr>
      <t>Número de monitoreos al Programa de Transparencia o el que haga sus veces (Cód 190).</t>
    </r>
  </si>
  <si>
    <r>
      <t xml:space="preserve">6. </t>
    </r>
    <r>
      <rPr>
        <sz val="10"/>
        <color theme="1"/>
        <rFont val="Arial Narrow"/>
        <family val="2"/>
      </rPr>
      <t>Número de reportes de seguimiento a la gestión de las no conformidades (Cód 191)</t>
    </r>
  </si>
  <si>
    <t>8.Número de reportes de seguimiento a la ejecución presupuestal (Cód 194)</t>
  </si>
  <si>
    <r>
      <t>2.</t>
    </r>
    <r>
      <rPr>
        <sz val="10"/>
        <color theme="1"/>
        <rFont val="Arial Narrow"/>
        <family val="2"/>
      </rPr>
      <t xml:space="preserve">Avance en la estrategia de acciones de articulación y coordinación interinstitucional para desarrollar intervenciones territoriales integrales (Cód 115). </t>
    </r>
  </si>
  <si>
    <r>
      <t>4.</t>
    </r>
    <r>
      <rPr>
        <sz val="10"/>
        <color theme="1"/>
        <rFont val="Arial Narrow"/>
        <family val="2"/>
      </rPr>
      <t xml:space="preserve">Porcentaje de avance en la implementación del plan de trabajo para fortalecer la articulación entre el Sistema Integral de Verdad Justicia Reparación y no Repetición -SIPAZ y la Unidad para las Víctimas (Cód 118). </t>
    </r>
  </si>
  <si>
    <r>
      <t xml:space="preserve">7. </t>
    </r>
    <r>
      <rPr>
        <sz val="10"/>
        <color theme="1"/>
        <rFont val="Arial Narrow"/>
        <family val="2"/>
      </rPr>
      <t xml:space="preserve">Porcentaje de cumplimiento de los compromisos generados en cada una de las sesiones del comité ejecutivo del SNARIV (Cód 121).   </t>
    </r>
  </si>
  <si>
    <r>
      <t xml:space="preserve">8. </t>
    </r>
    <r>
      <rPr>
        <sz val="10"/>
        <color theme="1"/>
        <rFont val="Arial Narrow"/>
        <family val="2"/>
      </rPr>
      <t xml:space="preserve">% de informes remitidos a la rama judicial, Congreso y organismos de control (Cód 122). </t>
    </r>
  </si>
  <si>
    <r>
      <t xml:space="preserve">9. </t>
    </r>
    <r>
      <rPr>
        <sz val="10"/>
        <color theme="1"/>
        <rFont val="Arial Narrow"/>
        <family val="2"/>
      </rPr>
      <t>Un documento que contiene la metodología para el seguimiento a la priorización y ejecución presupuestal del SNARIV en el nivel nacional y territorial.</t>
    </r>
  </si>
  <si>
    <r>
      <t xml:space="preserve">2. </t>
    </r>
    <r>
      <rPr>
        <sz val="10"/>
        <color theme="1"/>
        <rFont val="Arial Narrow"/>
        <family val="2"/>
      </rPr>
      <t>Número de víctimas acompañadas en la inversión adecuada de los recursos de la indemnización administrativa (Cód 48).</t>
    </r>
  </si>
  <si>
    <r>
      <t>3.</t>
    </r>
    <r>
      <rPr>
        <sz val="10"/>
        <color theme="1"/>
        <rFont val="Arial Narrow"/>
        <family val="2"/>
      </rPr>
      <t>Porcentaje de Víctimas individuales del pueblo Rrom incluidas en el RUV indemnizadas.</t>
    </r>
  </si>
  <si>
    <r>
      <t>4.</t>
    </r>
    <r>
      <rPr>
        <sz val="10"/>
        <rFont val="Arial Narrow"/>
        <family val="2"/>
      </rPr>
      <t>Indemnizaciones otorgadas a víctimas del conflicto armado (Cód 50)</t>
    </r>
  </si>
  <si>
    <t>5.Víctimas documentadas para avanzar en el acceso a la medida de indemnización administrativa (Cód 51)</t>
  </si>
  <si>
    <t>GRUPO DE FORTALECIMIENTO ESTRATÉGICO A EMPRENDIMIENTOS DE VÍCTIMAS</t>
  </si>
  <si>
    <t>ACTIVIDADES GRUPO SERVICIO AL CIUDADANO</t>
  </si>
  <si>
    <r>
      <t xml:space="preserve">2. </t>
    </r>
    <r>
      <rPr>
        <sz val="10"/>
        <color theme="1"/>
        <rFont val="Arial Narrow"/>
        <family val="2"/>
      </rPr>
      <t>Solicitudes atendidas por canal telefónico y virtual (Cód 41)</t>
    </r>
  </si>
  <si>
    <r>
      <t>1.</t>
    </r>
    <r>
      <rPr>
        <sz val="10"/>
        <rFont val="Arial Narrow"/>
        <family val="2"/>
      </rPr>
      <t>Solicitudes tramitadas en jornadas de atención móviles</t>
    </r>
    <r>
      <rPr>
        <b/>
        <sz val="10"/>
        <rFont val="Arial Narrow"/>
        <family val="2"/>
      </rPr>
      <t xml:space="preserve"> </t>
    </r>
    <r>
      <rPr>
        <sz val="10"/>
        <rFont val="Arial Narrow"/>
        <family val="2"/>
      </rPr>
      <t>(Cód 40)</t>
    </r>
  </si>
  <si>
    <r>
      <t>3.</t>
    </r>
    <r>
      <rPr>
        <sz val="10"/>
        <color theme="1"/>
        <rFont val="Arial Narrow"/>
        <family val="2"/>
      </rPr>
      <t xml:space="preserve"> Solicitudes atendidas por canal presencial (Cód 42)</t>
    </r>
  </si>
  <si>
    <r>
      <t>4.</t>
    </r>
    <r>
      <rPr>
        <sz val="10"/>
        <color theme="1"/>
        <rFont val="Arial Narrow"/>
        <family val="2"/>
      </rPr>
      <t>Solicitudes Atendidas por canal escrito (Cód 43)</t>
    </r>
  </si>
  <si>
    <r>
      <t>5.</t>
    </r>
    <r>
      <rPr>
        <sz val="10"/>
        <color theme="1"/>
        <rFont val="Arial Narrow"/>
        <family val="2"/>
      </rPr>
      <t>Número de personas atendidas a través de las estrategias virtuales (Cód 44)</t>
    </r>
  </si>
  <si>
    <r>
      <t>6.</t>
    </r>
    <r>
      <rPr>
        <sz val="10"/>
        <color theme="1"/>
        <rFont val="Arial Narrow"/>
        <family val="2"/>
      </rPr>
      <t xml:space="preserve"> Solicitudes Tramitadas</t>
    </r>
    <r>
      <rPr>
        <b/>
        <sz val="10"/>
        <color theme="1"/>
        <rFont val="Arial Narrow"/>
        <family val="2"/>
      </rPr>
      <t xml:space="preserve"> (Cód 45)</t>
    </r>
  </si>
  <si>
    <r>
      <t xml:space="preserve"> 
</t>
    </r>
    <r>
      <rPr>
        <b/>
        <sz val="11"/>
        <color theme="1" tint="0.34998626667073579"/>
        <rFont val="Arial Narrow"/>
        <family val="2"/>
      </rPr>
      <t>OFICINA ASESORA DE COMUNICACIONES</t>
    </r>
  </si>
  <si>
    <r>
      <t xml:space="preserve"> 
</t>
    </r>
    <r>
      <rPr>
        <b/>
        <sz val="11"/>
        <color theme="1" tint="0.34998626667073579"/>
        <rFont val="Arial Narrow"/>
        <family val="2"/>
      </rPr>
      <t>OFICINA ASESORA DE PLANEACIÒN</t>
    </r>
  </si>
  <si>
    <r>
      <t xml:space="preserve">
</t>
    </r>
    <r>
      <rPr>
        <b/>
        <sz val="11"/>
        <color theme="1" tint="0.34998626667073579"/>
        <rFont val="Arial Narrow"/>
        <family val="2"/>
      </rPr>
      <t>DIRECCIÓN GENERAL</t>
    </r>
  </si>
  <si>
    <r>
      <t xml:space="preserve">
</t>
    </r>
    <r>
      <rPr>
        <b/>
        <sz val="11"/>
        <color theme="1" tint="0.34998626667073579"/>
        <rFont val="Arial Narrow"/>
        <family val="2"/>
      </rPr>
      <t>OFICINA DE TECNOLOGÌA DE LA INFORMACIÒN</t>
    </r>
  </si>
  <si>
    <r>
      <t xml:space="preserve">
</t>
    </r>
    <r>
      <rPr>
        <b/>
        <sz val="11"/>
        <color theme="1" tint="0.34998626667073579"/>
        <rFont val="Arial Narrow"/>
        <family val="2"/>
      </rPr>
      <t>DIRECCIÒN DE GESTIÒN INTERINSTITUCIONAL</t>
    </r>
  </si>
  <si>
    <r>
      <t xml:space="preserve">
</t>
    </r>
    <r>
      <rPr>
        <b/>
        <sz val="11"/>
        <color theme="1" tint="0.34998626667073579"/>
        <rFont val="Arial Narrow"/>
        <family val="2"/>
      </rPr>
      <t>SUBDIRECCIÒN DE ASISTENCIA Y ATENCIÒN HUMANITARIA</t>
    </r>
  </si>
  <si>
    <r>
      <t xml:space="preserve">
</t>
    </r>
    <r>
      <rPr>
        <b/>
        <sz val="11"/>
        <color theme="1" tint="0.34998626667073579"/>
        <rFont val="Arial Narrow"/>
        <family val="2"/>
      </rPr>
      <t>SUBDIRECCIÒN DE REPARACIÒN INDIVIDUAL</t>
    </r>
  </si>
  <si>
    <r>
      <t xml:space="preserve">
</t>
    </r>
    <r>
      <rPr>
        <b/>
        <sz val="11"/>
        <color theme="1" tint="0.34998626667073579"/>
        <rFont val="Arial Narrow"/>
        <family val="2"/>
      </rPr>
      <t>SUBDIRECCIÒN GENERAL</t>
    </r>
  </si>
  <si>
    <r>
      <t xml:space="preserve">
</t>
    </r>
    <r>
      <rPr>
        <b/>
        <sz val="11"/>
        <color theme="1" tint="0.34998626667073579"/>
        <rFont val="Arial Narrow"/>
        <family val="2"/>
      </rPr>
      <t>DIRECCIÒN ASUNTOS ÈTNICOS</t>
    </r>
  </si>
  <si>
    <r>
      <t xml:space="preserve">
</t>
    </r>
    <r>
      <rPr>
        <b/>
        <sz val="11"/>
        <color theme="1" tint="0.34998626667073579"/>
        <rFont val="Arial Narrow"/>
        <family val="2"/>
      </rPr>
      <t>SUBDIRECCIÒN COORDINACIÒN NACIÒN TERRITORIO</t>
    </r>
  </si>
  <si>
    <r>
      <t xml:space="preserve">
</t>
    </r>
    <r>
      <rPr>
        <b/>
        <sz val="11"/>
        <color theme="1" tint="0.34998626667073579"/>
        <rFont val="Arial Narrow"/>
        <family val="2"/>
      </rPr>
      <t>GRUPO DE GESTIÓN ADMINISTRATIVA Y DOCUMENTAL</t>
    </r>
  </si>
  <si>
    <r>
      <t xml:space="preserve">
</t>
    </r>
    <r>
      <rPr>
        <b/>
        <sz val="11"/>
        <color theme="1" tint="0.34998626667073579"/>
        <rFont val="Arial Narrow"/>
        <family val="2"/>
      </rPr>
      <t>GRUPO DE TALENTO HUMANO</t>
    </r>
  </si>
  <si>
    <r>
      <t xml:space="preserve">
</t>
    </r>
    <r>
      <rPr>
        <b/>
        <sz val="11"/>
        <color theme="1" tint="0.34998626667073579"/>
        <rFont val="Arial Narrow"/>
        <family val="2"/>
      </rPr>
      <t xml:space="preserve">
SUBDIRECCION DE REPARACION COLECTIVA</t>
    </r>
  </si>
  <si>
    <t xml:space="preserve">
GRUPO DE RETORNOS Y REUBICACIONES</t>
  </si>
  <si>
    <t xml:space="preserve">
SUBDIRECCION RED NACIONAL DE INFORMACION</t>
  </si>
  <si>
    <t xml:space="preserve">
SUBDIRECCION DE VALORACION Y REGISTRO</t>
  </si>
  <si>
    <t xml:space="preserve">
GRUPO DE GESTIÓN CONTRACTUAL</t>
  </si>
  <si>
    <t xml:space="preserve">
OFICINA ASESORA JURÌDICA</t>
  </si>
  <si>
    <t xml:space="preserve">
DIRECCIÒN GESTIÒN SOCIAL Y HUMANITARIA</t>
  </si>
  <si>
    <r>
      <t xml:space="preserve">
</t>
    </r>
    <r>
      <rPr>
        <b/>
        <sz val="11"/>
        <color theme="1" tint="0.34998626667073579"/>
        <rFont val="Arial Narrow"/>
        <family val="2"/>
      </rPr>
      <t>OFICINA DE CONTROL INTERNO</t>
    </r>
  </si>
  <si>
    <t xml:space="preserve">
SUBDIRECCION DE PREVENCION Y ATENCIÓN DE EMERGENCIAS</t>
  </si>
  <si>
    <t xml:space="preserve">
FONDO REPARACIÒN DE VÌCTIMAS</t>
  </si>
  <si>
    <r>
      <t xml:space="preserve">
</t>
    </r>
    <r>
      <rPr>
        <b/>
        <sz val="11"/>
        <color theme="1" tint="0.34998626667073579"/>
        <rFont val="Arial Narrow"/>
        <family val="2"/>
      </rPr>
      <t>GRUPO DE GESTIÒN FINANCIERA</t>
    </r>
  </si>
  <si>
    <r>
      <t xml:space="preserve">
</t>
    </r>
    <r>
      <rPr>
        <b/>
        <sz val="11"/>
        <color theme="1" tint="0.34998626667073579"/>
        <rFont val="Arial Narrow"/>
        <family val="2"/>
      </rPr>
      <t>SUBDIRECCIÓN COORDINACIÓN SNARIV</t>
    </r>
  </si>
  <si>
    <r>
      <t xml:space="preserve">
</t>
    </r>
    <r>
      <rPr>
        <b/>
        <sz val="11"/>
        <color theme="1" tint="0.34998626667073579"/>
        <rFont val="Arial Narrow"/>
        <family val="2"/>
      </rPr>
      <t>SUBDIRECCIÓN PARTICIPACIÓN</t>
    </r>
  </si>
  <si>
    <t xml:space="preserve">
GRUPO CONTROL INTERNO DISCIPLINARIO</t>
  </si>
  <si>
    <r>
      <t xml:space="preserve">
</t>
    </r>
    <r>
      <rPr>
        <b/>
        <sz val="11"/>
        <color theme="1" tint="0.34998626667073579"/>
        <rFont val="Arial Narrow"/>
        <family val="2"/>
      </rPr>
      <t xml:space="preserve">
GRUPO DE ATENCIÓN A VICTIMAS EN EL EXTERIOR</t>
    </r>
  </si>
  <si>
    <r>
      <t xml:space="preserve">
</t>
    </r>
    <r>
      <rPr>
        <b/>
        <sz val="11"/>
        <color theme="1" tint="0.34998626667073579"/>
        <rFont val="Arial Narrow"/>
        <family val="2"/>
      </rPr>
      <t>SECRETARIA GENERAL</t>
    </r>
  </si>
  <si>
    <t xml:space="preserve">
GRUPO ENFOQUE PSICOSOCIAL</t>
  </si>
  <si>
    <t xml:space="preserve">
DIRECCION DE REGISTRO Y GESTION DE LA INFORMACIÓN</t>
  </si>
  <si>
    <t xml:space="preserve">
DIRECCION GRUPO DE COOPERACIÓN INTERNACIONAL</t>
  </si>
  <si>
    <t xml:space="preserve">
GRUPO DE GESTIÓN DE PROYECTOS</t>
  </si>
  <si>
    <t xml:space="preserve">
GRUPO DE FORTALECIMIENTO ESTRATÉGICO</t>
  </si>
  <si>
    <t xml:space="preserve">
GRUPO SERVICIO AL CIUDADANO</t>
  </si>
  <si>
    <t>3. Implementación del portafolio de proyectos y operaciones TI (Cód 206)</t>
  </si>
  <si>
    <r>
      <t xml:space="preserve">1. </t>
    </r>
    <r>
      <rPr>
        <sz val="10"/>
        <rFont val="Arial Narrow"/>
        <family val="2"/>
      </rPr>
      <t xml:space="preserve">Víctimas que superaron la situación de vulnerabilidad </t>
    </r>
    <r>
      <rPr>
        <b/>
        <sz val="10"/>
        <rFont val="Arial Narrow"/>
        <family val="2"/>
      </rPr>
      <t>(Cód 113)</t>
    </r>
  </si>
  <si>
    <r>
      <t>3.</t>
    </r>
    <r>
      <rPr>
        <sz val="10"/>
        <color theme="1"/>
        <rFont val="Arial Narrow"/>
        <family val="2"/>
      </rPr>
      <t>Porcentaje de implementación de la estrategia de gestión de oferta teniendo en cuenta focalización y priorización de acuerdo con el Modelo de intervención Territorial Integral y el enfoque de soluciones duraderas (Cód 116)</t>
    </r>
  </si>
  <si>
    <r>
      <t>5.</t>
    </r>
    <r>
      <rPr>
        <sz val="10"/>
        <color theme="1"/>
        <rFont val="Arial Narrow"/>
        <family val="2"/>
      </rPr>
      <t xml:space="preserve">Número de espacios de dignificación/fechas emblemáticas con integrantes fuerza pública víctimas del conflicto armado (Cód 119).  </t>
    </r>
  </si>
  <si>
    <r>
      <t xml:space="preserve">4. </t>
    </r>
    <r>
      <rPr>
        <sz val="10"/>
        <color theme="1"/>
        <rFont val="Arial Narrow"/>
        <family val="2"/>
      </rPr>
      <t>Porcentaje de avance en la consolidación e implementación para la reglamentación del Decreto Ley 4635 de 2011 (Cód. 102)</t>
    </r>
  </si>
  <si>
    <t>NA reporte - Indicador por demanda</t>
  </si>
  <si>
    <r>
      <t xml:space="preserve">10. </t>
    </r>
    <r>
      <rPr>
        <sz val="10"/>
        <color theme="1"/>
        <rFont val="Arial Narrow"/>
        <family val="2"/>
      </rPr>
      <t>Número de sujetos de reparación colectiva étnicos con seguimiento a la implementación de la Medida de Indemnización Colectiva realizado (Cód.109)</t>
    </r>
  </si>
  <si>
    <r>
      <t>11.</t>
    </r>
    <r>
      <rPr>
        <sz val="10"/>
        <rFont val="Arial Narrow"/>
        <family val="2"/>
      </rPr>
      <t>Porcentaje de avance en la ejecución del Plan de implementación efectiva y acelerada del Decreto 4633 de 2011 (Cód. 111)</t>
    </r>
  </si>
  <si>
    <r>
      <t>12.</t>
    </r>
    <r>
      <rPr>
        <sz val="10"/>
        <color theme="1"/>
        <rFont val="Arial Narrow"/>
        <family val="2"/>
      </rPr>
      <t>Realizar seguimiento a los acuerdos concertados con las Comunidades Étnicas en el PND 2023-2026 (Porcentaje de avance en la reglamentación del Decreto 4634 de 2011 y su implementación) (Cód. 112).</t>
    </r>
  </si>
  <si>
    <r>
      <t>1.</t>
    </r>
    <r>
      <rPr>
        <sz val="10"/>
        <rFont val="Arial Narrow"/>
        <family val="2"/>
      </rPr>
      <t xml:space="preserve">Sujetos de reparación colectiva étnicos indemnizados (Cód. </t>
    </r>
    <r>
      <rPr>
        <b/>
        <sz val="10"/>
        <rFont val="Arial Narrow"/>
        <family val="2"/>
      </rPr>
      <t>54)</t>
    </r>
  </si>
  <si>
    <r>
      <t>7.</t>
    </r>
    <r>
      <rPr>
        <sz val="10"/>
        <color theme="1"/>
        <rFont val="Arial Narrow"/>
        <family val="2"/>
      </rPr>
      <t xml:space="preserve">Número de hogares que han recibido el apoyo para la sostenibilidad del retorno y la reubicación (Cód. 78). </t>
    </r>
  </si>
  <si>
    <r>
      <t>10.</t>
    </r>
    <r>
      <rPr>
        <sz val="10"/>
        <color theme="1"/>
        <rFont val="Arial Narrow"/>
        <family val="2"/>
      </rPr>
      <t>Entidades del Sistema Nacional de Atención y Reparación Integral a las Víctimas asistidas técnicamente</t>
    </r>
    <r>
      <rPr>
        <b/>
        <sz val="10"/>
        <color theme="1"/>
        <rFont val="Arial Narrow"/>
        <family val="2"/>
      </rPr>
      <t xml:space="preserve"> </t>
    </r>
    <r>
      <rPr>
        <sz val="10"/>
        <color theme="1"/>
        <rFont val="Arial Narrow"/>
        <family val="2"/>
      </rPr>
      <t>(Cód 82)</t>
    </r>
  </si>
  <si>
    <r>
      <t>11.</t>
    </r>
    <r>
      <rPr>
        <sz val="10"/>
        <color theme="1"/>
        <rFont val="Arial Narrow"/>
        <family val="2"/>
      </rPr>
      <t>Hogares que han recibido recursos para el transporte de bienes (Cód 83)</t>
    </r>
  </si>
  <si>
    <r>
      <t>1.</t>
    </r>
    <r>
      <rPr>
        <sz val="10"/>
        <rFont val="Arial Narrow"/>
        <family val="2"/>
      </rPr>
      <t>Mediciones realizadas que permitan focalizar y priorizar la Atención y Reparación a las víctimas (Cód. 16)</t>
    </r>
  </si>
  <si>
    <r>
      <t xml:space="preserve">1. </t>
    </r>
    <r>
      <rPr>
        <sz val="10"/>
        <rFont val="Arial Narrow"/>
        <family val="2"/>
      </rPr>
      <t>Porcentaje de  procesos judiciales contra la Entidad con fallo favorable (Cód 240)</t>
    </r>
  </si>
  <si>
    <r>
      <t>4.</t>
    </r>
    <r>
      <rPr>
        <sz val="10"/>
        <color theme="1"/>
        <rFont val="Arial Narrow"/>
        <family val="2"/>
      </rPr>
      <t xml:space="preserve">Porcentaje de solicitudes de conceptos jurídicos tramitadas en oportunidad que contribuyan con el mejoramiento de la política de víctimas y demás asuntos institucionales (Cód 241).  </t>
    </r>
  </si>
  <si>
    <t>1.Hogares víctimas con ayuda humanitaria por confinamiento (Cód 22)</t>
  </si>
  <si>
    <r>
      <t>7.</t>
    </r>
    <r>
      <rPr>
        <sz val="10"/>
        <color theme="1"/>
        <rFont val="Arial Narrow"/>
        <family val="2"/>
      </rPr>
      <t xml:space="preserve"> Índice de Casos gestionados frente a los compromisos y oferta institucional en los espacios interinstitucionales de coordinación para la prevención y protección tramitadas(Cód 177).</t>
    </r>
  </si>
  <si>
    <r>
      <t>2.</t>
    </r>
    <r>
      <rPr>
        <sz val="10"/>
        <rFont val="Arial Narrow"/>
        <family val="2"/>
      </rPr>
      <t xml:space="preserve"> Nivel de Ejecución Presupuestal (Cód 168).</t>
    </r>
  </si>
  <si>
    <t>1. Porcentaje de avances en el diseño de la batería de indicadores para hacer seguimiento a la incidencia de las mesas de participación (Cód 145)</t>
  </si>
  <si>
    <t>3.Comunidades víctimas de grupos étnicos caracterizadas (Cód 3)</t>
  </si>
  <si>
    <r>
      <t>1.</t>
    </r>
    <r>
      <rPr>
        <sz val="10"/>
        <rFont val="Arial Narrow"/>
        <family val="2"/>
      </rPr>
      <t xml:space="preserve">Recursos de cooperación internacional y alianzas estratégicas gestionados para la implementación de la política pública de víctimas (en millones de dolares) (Cód 162) </t>
    </r>
  </si>
  <si>
    <t>3.Líneas de crédito disponibles (Cód 215)</t>
  </si>
  <si>
    <r>
      <t xml:space="preserve">7. </t>
    </r>
    <r>
      <rPr>
        <sz val="10"/>
        <rFont val="Arial Narrow"/>
        <family val="2"/>
      </rPr>
      <t>% de cumplimiento del plan de acción institucional (Cód 192)</t>
    </r>
  </si>
  <si>
    <r>
      <t>2.</t>
    </r>
    <r>
      <rPr>
        <sz val="10"/>
        <color theme="1"/>
        <rFont val="Arial Narrow"/>
        <family val="2"/>
      </rPr>
      <t xml:space="preserve">Porcentaje de avance de la estrategia de articulación misional con enfoque integral, de derechos, diferencial y territorial para el cumplimiento del plan de acción. (Cód 238). </t>
    </r>
  </si>
  <si>
    <r>
      <t>2.</t>
    </r>
    <r>
      <rPr>
        <sz val="10"/>
        <color theme="1"/>
        <rFont val="Arial Narrow"/>
        <family val="2"/>
      </rPr>
      <t>Porcentaje de familiares con acompañamiento psicosocial en los procesos de búsqueda y entrega digna de cadáveres recibido (Cód. 87)</t>
    </r>
  </si>
  <si>
    <r>
      <t>3.</t>
    </r>
    <r>
      <rPr>
        <sz val="10"/>
        <color theme="1"/>
        <rFont val="Arial Narrow"/>
        <family val="2"/>
      </rPr>
      <t>Procesos de entrega de cuerpos o restos óseos acompañados según solicitudes remitidas por la Fiscalía (Cód 89)</t>
    </r>
  </si>
  <si>
    <r>
      <t>4.</t>
    </r>
    <r>
      <rPr>
        <sz val="10"/>
        <color theme="1"/>
        <rFont val="Arial Narrow"/>
        <family val="2"/>
      </rPr>
      <t>Número de hogares con auxilio para transporte, alimentación y hospedaje y subsidio funerario entregado en el marco de los procesos de búsqueda, exhumación y entrega de cuerpos o restos óseos (Cód 91)</t>
    </r>
  </si>
  <si>
    <r>
      <t xml:space="preserve">2. </t>
    </r>
    <r>
      <rPr>
        <sz val="10"/>
        <color theme="1"/>
        <rFont val="Arial Narrow"/>
        <family val="2"/>
      </rPr>
      <t>Porcentaje de Implementación del plan de mejoramiento de los resultados de FURAG (Cód 186)</t>
    </r>
    <r>
      <rPr>
        <b/>
        <sz val="10"/>
        <color theme="1"/>
        <rFont val="Arial Narrow"/>
        <family val="2"/>
      </rPr>
      <t xml:space="preserve"> </t>
    </r>
    <r>
      <rPr>
        <sz val="10"/>
        <color theme="1"/>
        <rFont val="Arial Narrow"/>
        <family val="2"/>
      </rPr>
      <t xml:space="preserve">Modificado por </t>
    </r>
    <r>
      <rPr>
        <b/>
        <sz val="10"/>
        <color theme="1"/>
        <rFont val="Arial Narrow"/>
        <family val="2"/>
      </rPr>
      <t xml:space="preserve">Código 242 </t>
    </r>
    <r>
      <rPr>
        <sz val="10"/>
        <color theme="1"/>
        <rFont val="Arial Narrow"/>
        <family val="2"/>
      </rPr>
      <t>para reportar en julio y diciembre (Según OAP)</t>
    </r>
  </si>
  <si>
    <r>
      <t xml:space="preserve">1. </t>
    </r>
    <r>
      <rPr>
        <sz val="10"/>
        <rFont val="Arial Narrow"/>
        <family val="2"/>
      </rPr>
      <t xml:space="preserve">Porcentaje de recursos etiquetados por grupo poblacional, destinados al desarrollo de acciones afirmativas contempladas en el Modelo de Operación de Enfoque Diferencial y de Género  (Cód 159). </t>
    </r>
    <r>
      <rPr>
        <b/>
        <sz val="10"/>
        <rFont val="Arial Narrow"/>
        <family val="2"/>
      </rPr>
      <t>(Cód. 237)</t>
    </r>
  </si>
  <si>
    <t>Reprogramado</t>
  </si>
  <si>
    <t>No Envían Reporte</t>
  </si>
  <si>
    <r>
      <t xml:space="preserve">Una (1) actividad </t>
    </r>
    <r>
      <rPr>
        <b/>
        <sz val="10"/>
        <color theme="1"/>
        <rFont val="Arial Narrow"/>
        <family val="2"/>
      </rPr>
      <t>No envía reporte la OAP, la respuesta a la observación (Cód. 156) no correponde al indicador requerido (cód. 146)/</t>
    </r>
    <r>
      <rPr>
        <sz val="10"/>
        <color theme="1"/>
        <rFont val="Arial Narrow"/>
        <family val="2"/>
      </rPr>
      <t>El indicador 156 - "Número de estrategias y/o lineamientos emitidos desde la Dirección General para el cumplimiento de la política de víctimas en el marco del PND" reportó seguimiento para el mes de junio, de acuerdo con la programación establecida para su medición. El reporte de este indicador se encuentra en la matriz que se anexa a la presente comunicación.</t>
    </r>
  </si>
  <si>
    <t xml:space="preserve">El indicador "Número de mujeres víctimas incluidas en el RUV, focalizadas y acompañadas diferencialmente con estrategias de reparación" fue modificado por solicitud de la dependencia y pasó a ser responsabilidad de la Dirección de Reparación, que consolida la información de las mujeres víctimas atendidas bajo diferentes estrategias implementadas por el Grupo de Enfoque Psicosocial, la Subdirección de Reparación Individual y el Grupo de Contribuciones a la Verdad, Convivencia Pacífica y Garantías de No Repetición. El reporte se ha realizado desde abril con periodicidad mensual.
Los indicadores "Comunidades que han recibido la estrategia de tejido social en el marco de los planes de retorno y reubicación", "Número de víctimas que acceden a medidas de satisfacción a nivel individual" y "Actos simbólicos y de dignificación implementados" fueron modificados por solicitud de la dependencia en abril. En el caso del indicador "Actos simbólicos y de dignificación implementados", cambió a tipo mixto y su único reporte a nivel nacional se realizará en noviembre. Los otros dos indicadores pasaron a ser de nivel territorial únicamente. sobre el indicador “Número de víctimas que acceden a medidas de satisfacción a nivel individual” (98), el Equipo Contribuciones a la Verdad, la Convivencia y la No Repetición solicitó el ajuste en el tipo de indicador, pasando a ser territorial, y el ajuste en la meta para cada dirección territorial. De esta manera, se mantiene los reportes realizados en febrero, pero los siguientes reportes se realizarán a partir de julio. La solicitud de cambio recibió la aprobación por parte de la Subdirección General y de la OAP. La solicitud solo se pudo tramitar en abril, dado que el módulo de cambios no estaba en funcionamiento. </t>
  </si>
  <si>
    <r>
      <rPr>
        <b/>
        <sz val="8"/>
        <color theme="1"/>
        <rFont val="Calibri"/>
        <family val="2"/>
        <scheme val="minor"/>
      </rPr>
      <t>Observación OCI:</t>
    </r>
    <r>
      <rPr>
        <sz val="8"/>
        <color theme="1"/>
        <rFont val="Calibri"/>
        <family val="2"/>
        <scheme val="minor"/>
      </rPr>
      <t xml:space="preserve"> La Oficina Asesora de Planeación no envía la información concerniente al reporte correspondiente al segundo trimestre de 2024 de las cuatro (4) actividades del plan de acción asignadas a este grupo 1. “Número de mujeres víctimas incluidas en el RUV, focalizadas y acompañadas diferencialmente con estrategias de reparación”, 2. “Comunidades que han recibido la estrategia de tejido social en el marco de los planes de retorno y reubicación”, 3. “Actos simbólicos y de dignificación implementados” y 4. “Número de víctimas que acceden a medidas de satisfacción a nivel individual”.
</t>
    </r>
    <r>
      <rPr>
        <b/>
        <sz val="8"/>
        <color theme="1"/>
        <rFont val="Calibri"/>
        <family val="2"/>
        <scheme val="minor"/>
      </rPr>
      <t>Respuesta OAP:</t>
    </r>
    <r>
      <rPr>
        <sz val="8"/>
        <color theme="1"/>
        <rFont val="Calibri"/>
        <family val="2"/>
        <scheme val="minor"/>
      </rPr>
      <t xml:space="preserve"> El indicador "Número de mujeres víctimas incluidas en el RUV, focalizadas y acompañadas diferencialmente con estrategias de reparación" fue modificado por solicitud de la dependencia y pasó a ser responsabilidad de la Dirección de Reparación, que consolida la información de las mujeres víctimas atendidas bajo diferentes estrategias implementadas por el Grupo de Enfoque Psicosocial, la Subdirección de Reparación Individual y el Grupo de Contribuciones a la Verdad, Convivencia Pacífica y Garantías de No Repetición. El reporte se ha realizado desde abril con periodicidad mensual.
Los indicadores "Comunidades que han recibido la estrategia de tejido social en el marco de los planes de retorno y reubicación", "Número de víctimas que acceden a medidas de satisfacción a nivel individual" y "Actos simbólicos y de dignificación implementados" fueron modificados por solicitud de la dependencia en abril. En el caso del indicador "Actos simbólicos y de dignificación implementados", cambió a tipo mixto y su único reporte a nivel nacional se realizará en noviembre. Los otros dos indicadores pasaron a ser de nivel territorial únicamente.</t>
    </r>
  </si>
  <si>
    <t>Total actividades Plan de Acciòn Direcc. de Reparación 2024</t>
  </si>
  <si>
    <t xml:space="preserve">De acuerdo con la validación realizada por la OAP en el sistema de plan de acción SIPLAN+, los indicadores relacionados con los códigos "52" y "53" estaban programados para el periodo mencionado, pero su programación inicial no fue ajustada correctamente en el sistema durante el cargue de programación realizado a inicio de año. Por esta razón, al intentar ajustar en junio, cuando el sistema ya estaba cerrado, no fue posible hacer la modificación en el sistema según las reglas definidas para el reporte. No obstante, la OAP notificó y dio respuesta al Fondo de Reparación a Víctimas, programando la presentación de estos indicadores para agosto y diciembre, de acuerdo con la programación sugerida para que se presente el reporte de julio.
 </t>
  </si>
  <si>
    <r>
      <t>2.</t>
    </r>
    <r>
      <rPr>
        <sz val="10"/>
        <color theme="1"/>
        <rFont val="Arial Narrow"/>
        <family val="2"/>
      </rPr>
      <t xml:space="preserve">Porcentaje de implementacion  del plan de monetización  para la indemnización de las victimas de Justicia y Paz </t>
    </r>
    <r>
      <rPr>
        <b/>
        <sz val="10"/>
        <color theme="1"/>
        <rFont val="Arial Narrow"/>
        <family val="2"/>
      </rPr>
      <t>(Cód. 53)</t>
    </r>
  </si>
  <si>
    <r>
      <t xml:space="preserve">1. </t>
    </r>
    <r>
      <rPr>
        <sz val="10"/>
        <rFont val="Arial Narrow"/>
        <family val="2"/>
      </rPr>
      <t xml:space="preserve">Porcentaje de acciones de recepción, inspección, mantenimiento, conservación y comunicaciones, necesarias para la correcta disposición, mantenimiento y conservación de los bienes administrados por el Fondo para la reparación de las victimas </t>
    </r>
    <r>
      <rPr>
        <b/>
        <sz val="10"/>
        <rFont val="Arial Narrow"/>
        <family val="2"/>
      </rPr>
      <t>(Cód. 52)</t>
    </r>
  </si>
  <si>
    <t>Actividades Reprogramada</t>
  </si>
  <si>
    <t>Actividad Eliminada el 16-7-2024 Según OAP</t>
  </si>
  <si>
    <r>
      <t>5.</t>
    </r>
    <r>
      <rPr>
        <sz val="10"/>
        <color theme="1"/>
        <rFont val="Arial Narrow"/>
        <family val="2"/>
      </rPr>
      <t xml:space="preserve"> # de reportes de seguimiento a la ejecución de recursos de las entidades del SNARIV para la política de víctimas </t>
    </r>
    <r>
      <rPr>
        <b/>
        <sz val="10"/>
        <color theme="1"/>
        <rFont val="Arial Narrow"/>
        <family val="2"/>
      </rPr>
      <t>(Cód. 132)</t>
    </r>
  </si>
  <si>
    <r>
      <rPr>
        <b/>
        <sz val="10"/>
        <rFont val="Arial Narrow"/>
        <family val="2"/>
      </rPr>
      <t>Indicador No. 132</t>
    </r>
    <r>
      <rPr>
        <sz val="10"/>
        <rFont val="Arial Narrow"/>
        <family val="2"/>
      </rPr>
      <t xml:space="preserve"> "Número de reportes de seguimiento a la ejecución de recursos de las entidades del SNARIV para la política de víctimas" </t>
    </r>
    <r>
      <rPr>
        <b/>
        <sz val="10"/>
        <rFont val="Arial Narrow"/>
        <family val="2"/>
      </rPr>
      <t>fue eliminado a solicitud de la Dirección de Gestión</t>
    </r>
    <r>
      <rPr>
        <sz val="10"/>
        <rFont val="Arial Narrow"/>
        <family val="2"/>
      </rPr>
      <t xml:space="preserve"> </t>
    </r>
    <r>
      <rPr>
        <b/>
        <sz val="10"/>
        <rFont val="Arial Narrow"/>
        <family val="2"/>
      </rPr>
      <t>Interinstitucional</t>
    </r>
    <r>
      <rPr>
        <sz val="10"/>
        <rFont val="Arial Narrow"/>
        <family val="2"/>
      </rPr>
      <t xml:space="preserve">, mediante una petición realizada el 14 de junio de 2024, y </t>
    </r>
    <r>
      <rPr>
        <b/>
        <sz val="10"/>
        <rFont val="Arial Narrow"/>
        <family val="2"/>
      </rPr>
      <t>se eliminó del SIPLAN el 16 de julio</t>
    </r>
    <r>
      <rPr>
        <sz val="10"/>
        <rFont val="Arial Narrow"/>
        <family val="2"/>
      </rPr>
      <t>. Por lo tanto, no tiene seguimiento para el periodo de junio.
Indicador No. 226 "Documento balance del funcionamiento de los Subcomités Técnicos Nacionales" presenta un avance del 33% en relación con la meta programada, cumpliendo con la programación establecida para el mes de junio. El dato reportado como cero en el cumplimiento se debe a una inconsistencia en el cálculo del sistema, la cual ya fue reportada al validador para su ajuste correspondiente.</t>
    </r>
  </si>
  <si>
    <t>Actividad Reprogramada, según OAP</t>
  </si>
  <si>
    <t>OAP No Envía Reporte</t>
  </si>
  <si>
    <r>
      <t>3.</t>
    </r>
    <r>
      <rPr>
        <sz val="10"/>
        <color theme="1"/>
        <rFont val="Arial Narrow"/>
        <family val="2"/>
      </rPr>
      <t>Proyectos formulados y presentados  a la cooperación internacional y aliados estratégicos (Cód 164)</t>
    </r>
  </si>
  <si>
    <r>
      <t xml:space="preserve">1. </t>
    </r>
    <r>
      <rPr>
        <sz val="10"/>
        <rFont val="Arial Narrow"/>
        <family val="2"/>
      </rPr>
      <t>Número de planes específicos de prevención y atención para comunidades Negras, Afrocolombianas, Raízales y Palenqueras formulados (Cód. 99)</t>
    </r>
  </si>
  <si>
    <r>
      <t>2</t>
    </r>
    <r>
      <rPr>
        <sz val="10"/>
        <color theme="1"/>
        <rFont val="Arial Narrow"/>
        <family val="2"/>
      </rPr>
      <t>.Número de medidas implementadas competencia de la Unidad para las Víctimas de los planes específicos de prevención y atención para comunidades Negras, Afrocolombianas, Raízales y Palenqueras (Cód. 100)</t>
    </r>
  </si>
  <si>
    <r>
      <t>5.</t>
    </r>
    <r>
      <rPr>
        <sz val="10"/>
        <color theme="1"/>
        <rFont val="Arial Narrow"/>
        <family val="2"/>
      </rPr>
      <t>Número de emergencias especiales de comunidades étnicas víctimas del conflicto armado acompañadas (Cód. 103).</t>
    </r>
  </si>
  <si>
    <t>6. Porcentaje de avance en el acompañamiento a comunidades étnicas víctimas de desplazamiento forzado masivos para la medición de la subsistencia mínima de acuerdo con lo establecido en los Decretos Ley Étnicos (Cód 104)</t>
  </si>
  <si>
    <r>
      <t xml:space="preserve">7. </t>
    </r>
    <r>
      <rPr>
        <sz val="10"/>
        <color theme="3"/>
        <rFont val="Arial Narrow"/>
        <family val="2"/>
      </rPr>
      <t>Número de Entidades territoriales asistidas técnicamente en la implementación de los Decretos Ley</t>
    </r>
    <r>
      <rPr>
        <b/>
        <sz val="10"/>
        <color theme="3"/>
        <rFont val="Arial Narrow"/>
        <family val="2"/>
      </rPr>
      <t>.</t>
    </r>
    <r>
      <rPr>
        <b/>
        <sz val="10"/>
        <color theme="1"/>
        <rFont val="Arial Narrow"/>
        <family val="2"/>
      </rPr>
      <t xml:space="preserve">
</t>
    </r>
    <r>
      <rPr>
        <sz val="10"/>
        <color theme="1"/>
        <rFont val="Arial Narrow"/>
        <family val="2"/>
      </rPr>
      <t>Asistir técnicamente a las entidades territoriales en la implementación de los Decretos Ley para la inclusión del enfoque diferencial en los instrumentos de planeación territorial (Cód. 105)</t>
    </r>
  </si>
  <si>
    <t>9.Número de sujetos de reparación colectiva étnicos con concertación de la Medida de Indemnizacion Colectiva realizada (Cód. 107).</t>
  </si>
  <si>
    <r>
      <t xml:space="preserve">13. </t>
    </r>
    <r>
      <rPr>
        <sz val="10"/>
        <rFont val="Arial Narrow"/>
        <family val="2"/>
      </rPr>
      <t>Número de planes de trabajo formulados en cumplimiento de las órdenes del Auto 092 de 2008 con mujeres pertenecientes a comunidades negras, afrocolombianas, raizales y palenqueras. (Cód. 220).</t>
    </r>
  </si>
  <si>
    <t>14. Número de planes de trabajo formulados con mujeres víctimas del conflicto armado pertenecientes al Pueblo Rrom (Cód. 221).</t>
  </si>
  <si>
    <r>
      <t xml:space="preserve">3. </t>
    </r>
    <r>
      <rPr>
        <sz val="10"/>
        <color theme="1"/>
        <rFont val="Arial Narrow"/>
        <family val="2"/>
      </rPr>
      <t>Número de entidades territoriales asistidas técnicamente en los procesos de planeación, presupuestación y seguimiento de la política, que incorpora los aspectos técnicos, financieros y administrativos. Teniendo en cuenta los enfoques diferenciales y de género así como soluciones duraderas (Cód. 136)</t>
    </r>
  </si>
  <si>
    <r>
      <t xml:space="preserve">7. </t>
    </r>
    <r>
      <rPr>
        <sz val="10"/>
        <color theme="1"/>
        <rFont val="Arial Narrow"/>
        <family val="2"/>
      </rPr>
      <t>Porcentaje de avance de la caracterización de la oferta territorial  de la política pública de víctimas definiendo las rutas de acceso y alcance de los bienes y servicios asociados a cada derecho (Cód. 141).</t>
    </r>
  </si>
  <si>
    <r>
      <t>6.</t>
    </r>
    <r>
      <rPr>
        <sz val="10"/>
        <rFont val="Arial Narrow"/>
        <family val="2"/>
      </rPr>
      <t xml:space="preserve"> Porcentaje de avance en el ajuste en la metodología de medición del indicador de capacidad territorial (Cód. 140)</t>
    </r>
  </si>
  <si>
    <t>1. Nivel de satisfacción del cliente interno frente al servicio prestado por el proceso de Gestión Administrativa (Cód 174)</t>
  </si>
  <si>
    <t>2.Implementación del Plan Institucional de Archivos – PINAR (Cód 175)</t>
  </si>
  <si>
    <r>
      <t>5.</t>
    </r>
    <r>
      <rPr>
        <sz val="10"/>
        <color theme="1"/>
        <rFont val="Arial Narrow"/>
        <family val="2"/>
      </rPr>
      <t>Número de hogares con esquemas especiales de acompañamiento familiar recibido en el área urbana (Cód.76)</t>
    </r>
  </si>
  <si>
    <r>
      <t>6.</t>
    </r>
    <r>
      <rPr>
        <sz val="10"/>
        <color theme="1"/>
        <rFont val="Arial Narrow"/>
        <family val="2"/>
      </rPr>
      <t>Número de esquemas especiales de acompañamiento comunitarios entregados en el marco de los planes de retorno y reubicación.(Cód.77)</t>
    </r>
  </si>
  <si>
    <r>
      <t>8.</t>
    </r>
    <r>
      <rPr>
        <sz val="10"/>
        <color theme="1"/>
        <rFont val="Arial Narrow"/>
        <family val="2"/>
      </rPr>
      <t xml:space="preserve">Número de comunidades étnicas que recibieron un esquema especial de acompañamiento comunitario al retorno o reubicación.(Cód. 80). </t>
    </r>
  </si>
  <si>
    <t>1. Número de proyectos y obras comunitarias apoyados con materiales y/ o dotación en municipios con riesgo de victimización identificados mediante concepto técnico (Cód. 23)</t>
  </si>
  <si>
    <t>6. Proyectos agropecuarios para la prevención urgente apoyados con insumos, semillas y/o herramientas en municipios con riesgo de victimización identificados mediante estudio técnico de focalización. (Cód 28).</t>
  </si>
  <si>
    <r>
      <t xml:space="preserve">4. </t>
    </r>
    <r>
      <rPr>
        <sz val="10"/>
        <color theme="8" tint="-0.249977111117893"/>
        <rFont val="Arial Narrow"/>
        <family val="2"/>
      </rPr>
      <t>Porcentaje de avance en la socialización y seguimiento a la implementación del protocolo de participación de la niñez víctima</t>
    </r>
    <r>
      <rPr>
        <b/>
        <sz val="10"/>
        <color theme="8" tint="-0.249977111117893"/>
        <rFont val="Arial Narrow"/>
        <family val="2"/>
      </rPr>
      <t xml:space="preserve"> </t>
    </r>
    <r>
      <rPr>
        <b/>
        <sz val="10"/>
        <rFont val="Arial Narrow"/>
        <family val="2"/>
      </rPr>
      <t xml:space="preserve">
</t>
    </r>
    <r>
      <rPr>
        <sz val="10"/>
        <rFont val="Arial Narrow"/>
        <family val="2"/>
      </rPr>
      <t>Socialización del protocolo de participación de la niñez víctima a las Direcciones Territoriales y a Mesa Nacional y Mesa Distrital y departamentales.(Cód. 151)</t>
    </r>
  </si>
  <si>
    <r>
      <t xml:space="preserve">5. </t>
    </r>
    <r>
      <rPr>
        <sz val="10"/>
        <color theme="1"/>
        <rFont val="Arial Narrow"/>
        <family val="2"/>
      </rPr>
      <t>Porcentaje de víctimas con discapacidad con aplicación del Instrumento de Valoración de Apoyos - IVA (Cód 227)</t>
    </r>
  </si>
  <si>
    <r>
      <t>4.</t>
    </r>
    <r>
      <rPr>
        <sz val="10"/>
        <color theme="1"/>
        <rFont val="Arial Narrow"/>
        <family val="2"/>
      </rPr>
      <t xml:space="preserve">Porcentaje de avance en la armonización de los sistemas de información (Cód 4).  </t>
    </r>
  </si>
  <si>
    <r>
      <rPr>
        <sz val="10"/>
        <color theme="8" tint="-0.249977111117893"/>
        <rFont val="Arial Narrow"/>
        <family val="2"/>
      </rPr>
      <t>1.Impulsar estrategias y dar lineamientos para el cumplimiento de la política de víctimas en el marco del cumplimiento del Plan Nacional de Desarrollo (Cód 144)</t>
    </r>
    <r>
      <rPr>
        <b/>
        <sz val="10"/>
        <rFont val="Arial Narrow"/>
        <family val="2"/>
      </rPr>
      <t xml:space="preserve">
1.</t>
    </r>
    <r>
      <rPr>
        <sz val="10"/>
        <rFont val="Arial Narrow"/>
        <family val="2"/>
      </rPr>
      <t xml:space="preserve"> Número de estrategias y/o lineamientos emitidos desde la Dirección General para el cumplimiento de la política de víctimas en el marco del PND (Cód. 156)</t>
    </r>
  </si>
  <si>
    <r>
      <rPr>
        <sz val="10"/>
        <color theme="8" tint="-0.249977111117893"/>
        <rFont val="Arial Narrow"/>
        <family val="2"/>
      </rPr>
      <t>2. Impulsar estrategias y emitir lineamientos para ajustar, actualizar y fortalecer los procesos, procedimientos y demás instrumentos normativos identificados, en el marco de la protección de los derechos de las víctimas (Cód 145).</t>
    </r>
    <r>
      <rPr>
        <sz val="10"/>
        <color theme="1"/>
        <rFont val="Arial Narrow"/>
        <family val="2"/>
      </rPr>
      <t xml:space="preserve">
</t>
    </r>
    <r>
      <rPr>
        <b/>
        <sz val="10"/>
        <color theme="1"/>
        <rFont val="Arial Narrow"/>
        <family val="2"/>
      </rPr>
      <t xml:space="preserve">2. </t>
    </r>
    <r>
      <rPr>
        <sz val="10"/>
        <color theme="1"/>
        <rFont val="Arial Narrow"/>
        <family val="2"/>
      </rPr>
      <t>Porcentaje de ajuste, actualización y/o fortalecimiento de los procesos institucionales en el marco de la protección de los derechos de las víctimas identificados (Cód 157).</t>
    </r>
  </si>
  <si>
    <r>
      <rPr>
        <sz val="10"/>
        <color theme="8" tint="-0.249977111117893"/>
        <rFont val="Arial Narrow"/>
        <family val="2"/>
      </rPr>
      <t xml:space="preserve">3.Impulsar acciones y dar lineamientos para el desarrollo de una estrategia de intervenciones integrales dirigida a soluciones duraderas y a la superación del Estado de Cosas Inconstitucionales (Cód 147).
</t>
    </r>
    <r>
      <rPr>
        <b/>
        <sz val="10"/>
        <rFont val="Arial Narrow"/>
        <family val="2"/>
      </rPr>
      <t>3.</t>
    </r>
    <r>
      <rPr>
        <sz val="10"/>
        <rFont val="Arial Narrow"/>
        <family val="2"/>
      </rPr>
      <t xml:space="preserve"> Una estrategia de intervenciones integrales dirigida a soluciones duraderas y a la superación de ECI consolidada (Cód 159).
</t>
    </r>
  </si>
  <si>
    <r>
      <rPr>
        <sz val="10"/>
        <color theme="8" tint="-0.249977111117893"/>
        <rFont val="Arial Narrow"/>
        <family val="2"/>
      </rPr>
      <t>4. Diseñar y divulgar lineamientos para la presentación y consolidación de informes y documentos institucionales a cargo de la Dirección General que requieran la articulación de las dependencias (Cód 148).</t>
    </r>
    <r>
      <rPr>
        <sz val="10"/>
        <color theme="1"/>
        <rFont val="Arial Narrow"/>
        <family val="2"/>
      </rPr>
      <t xml:space="preserve">
</t>
    </r>
    <r>
      <rPr>
        <b/>
        <sz val="10"/>
        <color theme="1"/>
        <rFont val="Arial Narrow"/>
        <family val="2"/>
      </rPr>
      <t xml:space="preserve">4. </t>
    </r>
    <r>
      <rPr>
        <sz val="10"/>
        <color theme="1"/>
        <rFont val="Arial Narrow"/>
        <family val="2"/>
      </rPr>
      <t>Un lineamiento que contiene los elementos para la presentación y consolidación de informes y documentos institucionales a cargo de la Dirección General (Cód 160)</t>
    </r>
  </si>
  <si>
    <r>
      <rPr>
        <sz val="10"/>
        <color theme="8" tint="-0.249977111117893"/>
        <rFont val="Arial Narrow"/>
        <family val="2"/>
      </rPr>
      <t>5.Impulsar acciones para el fortalecimiento de una gestión transparente mediante el desarrollo y seguimiento a un plan de trabajo de integridad y ética pública que contenga la estrategia de rendición de cuentas y participación ciudadana, de acuerdo con las normas vigentes (Cód 149).</t>
    </r>
    <r>
      <rPr>
        <sz val="10"/>
        <color theme="1"/>
        <rFont val="Arial Narrow"/>
        <family val="2"/>
      </rPr>
      <t xml:space="preserve">
</t>
    </r>
    <r>
      <rPr>
        <b/>
        <sz val="10"/>
        <color theme="1"/>
        <rFont val="Arial Narrow"/>
        <family val="2"/>
      </rPr>
      <t>5.</t>
    </r>
    <r>
      <rPr>
        <sz val="10"/>
        <color theme="1"/>
        <rFont val="Arial Narrow"/>
        <family val="2"/>
      </rPr>
      <t xml:space="preserve"> Porcentaje  de implementación del plan de trabajo de integridad y ética pública (Cód 161).
</t>
    </r>
  </si>
  <si>
    <r>
      <t>3.</t>
    </r>
    <r>
      <rPr>
        <sz val="10"/>
        <rFont val="Arial Narrow"/>
        <family val="2"/>
      </rPr>
      <t xml:space="preserve">Porcentaje de avance en la implementación de Acciones territorializables para el fortalecimiento del modelo de operación de enfoque diferencial y de género </t>
    </r>
    <r>
      <rPr>
        <b/>
        <sz val="10"/>
        <rFont val="Arial Narrow"/>
        <family val="2"/>
      </rPr>
      <t>(Cód 208)</t>
    </r>
  </si>
  <si>
    <t>Reporte sin aprobación</t>
  </si>
  <si>
    <r>
      <t xml:space="preserve">15. </t>
    </r>
    <r>
      <rPr>
        <sz val="10"/>
        <color theme="1"/>
        <rFont val="Arial Narrow"/>
        <family val="2"/>
      </rPr>
      <t>Número de planes de trabajo formulados en cumplimiento de las órdenes del Auto 092 de 2008 con mujeres pertenecientes a pueblos indígenas  (222).</t>
    </r>
  </si>
  <si>
    <r>
      <t>5.</t>
    </r>
    <r>
      <rPr>
        <sz val="10"/>
        <color theme="1"/>
        <rFont val="Arial Narrow"/>
        <family val="2"/>
      </rPr>
      <t>Número de unidades productivas de víctimas caracterizadas (Cód 217)</t>
    </r>
  </si>
  <si>
    <r>
      <t>4.</t>
    </r>
    <r>
      <rPr>
        <sz val="10"/>
        <color theme="1"/>
        <rFont val="Arial Narrow"/>
        <family val="2"/>
      </rPr>
      <t>Número de unidades productivas de víctimas atendidas (Cód 216)</t>
    </r>
  </si>
  <si>
    <r>
      <t xml:space="preserve">6. </t>
    </r>
    <r>
      <rPr>
        <sz val="10"/>
        <rFont val="Arial Narrow"/>
        <family val="2"/>
      </rPr>
      <t xml:space="preserve">Actualizar criterios de certificación (Cód 120).  </t>
    </r>
  </si>
  <si>
    <r>
      <t xml:space="preserve">10. </t>
    </r>
    <r>
      <rPr>
        <sz val="10"/>
        <color theme="1"/>
        <rFont val="Arial Narrow"/>
        <family val="2"/>
      </rPr>
      <t xml:space="preserve">Número de documentos técnicos construidos para la implementación de la política pública de víctimas a las entidades del SNARIV que incluyan en sus contenidos el enfoque diferencial y de género (Cód 125). </t>
    </r>
  </si>
  <si>
    <r>
      <t>6.</t>
    </r>
    <r>
      <rPr>
        <sz val="10"/>
        <color theme="1"/>
        <rFont val="Arial Narrow"/>
        <family val="2"/>
      </rPr>
      <t>Indemnizar a las víctimas del conflicto armado (Porcentaje de víctimas individuales con pertenencia negra, afrocolombiana, raizal y palanquera de acuerdo con los censos oficiales, incluidas en el RUV; con indemnización otorgada (Cód 64).</t>
    </r>
  </si>
  <si>
    <t>Avance Plan de Acción 4to Trimestre 2024</t>
  </si>
  <si>
    <r>
      <t xml:space="preserve">3. </t>
    </r>
    <r>
      <rPr>
        <sz val="10"/>
        <color theme="1"/>
        <rFont val="Arial Narrow"/>
        <family val="2"/>
      </rPr>
      <t>Número de comunidades étnicas con procesos de concertación para el acceso a las medidas contenidas en los decretos leyes en el marco al derecho a la autonomía y el gobierno propio y la participación efectiva finalizados.</t>
    </r>
    <r>
      <rPr>
        <b/>
        <sz val="10"/>
        <color theme="1"/>
        <rFont val="Arial Narrow"/>
        <family val="2"/>
      </rPr>
      <t xml:space="preserve"> </t>
    </r>
    <r>
      <rPr>
        <sz val="10"/>
        <color theme="1"/>
        <rFont val="Arial Narrow"/>
        <family val="2"/>
      </rPr>
      <t>(Cód. 101)</t>
    </r>
  </si>
  <si>
    <t>Sin Reporte</t>
  </si>
  <si>
    <r>
      <t>2.</t>
    </r>
    <r>
      <rPr>
        <sz val="10"/>
        <color theme="1"/>
        <rFont val="Arial Narrow"/>
        <family val="2"/>
      </rPr>
      <t xml:space="preserve"> Porcentaje de avance en el ajuste de la estrategia de corresponsabilidad de acuerdo con las redefiniciones de los indicadores de seguimiento de la estrategia, la unificación de las herramientas y el análisis de competencias y arquitectura institucional de la política de víctimas.</t>
    </r>
    <r>
      <rPr>
        <b/>
        <sz val="10"/>
        <color theme="1"/>
        <rFont val="Arial Narrow"/>
        <family val="2"/>
      </rPr>
      <t>(Cód. 135)</t>
    </r>
  </si>
  <si>
    <r>
      <t xml:space="preserve">8. </t>
    </r>
    <r>
      <rPr>
        <sz val="10"/>
        <color theme="1"/>
        <rFont val="Arial Narrow"/>
        <family val="2"/>
      </rPr>
      <t>Número de Entidades territoriales certificadas en su contribución al goce efectivo de derechos de la población víctima (Cód. 142).</t>
    </r>
  </si>
  <si>
    <r>
      <t xml:space="preserve">9. </t>
    </r>
    <r>
      <rPr>
        <sz val="10"/>
        <color theme="1"/>
        <rFont val="Arial Narrow"/>
        <family val="2"/>
      </rPr>
      <t>Porcentaje de hogares desplazados que acceden a atención humanitaria inmediata por entidades territoriales (Cód. 143).</t>
    </r>
  </si>
  <si>
    <t xml:space="preserve">Sin Reporte </t>
  </si>
  <si>
    <r>
      <t>2.</t>
    </r>
    <r>
      <rPr>
        <sz val="10"/>
        <color theme="1"/>
        <rFont val="Arial Narrow"/>
        <family val="2"/>
      </rPr>
      <t>Porcentaje de avance en la medida de lotes en propiedad para las casas culturales.</t>
    </r>
    <r>
      <rPr>
        <b/>
        <sz val="10"/>
        <color theme="1"/>
        <rFont val="Arial Narrow"/>
        <family val="2"/>
      </rPr>
      <t>(Cód. 55)</t>
    </r>
  </si>
  <si>
    <r>
      <t xml:space="preserve">3. </t>
    </r>
    <r>
      <rPr>
        <sz val="10"/>
        <color theme="1"/>
        <rFont val="Arial Narrow"/>
        <family val="2"/>
      </rPr>
      <t xml:space="preserve">Planes de reparación colectiva en implementación. </t>
    </r>
    <r>
      <rPr>
        <b/>
        <sz val="10"/>
        <color theme="1"/>
        <rFont val="Arial Narrow"/>
        <family val="2"/>
      </rPr>
      <t>(Cód. 59)</t>
    </r>
  </si>
  <si>
    <t>Pasaron a DTs según la OAP</t>
  </si>
  <si>
    <r>
      <t>1.</t>
    </r>
    <r>
      <rPr>
        <sz val="10"/>
        <rFont val="Arial Narrow"/>
        <family val="2"/>
      </rPr>
      <t>Comunidades acompañadas en su proceso de retorno o reubicación (Cód.71)</t>
    </r>
  </si>
  <si>
    <r>
      <t>3.</t>
    </r>
    <r>
      <rPr>
        <sz val="10"/>
        <color theme="1"/>
        <rFont val="Arial Narrow"/>
        <family val="2"/>
      </rPr>
      <t>Porcentaje de planes de retorno o reubicación concertados e implementados de manera efectiva en condiciones de dignidad, voluntariedad y seguridad(Cód.73)</t>
    </r>
  </si>
  <si>
    <r>
      <t>2.</t>
    </r>
    <r>
      <rPr>
        <sz val="10"/>
        <color theme="1"/>
        <rFont val="Arial Narrow"/>
        <family val="2"/>
      </rPr>
      <t>Comunidades reubicadas o retornadas, acompañadas con enfoque territorial y de género</t>
    </r>
    <r>
      <rPr>
        <b/>
        <sz val="10"/>
        <color theme="1"/>
        <rFont val="Arial Narrow"/>
        <family val="2"/>
      </rPr>
      <t>(Cód.72)</t>
    </r>
  </si>
  <si>
    <t>99.62%</t>
  </si>
  <si>
    <t xml:space="preserve">9.Victimas retornadas, reubicadas e integradas localmente (nueva medicion)(Cód. 81). </t>
  </si>
  <si>
    <t>99.73%</t>
  </si>
  <si>
    <r>
      <t xml:space="preserve">12. </t>
    </r>
    <r>
      <rPr>
        <sz val="10"/>
        <color theme="1"/>
        <rFont val="Arial Narrow"/>
        <family val="2"/>
      </rPr>
      <t>Porcentaje de acciones dirigidas a sujetos de especial protección y poblaciones en situación de vulnerabilidad, en los planes retorno y reubicación implementados (Cód 224)</t>
    </r>
  </si>
  <si>
    <r>
      <t>13.</t>
    </r>
    <r>
      <rPr>
        <sz val="10"/>
        <color theme="1"/>
        <rFont val="Arial Narrow"/>
        <family val="2"/>
      </rPr>
      <t>Porcentaje de recursos ejecutados y dirigidos a sujetos de especial protección, en los planes de retorno y reubicación implementados (Cód 225)</t>
    </r>
  </si>
  <si>
    <r>
      <rPr>
        <b/>
        <sz val="10"/>
        <color rgb="FF002060"/>
        <rFont val="Arial Narrow"/>
        <family val="2"/>
      </rPr>
      <t>1.</t>
    </r>
    <r>
      <rPr>
        <sz val="10"/>
        <color rgb="FF002060"/>
        <rFont val="Arial Narrow"/>
        <family val="2"/>
      </rPr>
      <t xml:space="preserve"> Implementar el plan de contratación de la entidad (Sumatoria de reportes sobre la  implementación del plan de contratación de la entidad / Publicaciones  del Plan Anual de Adquisiciones en la plataforma de SECOP II).</t>
    </r>
    <r>
      <rPr>
        <sz val="10"/>
        <rFont val="Arial Narrow"/>
        <family val="2"/>
      </rPr>
      <t xml:space="preserve">
1. Publicaciones del Plan Anual de Adquisiciones en la plataforma de SECOP II</t>
    </r>
    <r>
      <rPr>
        <b/>
        <sz val="10"/>
        <rFont val="Arial Narrow"/>
        <family val="2"/>
      </rPr>
      <t xml:space="preserve"> (Cód 236)</t>
    </r>
  </si>
  <si>
    <r>
      <rPr>
        <b/>
        <sz val="10"/>
        <color theme="1"/>
        <rFont val="Arial Narrow"/>
        <family val="2"/>
      </rPr>
      <t>3.</t>
    </r>
    <r>
      <rPr>
        <sz val="10"/>
        <color theme="1"/>
        <rFont val="Arial Narrow"/>
        <family val="2"/>
      </rPr>
      <t xml:space="preserve">Porcentaje de cumplimiento de la Estrategia de prevención contra el fraude implementada (Cód 197).  </t>
    </r>
  </si>
  <si>
    <r>
      <rPr>
        <b/>
        <sz val="10"/>
        <color theme="1"/>
        <rFont val="Arial Narrow"/>
        <family val="2"/>
      </rPr>
      <t xml:space="preserve">9. </t>
    </r>
    <r>
      <rPr>
        <sz val="10"/>
        <color theme="1"/>
        <rFont val="Arial Narrow"/>
        <family val="2"/>
      </rPr>
      <t xml:space="preserve">Porcentaje de implementación de la estrategia de prevención contra el fraude (Cód 14).  </t>
    </r>
  </si>
  <si>
    <r>
      <t>8.</t>
    </r>
    <r>
      <rPr>
        <sz val="10"/>
        <color theme="1"/>
        <rFont val="Arial Narrow"/>
        <family val="2"/>
      </rPr>
      <t xml:space="preserve"> Variación del número de demandas de la causa con PPDA (Política de Prevención del Daño Antijurídico) del año en curso con respecto al año anterior (Cód 202). </t>
    </r>
  </si>
  <si>
    <t>1. Avance en la planificación y  ejecución del plan anual de auditorias institucional (Cód 203)</t>
  </si>
  <si>
    <r>
      <t>2.</t>
    </r>
    <r>
      <rPr>
        <sz val="10"/>
        <color theme="1"/>
        <rFont val="Arial Narrow"/>
        <family val="2"/>
      </rPr>
      <t xml:space="preserve"> Porcentaje de hogares desplazados que acceden a Atención Humanitaria Inmediata de manera subsidiaria por la Unidad (Cód. 24)</t>
    </r>
  </si>
  <si>
    <t>2.Entidades certificadas en la contribución al GED de la población víctima(Cód 127)</t>
  </si>
  <si>
    <t>1.Entidades nacionales certificadas en la regionalización indicativa de sus proyectos de inversión (Cód 126)</t>
  </si>
  <si>
    <t>3. Informes de avance de los acuerdos pactados con las entidades nacionales en los Planes de Acción y Fortalecimiento el enfoque diferencial y étnico (Cód 128)</t>
  </si>
  <si>
    <t>4.Entidades nacionales con oferta caracterizada incluyendo el enfoque diferencial y étnico (Cód 129).</t>
  </si>
  <si>
    <t>6.Documento balance del funcionamiento de los Subcomités Técnicos Nacionales (Cod 226)</t>
  </si>
  <si>
    <r>
      <t>2.</t>
    </r>
    <r>
      <rPr>
        <sz val="10"/>
        <color theme="1"/>
        <rFont val="Arial Narrow"/>
        <family val="2"/>
      </rPr>
      <t xml:space="preserve"> Porcentaje de victimas que se perciben reparadas, dignificadas y/o reconocidas(Cód 211)
</t>
    </r>
  </si>
  <si>
    <r>
      <t xml:space="preserve">3. </t>
    </r>
    <r>
      <rPr>
        <sz val="10"/>
        <color theme="1"/>
        <rFont val="Arial Narrow"/>
        <family val="2"/>
      </rPr>
      <t>Proyectos de integración local económica individuales, familiares o comunitarios entregados a víctimas en el exterior</t>
    </r>
    <r>
      <rPr>
        <b/>
        <sz val="10"/>
        <color theme="1"/>
        <rFont val="Arial Narrow"/>
        <family val="2"/>
      </rPr>
      <t>(Cód 212)</t>
    </r>
  </si>
  <si>
    <t>1.Porcentaje de víctimas que han recibido atención psicosocial o han rechazado la medida (Cód. 86)</t>
  </si>
  <si>
    <r>
      <t>1.</t>
    </r>
    <r>
      <rPr>
        <sz val="10"/>
        <rFont val="Arial Narrow"/>
        <family val="2"/>
      </rPr>
      <t xml:space="preserve"> Número de víctimas beneficiadas de las líneas especiales de crédito para el sector agropecuario (Cód 213)</t>
    </r>
  </si>
  <si>
    <t>2. Mujeres víctimas beneficiadas con líneas de crédito para el sector agropecuario (Cód 214)</t>
  </si>
  <si>
    <t>GRUPO DE SERVICIO AL CIUDADANO</t>
  </si>
  <si>
    <r>
      <t>3.</t>
    </r>
    <r>
      <rPr>
        <sz val="10"/>
        <color theme="1"/>
        <rFont val="Arial Narrow"/>
        <family val="2"/>
      </rPr>
      <t>Número de víctimas que acceden a medidas de garantías de no repetición a nivel individual (Cód 94)</t>
    </r>
  </si>
  <si>
    <r>
      <t xml:space="preserve">4. </t>
    </r>
    <r>
      <rPr>
        <sz val="10"/>
        <color theme="1"/>
        <rFont val="Arial Narrow"/>
        <family val="2"/>
      </rPr>
      <t>Actos simbólicos y de dignificación implementados (Cód 95)</t>
    </r>
  </si>
  <si>
    <r>
      <rPr>
        <sz val="10"/>
        <color theme="1"/>
        <rFont val="Arial Narrow"/>
        <family val="2"/>
      </rPr>
      <t xml:space="preserve">5. Número de víctimas que acceden a medidas de satisfacción a nivel individual </t>
    </r>
    <r>
      <rPr>
        <b/>
        <sz val="10"/>
        <color theme="1"/>
        <rFont val="Arial Narrow"/>
        <family val="2"/>
      </rPr>
      <t>(Cód 98)</t>
    </r>
    <r>
      <rPr>
        <sz val="10"/>
        <color theme="1"/>
        <rFont val="Arial Narrow"/>
        <family val="2"/>
      </rPr>
      <t>.</t>
    </r>
  </si>
  <si>
    <t>INA</t>
  </si>
  <si>
    <t>Indicador inactivado en SISPLAN + el 16/072024 Según OAP</t>
  </si>
  <si>
    <t>Un (1)  indicador INACTIVADO en SISPLAN+ el 16/07/2024, según lo manifestado por la OAP- incador denominado "Un documento que contiene la metodología para el seguimiento a la priorización y ejecución presupuestal del SNARIV en el nivel nacional y territorial".</t>
  </si>
  <si>
    <r>
      <t>8.</t>
    </r>
    <r>
      <rPr>
        <sz val="10"/>
        <color theme="1"/>
        <rFont val="Arial Narrow"/>
        <family val="2"/>
      </rPr>
      <t>Número de acciones de fortalecimiento a nivel comunitario con enfoque de derechos, territorial y diferencial implementadas (Cód. 106)</t>
    </r>
  </si>
  <si>
    <t>Sin Reporte en la vigencia 2024 según OAP</t>
  </si>
  <si>
    <t>Según la OAP, estos indicadores no fueron presentados en el plan de acción 2024 del GRyR</t>
  </si>
  <si>
    <t>OAP</t>
  </si>
  <si>
    <t>OCI</t>
  </si>
  <si>
    <t xml:space="preserve">OCI </t>
  </si>
  <si>
    <r>
      <t xml:space="preserve">1. </t>
    </r>
    <r>
      <rPr>
        <sz val="10"/>
        <rFont val="Arial Narrow"/>
        <family val="2"/>
      </rPr>
      <t>Número de Centros Regionales de Atención y Reparación a Víctimas (CRAV) fortalecidos (Cód. 133)</t>
    </r>
  </si>
  <si>
    <r>
      <t xml:space="preserve">4. </t>
    </r>
    <r>
      <rPr>
        <sz val="10"/>
        <color theme="1"/>
        <rFont val="Arial Narrow"/>
        <family val="2"/>
      </rPr>
      <t>Porcentaje de avance en la unificación de las herramientas de planeación y seguimiento territorial de la política de víctimas (Cód. 138).</t>
    </r>
  </si>
  <si>
    <r>
      <t>3.</t>
    </r>
    <r>
      <rPr>
        <sz val="10"/>
        <color theme="1"/>
        <rFont val="Arial Narrow"/>
        <family val="2"/>
      </rPr>
      <t>Implementación de Planes de Implementación de Reparación Colectiva (PIRC) y Plan de Reubicación y Retorno para el pueblo indígena Nukak</t>
    </r>
    <r>
      <rPr>
        <b/>
        <sz val="10"/>
        <color theme="1"/>
        <rFont val="Arial Narrow"/>
        <family val="2"/>
      </rPr>
      <t xml:space="preserve"> (Código 59)</t>
    </r>
  </si>
  <si>
    <r>
      <t>4.</t>
    </r>
    <r>
      <rPr>
        <sz val="10"/>
        <rFont val="Arial Narrow"/>
        <family val="2"/>
      </rPr>
      <t>Porcentaje de avance en la implementación de las acciones  definidas en el marco de los Planes Integrales de Reparación Colectiva - PIRC del Pueblo Rrom (Cód. 60)</t>
    </r>
  </si>
  <si>
    <r>
      <rPr>
        <b/>
        <sz val="10"/>
        <color theme="1"/>
        <rFont val="Arial Narrow"/>
        <family val="2"/>
      </rPr>
      <t>5.</t>
    </r>
    <r>
      <rPr>
        <sz val="10"/>
        <color theme="1"/>
        <rFont val="Arial Narrow"/>
        <family val="2"/>
      </rPr>
      <t>Sujetos de reparación colectiva con medidas de satisfacción y garantías de no repetición implementadas  (Cód. 62)</t>
    </r>
  </si>
  <si>
    <r>
      <t>6.</t>
    </r>
    <r>
      <rPr>
        <sz val="10"/>
        <color theme="1"/>
        <rFont val="Arial Narrow"/>
        <family val="2"/>
      </rPr>
      <t>Sujetos de reparación colectivos con medidas de restitución implementadas (Cód. 63)</t>
    </r>
  </si>
  <si>
    <r>
      <rPr>
        <b/>
        <sz val="10"/>
        <color theme="1"/>
        <rFont val="Arial Narrow"/>
        <family val="2"/>
      </rPr>
      <t>7.</t>
    </r>
    <r>
      <rPr>
        <sz val="10"/>
        <color theme="1"/>
        <rFont val="Arial Narrow"/>
        <family val="2"/>
      </rPr>
      <t xml:space="preserve"> Planes nacionales de reparación colectiva fortalecidos (Cód. 64)</t>
    </r>
  </si>
  <si>
    <r>
      <t>8.</t>
    </r>
    <r>
      <rPr>
        <sz val="10"/>
        <color theme="1"/>
        <rFont val="Arial Narrow"/>
        <family val="2"/>
      </rPr>
      <t>Acciones específicas para mujeres indígenas, NARP y Rrom en los planes de reparación colectiva étnicos implementadas (Cód.66)</t>
    </r>
  </si>
  <si>
    <r>
      <rPr>
        <b/>
        <sz val="10"/>
        <color theme="1"/>
        <rFont val="Arial Narrow"/>
        <family val="2"/>
      </rPr>
      <t xml:space="preserve">9. </t>
    </r>
    <r>
      <rPr>
        <sz val="10"/>
        <color theme="1"/>
        <rFont val="Arial Narrow"/>
        <family val="2"/>
      </rPr>
      <t>SRC étnicos con procesos de restitución de derechos territoriales que cuentan con planes de reparación colectiva formulados, concertados implementados (Cód. 67)</t>
    </r>
  </si>
  <si>
    <t>10.SRC étnicos en territorios PDET con planes de reparación colectiva, en formulación, concertados, consultados y en implementación (Cód. 68)</t>
  </si>
  <si>
    <r>
      <t xml:space="preserve">11. </t>
    </r>
    <r>
      <rPr>
        <sz val="10"/>
        <color theme="1"/>
        <rFont val="Arial Narrow"/>
        <family val="2"/>
      </rPr>
      <t>Espacios de participación para definir prioridades en la implementación de las medidas de reparación colectiva con condiciones para garantizar la participación de las mujeres, implementados (Cód.69)</t>
    </r>
  </si>
  <si>
    <t>12.PIRC para los pueblos indígenas de la Amazonia fortalecidos (Cód. 178)</t>
  </si>
  <si>
    <r>
      <t>13.</t>
    </r>
    <r>
      <rPr>
        <sz val="10"/>
        <color theme="1"/>
        <rFont val="Arial Narrow"/>
        <family val="2"/>
      </rPr>
      <t>Sujetos de reparación colectiva no étnicos con informe de cierre de fase de alistamiento finalizado (Cod. 229)</t>
    </r>
  </si>
  <si>
    <r>
      <t xml:space="preserve">14. </t>
    </r>
    <r>
      <rPr>
        <sz val="10"/>
        <color theme="1"/>
        <rFont val="Arial Narrow"/>
        <family val="2"/>
      </rPr>
      <t xml:space="preserve">Sujetos de reparación colectiva étnicos con informe de cierre de fase de alistamiento finalizado (Cód. 230). </t>
    </r>
  </si>
  <si>
    <r>
      <t>15.</t>
    </r>
    <r>
      <rPr>
        <sz val="10"/>
        <color theme="1"/>
        <rFont val="Arial Narrow"/>
        <family val="2"/>
      </rPr>
      <t xml:space="preserve">Sujetos de reparación colectiva étnicos con fase de caracterización del daño finalizada (Cód. 231). </t>
    </r>
  </si>
  <si>
    <r>
      <t>16</t>
    </r>
    <r>
      <rPr>
        <sz val="10"/>
        <color theme="1"/>
        <rFont val="Arial Narrow"/>
        <family val="2"/>
      </rPr>
      <t xml:space="preserve">.Sujetos de reparación colectiva no étnicos con informe de cierre de fase del diagnóstico del daño finalizado. (Cód. 232). </t>
    </r>
  </si>
  <si>
    <r>
      <t xml:space="preserve">17. </t>
    </r>
    <r>
      <rPr>
        <sz val="10"/>
        <color theme="1"/>
        <rFont val="Arial Narrow"/>
        <family val="2"/>
      </rPr>
      <t>Sujetos de reparación colectiva étnicos con ficha de identificación cargada en el sistema de información (Cód. 233)</t>
    </r>
  </si>
  <si>
    <r>
      <t xml:space="preserve">1. </t>
    </r>
    <r>
      <rPr>
        <sz val="10"/>
        <rFont val="Arial Narrow"/>
        <family val="2"/>
      </rPr>
      <t>Número de mujeres víctimas incluidas en el RUV, focalizadas y acompañadas diferencialmente con estrategias de reparación</t>
    </r>
    <r>
      <rPr>
        <b/>
        <sz val="10"/>
        <rFont val="Arial Narrow"/>
        <family val="2"/>
      </rPr>
      <t xml:space="preserve"> </t>
    </r>
    <r>
      <rPr>
        <sz val="10"/>
        <rFont val="Arial Narrow"/>
        <family val="2"/>
      </rPr>
      <t>(</t>
    </r>
    <r>
      <rPr>
        <b/>
        <sz val="10"/>
        <rFont val="Arial Narrow"/>
        <family val="2"/>
      </rPr>
      <t>Cód. 92</t>
    </r>
    <r>
      <rPr>
        <sz val="10"/>
        <rFont val="Arial Narrow"/>
        <family val="2"/>
      </rPr>
      <t xml:space="preserve"> - </t>
    </r>
    <r>
      <rPr>
        <b/>
        <sz val="10"/>
        <rFont val="Arial Narrow"/>
        <family val="2"/>
      </rPr>
      <t>Dirección de Reparación</t>
    </r>
    <r>
      <rPr>
        <sz val="10"/>
        <rFont val="Arial Narrow"/>
        <family val="2"/>
      </rPr>
      <t>)</t>
    </r>
  </si>
  <si>
    <t xml:space="preserve">ACTIVIDADES DIRECCIÓN DE REPARACIÓN  </t>
  </si>
  <si>
    <r>
      <t xml:space="preserve">
</t>
    </r>
    <r>
      <rPr>
        <b/>
        <sz val="10"/>
        <color theme="2" tint="-0.749992370372631"/>
        <rFont val="Arial Narrow"/>
        <family val="2"/>
      </rPr>
      <t>DIRECCIÓN DE REPARACIÓN</t>
    </r>
    <r>
      <rPr>
        <b/>
        <sz val="7"/>
        <color theme="2" tint="-0.749992370372631"/>
        <rFont val="Arial Narrow"/>
        <family val="2"/>
      </rPr>
      <t xml:space="preserve">
</t>
    </r>
  </si>
  <si>
    <t>DIRECCIÓN DE REPARACIÓN</t>
  </si>
  <si>
    <t xml:space="preserve">CONTRIBUCIONES A LA VERDAD, CONVIVENCIA PACÍFICA Y GARANTÍAS DE NO REPETICIÓN
</t>
  </si>
  <si>
    <r>
      <t xml:space="preserve">
</t>
    </r>
    <r>
      <rPr>
        <b/>
        <sz val="9"/>
        <color theme="2" tint="-0.749992370372631"/>
        <rFont val="Arial Narrow"/>
        <family val="2"/>
      </rPr>
      <t>CONTRIBUCIONES A LA VERDAD, CONVIVENCIA PACÍFICA Y GARANTÍAS DE NO REPETICIÓN</t>
    </r>
  </si>
  <si>
    <t>Total actividades Plan de Acciòn Grupo CVCPGNR 2024</t>
  </si>
  <si>
    <t>Total actividades Plan de Acciòn Dir. de Reparación 2024</t>
  </si>
  <si>
    <r>
      <t>1.</t>
    </r>
    <r>
      <rPr>
        <sz val="10"/>
        <rFont val="Arial Narrow"/>
        <family val="2"/>
      </rPr>
      <t>Porcentaje de servidores públicos sensibilizados en acción preventiva en materia disciplinaria (Cód. 179)</t>
    </r>
  </si>
  <si>
    <r>
      <t>2.</t>
    </r>
    <r>
      <rPr>
        <sz val="10"/>
        <color theme="1"/>
        <rFont val="Arial Narrow"/>
        <family val="2"/>
      </rPr>
      <t xml:space="preserve">Porcentaje de actuaciones disciplinarias con auto de archivo o formulación de pliego de cargos </t>
    </r>
    <r>
      <rPr>
        <b/>
        <sz val="10"/>
        <color theme="1"/>
        <rFont val="Arial Narrow"/>
        <family val="2"/>
      </rPr>
      <t>(Cód. 180)</t>
    </r>
  </si>
  <si>
    <t>ACTIVIDADES DIRECCIÓN DE REPARACIÓN  - CONTRIBUCIONES A LA VERDAD, CONVIVENCIA PACÍFICA Y GARANTÍAS DE NO REPETICIÓN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</si>
</sst>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sz val="10"/>
      <color theme="1"/>
      <name val="Arial Narrow"/>
      <family val="2"/>
    </font>
    <font>
      <sz val="10"/>
      <name val="Arial Narrow"/>
      <family val="2"/>
    </font>
    <font>
      <b/>
      <sz val="12"/>
      <color theme="1"/>
      <name val="Arial Narrow"/>
      <family val="2"/>
    </font>
    <font>
      <b/>
      <sz val="10"/>
      <name val="Arial Narrow"/>
      <family val="2"/>
    </font>
    <font>
      <sz val="10"/>
      <color rgb="FF0070C0"/>
      <name val="Arial Narrow"/>
      <family val="2"/>
    </font>
    <font>
      <sz val="11"/>
      <name val="Arial Narrow"/>
      <family val="2"/>
    </font>
    <font>
      <b/>
      <sz val="11"/>
      <name val="Arial Narrow"/>
      <family val="2"/>
    </font>
    <font>
      <b/>
      <sz val="18"/>
      <color theme="1"/>
      <name val="Calibri"/>
      <family val="2"/>
      <scheme val="minor"/>
    </font>
    <font>
      <b/>
      <sz val="11"/>
      <color theme="0"/>
      <name val="Arial Narrow"/>
      <family val="2"/>
    </font>
    <font>
      <b/>
      <sz val="12"/>
      <color theme="0"/>
      <name val="Arial Narrow"/>
      <family val="2"/>
    </font>
    <font>
      <sz val="10"/>
      <color theme="5" tint="-0.499984740745262"/>
      <name val="Arial Narrow"/>
      <family val="2"/>
    </font>
    <font>
      <b/>
      <sz val="12"/>
      <color theme="0"/>
      <name val="Nunito"/>
    </font>
    <font>
      <sz val="8"/>
      <color theme="1"/>
      <name val="Nunito"/>
    </font>
    <font>
      <b/>
      <sz val="11"/>
      <color theme="1"/>
      <name val="Calibri"/>
      <family val="2"/>
      <scheme val="minor"/>
    </font>
    <font>
      <sz val="8"/>
      <color theme="1"/>
      <name val="Calibri"/>
      <family val="2"/>
      <scheme val="minor"/>
    </font>
    <font>
      <b/>
      <sz val="8"/>
      <color theme="1"/>
      <name val="Calibri"/>
      <family val="2"/>
      <scheme val="minor"/>
    </font>
    <font>
      <b/>
      <sz val="11"/>
      <color theme="1" tint="0.34998626667073579"/>
      <name val="Arial Narrow"/>
      <family val="2"/>
    </font>
    <font>
      <sz val="10"/>
      <color theme="8" tint="-0.249977111117893"/>
      <name val="Arial Narrow"/>
      <family val="2"/>
    </font>
    <font>
      <b/>
      <sz val="12"/>
      <color theme="1"/>
      <name val="Calibri"/>
      <family val="2"/>
      <scheme val="minor"/>
    </font>
    <font>
      <sz val="12"/>
      <color theme="1"/>
      <name val="Arial Narrow"/>
      <family val="2"/>
    </font>
    <font>
      <sz val="10"/>
      <color theme="3"/>
      <name val="Arial Narrow"/>
      <family val="2"/>
    </font>
    <font>
      <b/>
      <sz val="10"/>
      <color theme="3"/>
      <name val="Arial Narrow"/>
      <family val="2"/>
    </font>
    <font>
      <b/>
      <sz val="10"/>
      <color theme="8" tint="-0.249977111117893"/>
      <name val="Arial Narrow"/>
      <family val="2"/>
    </font>
    <font>
      <b/>
      <sz val="10"/>
      <color theme="2" tint="-0.749992370372631"/>
      <name val="Arial Narrow"/>
      <family val="2"/>
    </font>
    <font>
      <b/>
      <sz val="8"/>
      <color theme="2" tint="-0.749992370372631"/>
      <name val="Arial Narrow"/>
      <family val="2"/>
    </font>
    <font>
      <b/>
      <sz val="7"/>
      <color theme="2" tint="-0.749992370372631"/>
      <name val="Arial Narrow"/>
      <family val="2"/>
    </font>
    <font>
      <b/>
      <sz val="11"/>
      <color theme="2" tint="-0.749992370372631"/>
      <name val="Arial Narrow"/>
      <family val="2"/>
    </font>
    <font>
      <b/>
      <sz val="12"/>
      <name val="Nunito"/>
    </font>
    <font>
      <b/>
      <sz val="11"/>
      <name val="Nunito"/>
    </font>
    <font>
      <b/>
      <sz val="11"/>
      <color theme="1"/>
      <name val="Nunito"/>
    </font>
    <font>
      <b/>
      <sz val="10"/>
      <color rgb="FF002060"/>
      <name val="Arial Narrow"/>
      <family val="2"/>
    </font>
    <font>
      <sz val="10"/>
      <color rgb="FF002060"/>
      <name val="Arial Narrow"/>
      <family val="2"/>
    </font>
    <font>
      <sz val="8"/>
      <color theme="1"/>
      <name val="Arial Narrow"/>
      <family val="2"/>
    </font>
    <font>
      <sz val="11"/>
      <name val="Calibri"/>
      <family val="2"/>
      <scheme val="minor"/>
    </font>
    <font>
      <sz val="9"/>
      <color indexed="81"/>
      <name val="Tahoma"/>
      <family val="2"/>
    </font>
    <font>
      <b/>
      <sz val="9"/>
      <color theme="2" tint="-0.749992370372631"/>
      <name val="Arial Narrow"/>
      <family val="2"/>
    </font>
    <font>
      <b/>
      <sz val="9"/>
      <color theme="1"/>
      <name val="Arial Narrow"/>
      <family val="2"/>
    </font>
    <font>
      <b/>
      <sz val="8"/>
      <color theme="1"/>
      <name val="Arial Narrow"/>
      <family val="2"/>
    </font>
  </fonts>
  <fills count="3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FFCC"/>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4"/>
        <bgColor indexed="64"/>
      </patternFill>
    </fill>
    <fill>
      <patternFill patternType="solid">
        <fgColor rgb="FF66FF3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rgb="FFFF99FF"/>
        <bgColor indexed="64"/>
      </patternFill>
    </fill>
    <fill>
      <patternFill patternType="solid">
        <fgColor rgb="FFCCFFFF"/>
        <bgColor indexed="64"/>
      </patternFill>
    </fill>
    <fill>
      <patternFill patternType="solid">
        <fgColor theme="5"/>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3"/>
        <bgColor indexed="64"/>
      </patternFill>
    </fill>
    <fill>
      <patternFill patternType="solid">
        <fgColor rgb="FFFFC000"/>
        <bgColor indexed="64"/>
      </patternFill>
    </fill>
    <fill>
      <patternFill patternType="solid">
        <fgColor rgb="FF99FFCC"/>
        <bgColor indexed="64"/>
      </patternFill>
    </fill>
    <fill>
      <patternFill patternType="solid">
        <fgColor rgb="FF00CC99"/>
        <bgColor indexed="64"/>
      </patternFill>
    </fill>
    <fill>
      <patternFill patternType="solid">
        <fgColor rgb="FF990033"/>
        <bgColor indexed="64"/>
      </patternFill>
    </fill>
    <fill>
      <patternFill patternType="solid">
        <fgColor theme="7"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675">
    <xf numFmtId="0" fontId="0" fillId="0" borderId="0" xfId="0"/>
    <xf numFmtId="0" fontId="4" fillId="3" borderId="3" xfId="0" applyFont="1" applyFill="1" applyBorder="1" applyAlignment="1">
      <alignment horizontal="center"/>
    </xf>
    <xf numFmtId="0" fontId="4" fillId="3" borderId="1" xfId="0" applyFont="1" applyFill="1" applyBorder="1" applyAlignment="1">
      <alignment horizontal="center"/>
    </xf>
    <xf numFmtId="0" fontId="4" fillId="3" borderId="23" xfId="0" applyFont="1" applyFill="1" applyBorder="1" applyAlignment="1">
      <alignment horizontal="center"/>
    </xf>
    <xf numFmtId="0" fontId="4" fillId="4" borderId="1" xfId="0" applyFont="1" applyFill="1" applyBorder="1" applyAlignment="1">
      <alignment horizontal="center" vertical="center" wrapText="1"/>
    </xf>
    <xf numFmtId="9" fontId="0" fillId="0" borderId="0" xfId="0" applyNumberFormat="1"/>
    <xf numFmtId="3" fontId="0" fillId="0" borderId="0" xfId="0" applyNumberFormat="1"/>
    <xf numFmtId="0" fontId="4" fillId="0" borderId="42" xfId="0" applyFont="1" applyBorder="1" applyAlignment="1">
      <alignment horizontal="left" vertical="center" wrapText="1"/>
    </xf>
    <xf numFmtId="0" fontId="4" fillId="2" borderId="4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5" borderId="13" xfId="0" applyFont="1" applyFill="1" applyBorder="1" applyAlignment="1">
      <alignment horizontal="center" vertic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3" fillId="0" borderId="34" xfId="0" applyFont="1" applyBorder="1" applyAlignment="1">
      <alignment horizontal="center"/>
    </xf>
    <xf numFmtId="9" fontId="4" fillId="3" borderId="28" xfId="0" applyNumberFormat="1" applyFont="1" applyFill="1" applyBorder="1" applyAlignment="1">
      <alignment horizontal="center"/>
    </xf>
    <xf numFmtId="9" fontId="4" fillId="3" borderId="29" xfId="0" applyNumberFormat="1" applyFont="1" applyFill="1" applyBorder="1" applyAlignment="1">
      <alignment horizontal="center"/>
    </xf>
    <xf numFmtId="9" fontId="4" fillId="3" borderId="30" xfId="0" applyNumberFormat="1" applyFont="1" applyFill="1" applyBorder="1" applyAlignment="1">
      <alignment horizontal="center"/>
    </xf>
    <xf numFmtId="0" fontId="2" fillId="0" borderId="0" xfId="0" applyFont="1" applyAlignment="1">
      <alignment horizontal="center"/>
    </xf>
    <xf numFmtId="0" fontId="2" fillId="0" borderId="0" xfId="0" applyFont="1"/>
    <xf numFmtId="9" fontId="3" fillId="0" borderId="14" xfId="0" applyNumberFormat="1" applyFont="1" applyBorder="1" applyAlignment="1">
      <alignment horizontal="center"/>
    </xf>
    <xf numFmtId="0" fontId="4" fillId="0" borderId="0" xfId="0" applyFont="1" applyAlignment="1">
      <alignment horizontal="center" vertical="center" wrapText="1"/>
    </xf>
    <xf numFmtId="9" fontId="4" fillId="3" borderId="26" xfId="0" applyNumberFormat="1" applyFont="1" applyFill="1" applyBorder="1" applyAlignment="1">
      <alignment horizontal="center"/>
    </xf>
    <xf numFmtId="9" fontId="4" fillId="3" borderId="1" xfId="0" applyNumberFormat="1" applyFont="1" applyFill="1" applyBorder="1" applyAlignment="1">
      <alignment horizontal="center"/>
    </xf>
    <xf numFmtId="9" fontId="4" fillId="3" borderId="13" xfId="0" applyNumberFormat="1" applyFont="1" applyFill="1" applyBorder="1" applyAlignment="1">
      <alignment horizontal="center"/>
    </xf>
    <xf numFmtId="0" fontId="4" fillId="0" borderId="0" xfId="0" applyFont="1" applyAlignment="1">
      <alignment horizontal="center"/>
    </xf>
    <xf numFmtId="9" fontId="4" fillId="3" borderId="0" xfId="0" applyNumberFormat="1" applyFont="1" applyFill="1" applyAlignment="1">
      <alignment horizontal="center"/>
    </xf>
    <xf numFmtId="0" fontId="3" fillId="0" borderId="0" xfId="0" applyFont="1" applyAlignment="1">
      <alignment horizontal="center"/>
    </xf>
    <xf numFmtId="9" fontId="3" fillId="0" borderId="0" xfId="0" applyNumberFormat="1" applyFont="1" applyAlignment="1">
      <alignment horizontal="center"/>
    </xf>
    <xf numFmtId="0" fontId="4" fillId="0" borderId="0" xfId="0" applyFont="1" applyAlignment="1">
      <alignment vertical="justify" wrapText="1"/>
    </xf>
    <xf numFmtId="9" fontId="4" fillId="3" borderId="41" xfId="0" applyNumberFormat="1" applyFont="1" applyFill="1" applyBorder="1" applyAlignment="1">
      <alignment horizontal="center"/>
    </xf>
    <xf numFmtId="0" fontId="0" fillId="3" borderId="0" xfId="0" applyFill="1"/>
    <xf numFmtId="0" fontId="4" fillId="3" borderId="13" xfId="0" applyFont="1" applyFill="1" applyBorder="1" applyAlignment="1">
      <alignment horizontal="center"/>
    </xf>
    <xf numFmtId="0" fontId="4" fillId="3" borderId="24" xfId="0" applyFont="1" applyFill="1" applyBorder="1" applyAlignment="1">
      <alignment horizontal="center"/>
    </xf>
    <xf numFmtId="0" fontId="1" fillId="3" borderId="4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29" xfId="0" applyFont="1" applyFill="1" applyBorder="1" applyAlignment="1">
      <alignment horizontal="center" vertical="center" wrapText="1"/>
    </xf>
    <xf numFmtId="9" fontId="4" fillId="3" borderId="27" xfId="0" applyNumberFormat="1" applyFont="1" applyFill="1" applyBorder="1" applyAlignment="1">
      <alignment horizontal="center"/>
    </xf>
    <xf numFmtId="0" fontId="4" fillId="3" borderId="39" xfId="0" applyFont="1" applyFill="1" applyBorder="1" applyAlignment="1">
      <alignment horizontal="center"/>
    </xf>
    <xf numFmtId="0" fontId="4" fillId="3" borderId="40" xfId="0" applyFont="1" applyFill="1" applyBorder="1" applyAlignment="1">
      <alignment horizontal="center"/>
    </xf>
    <xf numFmtId="9" fontId="4" fillId="3" borderId="40" xfId="0" applyNumberFormat="1" applyFont="1" applyFill="1" applyBorder="1" applyAlignment="1">
      <alignment horizontal="center"/>
    </xf>
    <xf numFmtId="0" fontId="4" fillId="3" borderId="37" xfId="0" applyFont="1" applyFill="1" applyBorder="1" applyAlignment="1">
      <alignment horizontal="center"/>
    </xf>
    <xf numFmtId="0" fontId="1" fillId="3" borderId="35" xfId="0" applyFont="1" applyFill="1"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9" fontId="3" fillId="3" borderId="28" xfId="0" applyNumberFormat="1" applyFont="1" applyFill="1" applyBorder="1" applyAlignment="1">
      <alignment horizontal="center"/>
    </xf>
    <xf numFmtId="9" fontId="3" fillId="3" borderId="29" xfId="0" applyNumberFormat="1" applyFont="1" applyFill="1" applyBorder="1" applyAlignment="1">
      <alignment horizontal="center"/>
    </xf>
    <xf numFmtId="9" fontId="3" fillId="3" borderId="30" xfId="0" applyNumberFormat="1" applyFont="1" applyFill="1" applyBorder="1" applyAlignment="1">
      <alignment horizontal="center"/>
    </xf>
    <xf numFmtId="9" fontId="7" fillId="3" borderId="28" xfId="0" applyNumberFormat="1" applyFont="1" applyFill="1" applyBorder="1" applyAlignment="1">
      <alignment horizontal="center"/>
    </xf>
    <xf numFmtId="9" fontId="7" fillId="3" borderId="29" xfId="0" applyNumberFormat="1" applyFont="1" applyFill="1" applyBorder="1" applyAlignment="1">
      <alignment horizontal="center"/>
    </xf>
    <xf numFmtId="9" fontId="7" fillId="3" borderId="30" xfId="0" applyNumberFormat="1" applyFont="1" applyFill="1" applyBorder="1" applyAlignment="1">
      <alignment horizontal="center"/>
    </xf>
    <xf numFmtId="0" fontId="2" fillId="3" borderId="29" xfId="0" applyFont="1" applyFill="1" applyBorder="1" applyAlignment="1">
      <alignment horizontal="center" vertical="center" wrapText="1"/>
    </xf>
    <xf numFmtId="0" fontId="2" fillId="3" borderId="35" xfId="0" applyFont="1" applyFill="1" applyBorder="1" applyAlignment="1">
      <alignment horizontal="center" vertical="center" wrapText="1"/>
    </xf>
    <xf numFmtId="9" fontId="4" fillId="3" borderId="4" xfId="0" applyNumberFormat="1" applyFont="1" applyFill="1" applyBorder="1" applyAlignment="1">
      <alignment horizontal="center"/>
    </xf>
    <xf numFmtId="0" fontId="4" fillId="3" borderId="42" xfId="0" applyFont="1" applyFill="1" applyBorder="1" applyAlignment="1">
      <alignment horizontal="center"/>
    </xf>
    <xf numFmtId="0" fontId="4" fillId="3" borderId="2" xfId="0" applyFont="1" applyFill="1" applyBorder="1" applyAlignment="1">
      <alignment horizontal="center"/>
    </xf>
    <xf numFmtId="0" fontId="4" fillId="3" borderId="12" xfId="0" applyFont="1" applyFill="1" applyBorder="1" applyAlignment="1">
      <alignment horizontal="center"/>
    </xf>
    <xf numFmtId="0" fontId="4" fillId="0" borderId="0" xfId="0" applyFont="1"/>
    <xf numFmtId="0" fontId="8" fillId="0" borderId="0" xfId="0" applyFont="1"/>
    <xf numFmtId="0" fontId="3" fillId="0" borderId="15" xfId="0"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xf numFmtId="9" fontId="4" fillId="3" borderId="35" xfId="0" applyNumberFormat="1" applyFont="1" applyFill="1" applyBorder="1" applyAlignment="1">
      <alignment horizontal="center"/>
    </xf>
    <xf numFmtId="9" fontId="4" fillId="3" borderId="31" xfId="0" applyNumberFormat="1" applyFont="1" applyFill="1" applyBorder="1" applyAlignment="1">
      <alignment horizontal="center"/>
    </xf>
    <xf numFmtId="0" fontId="4" fillId="3" borderId="0" xfId="0" applyFont="1" applyFill="1" applyAlignment="1">
      <alignment horizontal="center"/>
    </xf>
    <xf numFmtId="0" fontId="3" fillId="3" borderId="23" xfId="0" applyFont="1" applyFill="1" applyBorder="1" applyAlignment="1">
      <alignment horizontal="center" vertical="justify" wrapText="1"/>
    </xf>
    <xf numFmtId="0" fontId="2" fillId="4"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9" fillId="0" borderId="28" xfId="0" applyFont="1" applyBorder="1" applyAlignment="1">
      <alignment horizontal="center"/>
    </xf>
    <xf numFmtId="0" fontId="9" fillId="0" borderId="29" xfId="0" applyFont="1" applyBorder="1" applyAlignment="1">
      <alignment horizontal="center"/>
    </xf>
    <xf numFmtId="0" fontId="9" fillId="0" borderId="35" xfId="0" applyFont="1" applyBorder="1" applyAlignment="1">
      <alignment horizontal="center"/>
    </xf>
    <xf numFmtId="0" fontId="10" fillId="10" borderId="14" xfId="0" applyFont="1" applyFill="1" applyBorder="1" applyAlignment="1">
      <alignment horizontal="center"/>
    </xf>
    <xf numFmtId="0" fontId="5" fillId="0" borderId="0" xfId="0" applyFont="1"/>
    <xf numFmtId="0" fontId="3" fillId="3" borderId="50" xfId="0" applyFont="1" applyFill="1" applyBorder="1" applyAlignment="1">
      <alignment horizontal="center" vertical="justify" wrapText="1"/>
    </xf>
    <xf numFmtId="0" fontId="3" fillId="8" borderId="34" xfId="0" applyFont="1" applyFill="1" applyBorder="1" applyAlignment="1">
      <alignment horizontal="center"/>
    </xf>
    <xf numFmtId="9" fontId="3" fillId="8" borderId="14" xfId="0" applyNumberFormat="1" applyFont="1" applyFill="1" applyBorder="1" applyAlignment="1">
      <alignment horizontal="center"/>
    </xf>
    <xf numFmtId="9" fontId="4" fillId="3" borderId="43" xfId="0" applyNumberFormat="1" applyFont="1" applyFill="1" applyBorder="1" applyAlignment="1">
      <alignment horizontal="center"/>
    </xf>
    <xf numFmtId="0" fontId="9" fillId="3" borderId="29" xfId="0" applyFont="1" applyFill="1" applyBorder="1" applyAlignment="1">
      <alignment horizontal="center"/>
    </xf>
    <xf numFmtId="0" fontId="7" fillId="13" borderId="34" xfId="0" applyFont="1" applyFill="1" applyBorder="1" applyAlignment="1">
      <alignment horizontal="center"/>
    </xf>
    <xf numFmtId="9" fontId="7" fillId="13" borderId="14" xfId="0" applyNumberFormat="1" applyFont="1" applyFill="1" applyBorder="1" applyAlignment="1">
      <alignment horizontal="center"/>
    </xf>
    <xf numFmtId="0" fontId="9" fillId="13" borderId="29" xfId="0" applyFont="1" applyFill="1" applyBorder="1" applyAlignment="1">
      <alignment horizontal="center"/>
    </xf>
    <xf numFmtId="0" fontId="14" fillId="0" borderId="0" xfId="0" applyFont="1"/>
    <xf numFmtId="0" fontId="4" fillId="16" borderId="39" xfId="0" applyFont="1" applyFill="1" applyBorder="1" applyAlignment="1">
      <alignment horizontal="center"/>
    </xf>
    <xf numFmtId="0" fontId="4" fillId="16" borderId="40" xfId="0" applyFont="1" applyFill="1" applyBorder="1" applyAlignment="1">
      <alignment horizontal="center"/>
    </xf>
    <xf numFmtId="9" fontId="4" fillId="16" borderId="40" xfId="0" applyNumberFormat="1" applyFont="1" applyFill="1" applyBorder="1" applyAlignment="1">
      <alignment horizontal="center"/>
    </xf>
    <xf numFmtId="9" fontId="4" fillId="16" borderId="41" xfId="0" applyNumberFormat="1" applyFont="1" applyFill="1" applyBorder="1" applyAlignment="1">
      <alignment horizontal="center"/>
    </xf>
    <xf numFmtId="0" fontId="4" fillId="16" borderId="23" xfId="0" applyFont="1" applyFill="1" applyBorder="1" applyAlignment="1">
      <alignment horizontal="center"/>
    </xf>
    <xf numFmtId="0" fontId="4" fillId="16" borderId="3" xfId="0" applyFont="1" applyFill="1" applyBorder="1" applyAlignment="1">
      <alignment horizontal="center"/>
    </xf>
    <xf numFmtId="0" fontId="4" fillId="16" borderId="1" xfId="0" applyFont="1" applyFill="1" applyBorder="1" applyAlignment="1">
      <alignment horizontal="center"/>
    </xf>
    <xf numFmtId="9" fontId="4" fillId="16" borderId="1" xfId="0" applyNumberFormat="1" applyFont="1" applyFill="1" applyBorder="1" applyAlignment="1">
      <alignment horizontal="center"/>
    </xf>
    <xf numFmtId="9" fontId="4" fillId="16" borderId="26" xfId="0" applyNumberFormat="1" applyFont="1" applyFill="1" applyBorder="1" applyAlignment="1">
      <alignment horizontal="center"/>
    </xf>
    <xf numFmtId="9" fontId="4" fillId="16" borderId="43" xfId="0" applyNumberFormat="1" applyFont="1" applyFill="1" applyBorder="1" applyAlignment="1">
      <alignment horizontal="center"/>
    </xf>
    <xf numFmtId="0" fontId="4" fillId="16" borderId="42" xfId="0" applyFont="1" applyFill="1" applyBorder="1" applyAlignment="1">
      <alignment horizontal="center"/>
    </xf>
    <xf numFmtId="9" fontId="4" fillId="16" borderId="4" xfId="0" applyNumberFormat="1" applyFont="1" applyFill="1" applyBorder="1" applyAlignment="1">
      <alignment horizontal="center"/>
    </xf>
    <xf numFmtId="0" fontId="4" fillId="16" borderId="2" xfId="0" applyFont="1" applyFill="1" applyBorder="1" applyAlignment="1">
      <alignment horizontal="center"/>
    </xf>
    <xf numFmtId="0" fontId="4" fillId="16" borderId="24" xfId="0" applyFont="1" applyFill="1" applyBorder="1" applyAlignment="1">
      <alignment horizontal="center"/>
    </xf>
    <xf numFmtId="0" fontId="4" fillId="16" borderId="37" xfId="0" applyFont="1" applyFill="1" applyBorder="1" applyAlignment="1">
      <alignment horizontal="center"/>
    </xf>
    <xf numFmtId="0" fontId="4" fillId="16" borderId="13" xfId="0" applyFont="1" applyFill="1" applyBorder="1" applyAlignment="1">
      <alignment horizontal="center"/>
    </xf>
    <xf numFmtId="9" fontId="4" fillId="16" borderId="13" xfId="0" applyNumberFormat="1" applyFont="1" applyFill="1" applyBorder="1" applyAlignment="1">
      <alignment horizontal="center"/>
    </xf>
    <xf numFmtId="9" fontId="4" fillId="16" borderId="31" xfId="0" applyNumberFormat="1" applyFont="1" applyFill="1" applyBorder="1" applyAlignment="1">
      <alignment horizontal="center"/>
    </xf>
    <xf numFmtId="9" fontId="4" fillId="18" borderId="1" xfId="0" applyNumberFormat="1" applyFont="1" applyFill="1" applyBorder="1" applyAlignment="1">
      <alignment horizontal="center"/>
    </xf>
    <xf numFmtId="0" fontId="15" fillId="16" borderId="0" xfId="0" applyFont="1" applyFill="1" applyAlignment="1">
      <alignment horizontal="center"/>
    </xf>
    <xf numFmtId="0" fontId="16" fillId="0" borderId="0" xfId="0" applyFont="1" applyAlignment="1">
      <alignment horizontal="left" vertical="center" wrapText="1"/>
    </xf>
    <xf numFmtId="9" fontId="4" fillId="19" borderId="1" xfId="0" applyNumberFormat="1" applyFont="1" applyFill="1" applyBorder="1" applyAlignment="1">
      <alignment horizontal="center"/>
    </xf>
    <xf numFmtId="9" fontId="4" fillId="2" borderId="1" xfId="0" applyNumberFormat="1" applyFont="1" applyFill="1" applyBorder="1" applyAlignment="1">
      <alignment horizontal="center"/>
    </xf>
    <xf numFmtId="9" fontId="4" fillId="4" borderId="1" xfId="0" applyNumberFormat="1" applyFont="1" applyFill="1" applyBorder="1" applyAlignment="1">
      <alignment horizontal="center"/>
    </xf>
    <xf numFmtId="9" fontId="4" fillId="5" borderId="1" xfId="0" applyNumberFormat="1" applyFont="1" applyFill="1" applyBorder="1" applyAlignment="1">
      <alignment horizontal="center"/>
    </xf>
    <xf numFmtId="9" fontId="4" fillId="16" borderId="27" xfId="0" applyNumberFormat="1" applyFont="1" applyFill="1" applyBorder="1" applyAlignment="1">
      <alignment horizontal="center"/>
    </xf>
    <xf numFmtId="0" fontId="3" fillId="3" borderId="23" xfId="0" applyFont="1" applyFill="1" applyBorder="1" applyAlignment="1">
      <alignment horizontal="center" vertical="center" wrapText="1"/>
    </xf>
    <xf numFmtId="0" fontId="4" fillId="9" borderId="39" xfId="0" applyFont="1" applyFill="1" applyBorder="1" applyAlignment="1">
      <alignment horizontal="center"/>
    </xf>
    <xf numFmtId="0" fontId="4" fillId="9" borderId="40" xfId="0" applyFont="1" applyFill="1" applyBorder="1" applyAlignment="1">
      <alignment horizontal="center"/>
    </xf>
    <xf numFmtId="9" fontId="4" fillId="9" borderId="40" xfId="0" applyNumberFormat="1" applyFont="1" applyFill="1" applyBorder="1" applyAlignment="1">
      <alignment horizontal="center"/>
    </xf>
    <xf numFmtId="9" fontId="4" fillId="9" borderId="41" xfId="0" applyNumberFormat="1" applyFont="1" applyFill="1" applyBorder="1" applyAlignment="1">
      <alignment horizontal="center"/>
    </xf>
    <xf numFmtId="0" fontId="4" fillId="9" borderId="23" xfId="0" applyFont="1" applyFill="1" applyBorder="1" applyAlignment="1">
      <alignment horizontal="center"/>
    </xf>
    <xf numFmtId="0" fontId="4" fillId="9" borderId="3" xfId="0" applyFont="1" applyFill="1" applyBorder="1" applyAlignment="1">
      <alignment horizontal="center"/>
    </xf>
    <xf numFmtId="0" fontId="4" fillId="9" borderId="1" xfId="0" applyFont="1" applyFill="1" applyBorder="1" applyAlignment="1">
      <alignment horizontal="center"/>
    </xf>
    <xf numFmtId="9" fontId="4" fillId="9" borderId="1" xfId="0" applyNumberFormat="1" applyFont="1" applyFill="1" applyBorder="1" applyAlignment="1">
      <alignment horizontal="center"/>
    </xf>
    <xf numFmtId="9" fontId="4" fillId="9" borderId="26" xfId="0" applyNumberFormat="1" applyFont="1" applyFill="1" applyBorder="1" applyAlignment="1">
      <alignment horizontal="center"/>
    </xf>
    <xf numFmtId="0" fontId="4" fillId="9" borderId="24" xfId="0" applyFont="1" applyFill="1" applyBorder="1" applyAlignment="1">
      <alignment horizontal="center"/>
    </xf>
    <xf numFmtId="0" fontId="4" fillId="9" borderId="37" xfId="0" applyFont="1" applyFill="1" applyBorder="1" applyAlignment="1">
      <alignment horizontal="center"/>
    </xf>
    <xf numFmtId="0" fontId="4" fillId="9" borderId="13" xfId="0" applyFont="1" applyFill="1" applyBorder="1" applyAlignment="1">
      <alignment horizontal="center"/>
    </xf>
    <xf numFmtId="9" fontId="4" fillId="9" borderId="43" xfId="0" applyNumberFormat="1" applyFont="1" applyFill="1" applyBorder="1" applyAlignment="1">
      <alignment horizontal="center"/>
    </xf>
    <xf numFmtId="9" fontId="4" fillId="9" borderId="4" xfId="0" applyNumberFormat="1" applyFont="1" applyFill="1" applyBorder="1" applyAlignment="1">
      <alignment horizontal="center"/>
    </xf>
    <xf numFmtId="0" fontId="4" fillId="9" borderId="2" xfId="0" applyFont="1" applyFill="1" applyBorder="1" applyAlignment="1">
      <alignment horizontal="center"/>
    </xf>
    <xf numFmtId="0" fontId="4" fillId="9" borderId="12" xfId="0" applyFont="1" applyFill="1" applyBorder="1" applyAlignment="1">
      <alignment horizontal="center"/>
    </xf>
    <xf numFmtId="0" fontId="5" fillId="20" borderId="0" xfId="0" applyFont="1" applyFill="1"/>
    <xf numFmtId="0" fontId="4" fillId="20" borderId="0" xfId="0" applyFont="1" applyFill="1"/>
    <xf numFmtId="0" fontId="2" fillId="21" borderId="14" xfId="0" applyFont="1" applyFill="1" applyBorder="1" applyAlignment="1">
      <alignment horizontal="center" vertical="center" wrapText="1"/>
    </xf>
    <xf numFmtId="0" fontId="2" fillId="3" borderId="39" xfId="0" applyFont="1" applyFill="1" applyBorder="1" applyAlignment="1">
      <alignment horizontal="center" vertical="justify" wrapText="1"/>
    </xf>
    <xf numFmtId="0" fontId="2" fillId="3" borderId="43" xfId="0" applyFont="1" applyFill="1" applyBorder="1" applyAlignment="1">
      <alignment horizontal="justify" vertical="justify" wrapText="1"/>
    </xf>
    <xf numFmtId="0" fontId="2" fillId="3" borderId="23" xfId="0" applyFont="1" applyFill="1" applyBorder="1" applyAlignment="1">
      <alignment horizontal="center"/>
    </xf>
    <xf numFmtId="0" fontId="2" fillId="3" borderId="4" xfId="0" applyFont="1" applyFill="1" applyBorder="1"/>
    <xf numFmtId="0" fontId="2" fillId="3" borderId="24" xfId="0" applyFont="1" applyFill="1" applyBorder="1" applyAlignment="1">
      <alignment horizontal="center"/>
    </xf>
    <xf numFmtId="0" fontId="2" fillId="3" borderId="31" xfId="0" applyFont="1" applyFill="1" applyBorder="1"/>
    <xf numFmtId="0" fontId="5" fillId="3" borderId="0" xfId="0" applyFont="1" applyFill="1"/>
    <xf numFmtId="0" fontId="2" fillId="3" borderId="45" xfId="0" applyFont="1" applyFill="1" applyBorder="1" applyAlignment="1">
      <alignment horizontal="center" vertical="center" wrapText="1"/>
    </xf>
    <xf numFmtId="0" fontId="5" fillId="22" borderId="14" xfId="0" applyFont="1" applyFill="1" applyBorder="1" applyAlignment="1">
      <alignment horizontal="center" vertical="center" wrapText="1"/>
    </xf>
    <xf numFmtId="0" fontId="4" fillId="22" borderId="14" xfId="0" applyFont="1" applyFill="1" applyBorder="1" applyAlignment="1">
      <alignment horizontal="center" vertical="center" wrapText="1"/>
    </xf>
    <xf numFmtId="9" fontId="4" fillId="22" borderId="14" xfId="0" applyNumberFormat="1" applyFont="1" applyFill="1" applyBorder="1" applyAlignment="1">
      <alignment horizontal="center" vertical="center" wrapText="1"/>
    </xf>
    <xf numFmtId="0" fontId="5" fillId="22" borderId="33" xfId="0" applyFont="1" applyFill="1" applyBorder="1" applyAlignment="1">
      <alignment horizontal="center" vertical="center" wrapText="1"/>
    </xf>
    <xf numFmtId="0" fontId="4" fillId="22" borderId="33" xfId="0" applyFont="1" applyFill="1" applyBorder="1" applyAlignment="1">
      <alignment horizontal="center" vertical="center" wrapText="1"/>
    </xf>
    <xf numFmtId="9" fontId="4" fillId="22" borderId="0" xfId="0" applyNumberFormat="1" applyFont="1" applyFill="1" applyAlignment="1">
      <alignment horizontal="center" vertical="center" wrapText="1"/>
    </xf>
    <xf numFmtId="0" fontId="5" fillId="22" borderId="7" xfId="0" applyFont="1" applyFill="1" applyBorder="1" applyAlignment="1">
      <alignment horizontal="center" vertical="center" wrapText="1"/>
    </xf>
    <xf numFmtId="9" fontId="4" fillId="22" borderId="25" xfId="0" applyNumberFormat="1" applyFont="1" applyFill="1" applyBorder="1" applyAlignment="1">
      <alignment horizontal="center" vertical="center" wrapText="1"/>
    </xf>
    <xf numFmtId="9" fontId="4" fillId="22" borderId="33" xfId="0" applyNumberFormat="1" applyFont="1" applyFill="1" applyBorder="1" applyAlignment="1">
      <alignment horizontal="center" vertical="center" wrapText="1"/>
    </xf>
    <xf numFmtId="0" fontId="4" fillId="16" borderId="50" xfId="0" applyFont="1" applyFill="1" applyBorder="1" applyAlignment="1">
      <alignment horizontal="center"/>
    </xf>
    <xf numFmtId="9" fontId="4" fillId="16" borderId="3" xfId="0" applyNumberFormat="1" applyFont="1" applyFill="1" applyBorder="1" applyAlignment="1">
      <alignment horizontal="center"/>
    </xf>
    <xf numFmtId="9" fontId="4" fillId="16" borderId="60" xfId="0" applyNumberFormat="1" applyFont="1" applyFill="1" applyBorder="1" applyAlignment="1">
      <alignment horizontal="center"/>
    </xf>
    <xf numFmtId="9" fontId="4" fillId="16" borderId="51" xfId="0" applyNumberFormat="1" applyFont="1" applyFill="1" applyBorder="1" applyAlignment="1">
      <alignment horizontal="center"/>
    </xf>
    <xf numFmtId="0" fontId="4" fillId="16" borderId="61" xfId="0" applyFont="1" applyFill="1" applyBorder="1" applyAlignment="1">
      <alignment horizontal="center"/>
    </xf>
    <xf numFmtId="0" fontId="4" fillId="3" borderId="50" xfId="0" applyFont="1" applyFill="1" applyBorder="1" applyAlignment="1">
      <alignment horizontal="center"/>
    </xf>
    <xf numFmtId="9" fontId="4" fillId="3" borderId="3" xfId="0" applyNumberFormat="1" applyFont="1" applyFill="1" applyBorder="1" applyAlignment="1">
      <alignment horizontal="center"/>
    </xf>
    <xf numFmtId="9" fontId="4" fillId="3" borderId="51" xfId="0" applyNumberFormat="1" applyFont="1" applyFill="1" applyBorder="1" applyAlignment="1">
      <alignment horizontal="center"/>
    </xf>
    <xf numFmtId="0" fontId="4" fillId="3" borderId="61" xfId="0" applyFont="1" applyFill="1" applyBorder="1" applyAlignment="1">
      <alignment horizontal="center"/>
    </xf>
    <xf numFmtId="9" fontId="4" fillId="3" borderId="60" xfId="0" applyNumberFormat="1" applyFont="1" applyFill="1" applyBorder="1" applyAlignment="1">
      <alignment horizontal="center"/>
    </xf>
    <xf numFmtId="0" fontId="5" fillId="22" borderId="17" xfId="0" applyFont="1" applyFill="1" applyBorder="1" applyAlignment="1">
      <alignment horizontal="center" vertical="center" wrapText="1"/>
    </xf>
    <xf numFmtId="0" fontId="5" fillId="22" borderId="25" xfId="0" applyFont="1" applyFill="1" applyBorder="1" applyAlignment="1">
      <alignment horizontal="center" vertical="center" wrapText="1"/>
    </xf>
    <xf numFmtId="0" fontId="5" fillId="22" borderId="10" xfId="0" applyFont="1" applyFill="1" applyBorder="1" applyAlignment="1">
      <alignment horizontal="center" vertical="center" wrapText="1"/>
    </xf>
    <xf numFmtId="0" fontId="6" fillId="17" borderId="23" xfId="0" applyFont="1" applyFill="1" applyBorder="1" applyAlignment="1">
      <alignment horizontal="center"/>
    </xf>
    <xf numFmtId="0" fontId="6" fillId="17" borderId="4" xfId="0" applyFont="1" applyFill="1" applyBorder="1"/>
    <xf numFmtId="0" fontId="2" fillId="17" borderId="23" xfId="0" applyFont="1" applyFill="1" applyBorder="1" applyAlignment="1">
      <alignment horizontal="center"/>
    </xf>
    <xf numFmtId="0" fontId="2" fillId="17" borderId="4" xfId="0" applyFont="1" applyFill="1" applyBorder="1"/>
    <xf numFmtId="9" fontId="4" fillId="23" borderId="1" xfId="0" applyNumberFormat="1" applyFont="1" applyFill="1" applyBorder="1" applyAlignment="1">
      <alignment horizontal="center"/>
    </xf>
    <xf numFmtId="0" fontId="4" fillId="24" borderId="23" xfId="0" applyFont="1" applyFill="1" applyBorder="1" applyAlignment="1">
      <alignment horizontal="center"/>
    </xf>
    <xf numFmtId="0" fontId="4" fillId="24" borderId="1" xfId="0" applyFont="1" applyFill="1" applyBorder="1" applyAlignment="1">
      <alignment horizontal="center"/>
    </xf>
    <xf numFmtId="9" fontId="4" fillId="24" borderId="1" xfId="0" applyNumberFormat="1" applyFont="1" applyFill="1" applyBorder="1" applyAlignment="1">
      <alignment horizontal="center"/>
    </xf>
    <xf numFmtId="9" fontId="4" fillId="24" borderId="26" xfId="0" applyNumberFormat="1" applyFont="1" applyFill="1" applyBorder="1" applyAlignment="1">
      <alignment horizontal="center"/>
    </xf>
    <xf numFmtId="0" fontId="4" fillId="25" borderId="39" xfId="0" applyFont="1" applyFill="1" applyBorder="1" applyAlignment="1">
      <alignment horizontal="center"/>
    </xf>
    <xf numFmtId="0" fontId="4" fillId="25" borderId="40" xfId="0" applyFont="1" applyFill="1" applyBorder="1" applyAlignment="1">
      <alignment horizontal="center"/>
    </xf>
    <xf numFmtId="9" fontId="4" fillId="25" borderId="40" xfId="0" applyNumberFormat="1" applyFont="1" applyFill="1" applyBorder="1" applyAlignment="1">
      <alignment horizontal="center"/>
    </xf>
    <xf numFmtId="9" fontId="4" fillId="25" borderId="41" xfId="0" applyNumberFormat="1" applyFont="1" applyFill="1" applyBorder="1" applyAlignment="1">
      <alignment horizontal="center"/>
    </xf>
    <xf numFmtId="0" fontId="0" fillId="25" borderId="14" xfId="0" applyFill="1" applyBorder="1"/>
    <xf numFmtId="0" fontId="4" fillId="20" borderId="23" xfId="0" applyFont="1" applyFill="1" applyBorder="1" applyAlignment="1">
      <alignment horizontal="center"/>
    </xf>
    <xf numFmtId="0" fontId="4" fillId="20" borderId="1" xfId="0" applyFont="1" applyFill="1" applyBorder="1" applyAlignment="1">
      <alignment horizontal="center"/>
    </xf>
    <xf numFmtId="9" fontId="4" fillId="20" borderId="1" xfId="0" applyNumberFormat="1" applyFont="1" applyFill="1" applyBorder="1" applyAlignment="1">
      <alignment horizontal="center"/>
    </xf>
    <xf numFmtId="0" fontId="6" fillId="17" borderId="4" xfId="0" applyFont="1" applyFill="1" applyBorder="1" applyAlignment="1">
      <alignment horizontal="justify" vertical="center" wrapText="1"/>
    </xf>
    <xf numFmtId="0" fontId="4" fillId="25" borderId="23" xfId="0" applyFont="1" applyFill="1" applyBorder="1" applyAlignment="1">
      <alignment horizontal="center"/>
    </xf>
    <xf numFmtId="0" fontId="4" fillId="25" borderId="1" xfId="0" applyFont="1" applyFill="1" applyBorder="1" applyAlignment="1">
      <alignment horizontal="center"/>
    </xf>
    <xf numFmtId="9" fontId="4" fillId="25" borderId="1" xfId="0" applyNumberFormat="1" applyFont="1" applyFill="1" applyBorder="1" applyAlignment="1">
      <alignment horizontal="center"/>
    </xf>
    <xf numFmtId="9" fontId="4" fillId="25" borderId="26" xfId="0" applyNumberFormat="1" applyFont="1" applyFill="1" applyBorder="1" applyAlignment="1">
      <alignment horizontal="center"/>
    </xf>
    <xf numFmtId="0" fontId="4" fillId="9" borderId="42" xfId="0" applyFont="1" applyFill="1" applyBorder="1" applyAlignment="1">
      <alignment horizontal="center"/>
    </xf>
    <xf numFmtId="0" fontId="4" fillId="20" borderId="3" xfId="0" applyFont="1" applyFill="1" applyBorder="1" applyAlignment="1">
      <alignment horizontal="center"/>
    </xf>
    <xf numFmtId="9" fontId="4" fillId="20" borderId="4" xfId="0" applyNumberFormat="1" applyFont="1" applyFill="1" applyBorder="1" applyAlignment="1">
      <alignment horizontal="center"/>
    </xf>
    <xf numFmtId="0" fontId="22" fillId="26" borderId="14" xfId="0" applyFont="1" applyFill="1" applyBorder="1" applyAlignment="1">
      <alignment horizontal="center"/>
    </xf>
    <xf numFmtId="0" fontId="22" fillId="20" borderId="14" xfId="0" applyFont="1" applyFill="1" applyBorder="1" applyAlignment="1">
      <alignment horizontal="center"/>
    </xf>
    <xf numFmtId="0" fontId="8" fillId="0" borderId="0" xfId="0" applyFont="1" applyAlignment="1">
      <alignment wrapText="1"/>
    </xf>
    <xf numFmtId="0" fontId="9" fillId="13" borderId="53" xfId="0" applyFont="1" applyFill="1" applyBorder="1" applyAlignment="1">
      <alignment horizontal="center"/>
    </xf>
    <xf numFmtId="0" fontId="4" fillId="27" borderId="24" xfId="0" applyFont="1" applyFill="1" applyBorder="1" applyAlignment="1">
      <alignment horizontal="center"/>
    </xf>
    <xf numFmtId="0" fontId="4" fillId="27" borderId="13" xfId="0" applyFont="1" applyFill="1" applyBorder="1" applyAlignment="1">
      <alignment horizontal="center"/>
    </xf>
    <xf numFmtId="9" fontId="4" fillId="27" borderId="13" xfId="0" applyNumberFormat="1" applyFont="1" applyFill="1" applyBorder="1" applyAlignment="1">
      <alignment horizontal="center"/>
    </xf>
    <xf numFmtId="9" fontId="4" fillId="27" borderId="27" xfId="0" applyNumberFormat="1" applyFont="1" applyFill="1" applyBorder="1" applyAlignment="1">
      <alignment horizontal="center"/>
    </xf>
    <xf numFmtId="0" fontId="4" fillId="27" borderId="3" xfId="0" applyFont="1" applyFill="1" applyBorder="1" applyAlignment="1">
      <alignment horizontal="center"/>
    </xf>
    <xf numFmtId="0" fontId="4" fillId="27" borderId="1" xfId="0" applyFont="1" applyFill="1" applyBorder="1" applyAlignment="1">
      <alignment horizontal="center"/>
    </xf>
    <xf numFmtId="0" fontId="4" fillId="27" borderId="37" xfId="0" applyFont="1" applyFill="1" applyBorder="1" applyAlignment="1">
      <alignment horizontal="center"/>
    </xf>
    <xf numFmtId="9" fontId="4" fillId="27" borderId="1" xfId="0" applyNumberFormat="1" applyFont="1" applyFill="1" applyBorder="1" applyAlignment="1">
      <alignment horizontal="center"/>
    </xf>
    <xf numFmtId="0" fontId="4" fillId="27" borderId="23" xfId="0" applyFont="1" applyFill="1" applyBorder="1" applyAlignment="1">
      <alignment horizontal="center"/>
    </xf>
    <xf numFmtId="9" fontId="4" fillId="27" borderId="26" xfId="0" applyNumberFormat="1" applyFont="1" applyFill="1" applyBorder="1" applyAlignment="1">
      <alignment horizontal="center"/>
    </xf>
    <xf numFmtId="0" fontId="4" fillId="27" borderId="14" xfId="0" applyFont="1" applyFill="1" applyBorder="1" applyAlignment="1">
      <alignment horizontal="center" vertical="center" wrapText="1"/>
    </xf>
    <xf numFmtId="9" fontId="4" fillId="27" borderId="25" xfId="0" applyNumberFormat="1" applyFont="1" applyFill="1" applyBorder="1" applyAlignment="1">
      <alignment horizontal="center" vertical="center" wrapText="1"/>
    </xf>
    <xf numFmtId="0" fontId="9" fillId="3" borderId="53" xfId="0" applyFont="1" applyFill="1" applyBorder="1" applyAlignment="1">
      <alignment horizontal="center"/>
    </xf>
    <xf numFmtId="0" fontId="17" fillId="0" borderId="0" xfId="0" applyFont="1"/>
    <xf numFmtId="0" fontId="5" fillId="27" borderId="17" xfId="0" applyFont="1" applyFill="1" applyBorder="1" applyAlignment="1">
      <alignment horizontal="center" vertical="center" wrapText="1"/>
    </xf>
    <xf numFmtId="0" fontId="0" fillId="27" borderId="14" xfId="0" applyFill="1" applyBorder="1"/>
    <xf numFmtId="0" fontId="4" fillId="3" borderId="0" xfId="0" applyFont="1" applyFill="1"/>
    <xf numFmtId="0" fontId="17" fillId="20" borderId="14" xfId="0" applyFont="1" applyFill="1" applyBorder="1" applyAlignment="1">
      <alignment horizontal="center"/>
    </xf>
    <xf numFmtId="0" fontId="4" fillId="29" borderId="23" xfId="0" applyFont="1" applyFill="1" applyBorder="1" applyAlignment="1">
      <alignment horizontal="center"/>
    </xf>
    <xf numFmtId="0" fontId="4" fillId="29" borderId="3" xfId="0" applyFont="1" applyFill="1" applyBorder="1" applyAlignment="1">
      <alignment horizontal="center"/>
    </xf>
    <xf numFmtId="0" fontId="4" fillId="29" borderId="1" xfId="0" applyFont="1" applyFill="1" applyBorder="1" applyAlignment="1">
      <alignment horizontal="center"/>
    </xf>
    <xf numFmtId="9" fontId="4" fillId="29" borderId="1" xfId="0" applyNumberFormat="1" applyFont="1" applyFill="1" applyBorder="1" applyAlignment="1">
      <alignment horizontal="center"/>
    </xf>
    <xf numFmtId="9" fontId="4" fillId="29" borderId="26" xfId="0" applyNumberFormat="1" applyFont="1" applyFill="1" applyBorder="1" applyAlignment="1">
      <alignment horizontal="center"/>
    </xf>
    <xf numFmtId="0" fontId="4" fillId="30" borderId="23" xfId="0" applyFont="1" applyFill="1" applyBorder="1" applyAlignment="1">
      <alignment horizontal="center"/>
    </xf>
    <xf numFmtId="0" fontId="4" fillId="30" borderId="1" xfId="0" applyFont="1" applyFill="1" applyBorder="1" applyAlignment="1">
      <alignment horizontal="center"/>
    </xf>
    <xf numFmtId="9" fontId="4" fillId="30" borderId="1" xfId="0" applyNumberFormat="1" applyFont="1" applyFill="1" applyBorder="1" applyAlignment="1">
      <alignment horizontal="center"/>
    </xf>
    <xf numFmtId="9" fontId="4" fillId="30" borderId="26" xfId="0" applyNumberFormat="1" applyFont="1" applyFill="1" applyBorder="1" applyAlignment="1">
      <alignment horizontal="center"/>
    </xf>
    <xf numFmtId="0" fontId="4" fillId="20" borderId="24" xfId="0" applyFont="1" applyFill="1" applyBorder="1" applyAlignment="1">
      <alignment horizontal="center"/>
    </xf>
    <xf numFmtId="0" fontId="4" fillId="20" borderId="37" xfId="0" applyFont="1" applyFill="1" applyBorder="1" applyAlignment="1">
      <alignment horizontal="center"/>
    </xf>
    <xf numFmtId="0" fontId="4" fillId="20" borderId="13" xfId="0" applyFont="1" applyFill="1" applyBorder="1" applyAlignment="1">
      <alignment horizontal="center"/>
    </xf>
    <xf numFmtId="9" fontId="4" fillId="20" borderId="13" xfId="0" applyNumberFormat="1" applyFont="1" applyFill="1" applyBorder="1" applyAlignment="1">
      <alignment horizontal="center"/>
    </xf>
    <xf numFmtId="9" fontId="4" fillId="20" borderId="31" xfId="0" applyNumberFormat="1" applyFont="1" applyFill="1" applyBorder="1" applyAlignment="1">
      <alignment horizontal="center"/>
    </xf>
    <xf numFmtId="0" fontId="23" fillId="0" borderId="0" xfId="0" applyFont="1"/>
    <xf numFmtId="0" fontId="17" fillId="0" borderId="0" xfId="0" applyFont="1" applyAlignment="1">
      <alignment horizontal="center"/>
    </xf>
    <xf numFmtId="0" fontId="5" fillId="3" borderId="3" xfId="0" applyFont="1" applyFill="1" applyBorder="1" applyAlignment="1">
      <alignment horizontal="center"/>
    </xf>
    <xf numFmtId="0" fontId="5" fillId="3" borderId="23" xfId="0" applyFont="1" applyFill="1" applyBorder="1" applyAlignment="1">
      <alignment horizontal="center"/>
    </xf>
    <xf numFmtId="0" fontId="5" fillId="3" borderId="1" xfId="0" applyFont="1" applyFill="1" applyBorder="1" applyAlignment="1">
      <alignment horizontal="center"/>
    </xf>
    <xf numFmtId="9" fontId="5" fillId="3" borderId="26" xfId="0" applyNumberFormat="1" applyFont="1" applyFill="1" applyBorder="1" applyAlignment="1">
      <alignment horizontal="center"/>
    </xf>
    <xf numFmtId="9" fontId="5" fillId="4" borderId="1" xfId="0" applyNumberFormat="1" applyFont="1" applyFill="1" applyBorder="1" applyAlignment="1">
      <alignment horizontal="center"/>
    </xf>
    <xf numFmtId="0" fontId="4" fillId="31" borderId="23" xfId="0" applyFont="1" applyFill="1" applyBorder="1" applyAlignment="1">
      <alignment horizontal="center"/>
    </xf>
    <xf numFmtId="0" fontId="4" fillId="31" borderId="1" xfId="0" applyFont="1" applyFill="1" applyBorder="1" applyAlignment="1">
      <alignment horizontal="center"/>
    </xf>
    <xf numFmtId="9" fontId="4" fillId="31" borderId="1" xfId="0" applyNumberFormat="1" applyFont="1" applyFill="1" applyBorder="1" applyAlignment="1">
      <alignment horizontal="center"/>
    </xf>
    <xf numFmtId="9" fontId="4" fillId="31" borderId="26" xfId="0" applyNumberFormat="1" applyFont="1" applyFill="1" applyBorder="1" applyAlignment="1">
      <alignment horizontal="center"/>
    </xf>
    <xf numFmtId="0" fontId="4" fillId="32" borderId="23" xfId="0" applyFont="1" applyFill="1" applyBorder="1" applyAlignment="1">
      <alignment horizontal="center"/>
    </xf>
    <xf numFmtId="0" fontId="4" fillId="32" borderId="1" xfId="0" applyFont="1" applyFill="1" applyBorder="1" applyAlignment="1">
      <alignment horizontal="center"/>
    </xf>
    <xf numFmtId="9" fontId="4" fillId="32" borderId="1" xfId="0" applyNumberFormat="1" applyFont="1" applyFill="1" applyBorder="1" applyAlignment="1">
      <alignment horizontal="center"/>
    </xf>
    <xf numFmtId="9" fontId="4" fillId="32" borderId="26" xfId="0" applyNumberFormat="1" applyFont="1" applyFill="1" applyBorder="1" applyAlignment="1">
      <alignment horizontal="center"/>
    </xf>
    <xf numFmtId="0" fontId="5" fillId="32" borderId="23" xfId="0" applyFont="1" applyFill="1" applyBorder="1" applyAlignment="1">
      <alignment horizontal="center"/>
    </xf>
    <xf numFmtId="0" fontId="5" fillId="32" borderId="3" xfId="0" applyFont="1" applyFill="1" applyBorder="1" applyAlignment="1">
      <alignment horizontal="center"/>
    </xf>
    <xf numFmtId="0" fontId="5" fillId="32" borderId="1" xfId="0" applyFont="1" applyFill="1" applyBorder="1" applyAlignment="1">
      <alignment horizontal="center"/>
    </xf>
    <xf numFmtId="9" fontId="5" fillId="32" borderId="1" xfId="0" applyNumberFormat="1" applyFont="1" applyFill="1" applyBorder="1" applyAlignment="1">
      <alignment horizontal="center"/>
    </xf>
    <xf numFmtId="9" fontId="5" fillId="32" borderId="4" xfId="0" applyNumberFormat="1" applyFont="1" applyFill="1" applyBorder="1" applyAlignment="1">
      <alignment horizontal="center"/>
    </xf>
    <xf numFmtId="9" fontId="5" fillId="32" borderId="26" xfId="0" applyNumberFormat="1" applyFont="1" applyFill="1" applyBorder="1" applyAlignment="1">
      <alignment horizontal="center"/>
    </xf>
    <xf numFmtId="0" fontId="4" fillId="32" borderId="3" xfId="0" applyFont="1" applyFill="1" applyBorder="1" applyAlignment="1">
      <alignment horizontal="center"/>
    </xf>
    <xf numFmtId="9" fontId="4" fillId="32" borderId="4" xfId="0" applyNumberFormat="1" applyFont="1" applyFill="1" applyBorder="1" applyAlignment="1">
      <alignment horizontal="center"/>
    </xf>
    <xf numFmtId="0" fontId="4" fillId="32" borderId="2" xfId="0" applyFont="1" applyFill="1" applyBorder="1" applyAlignment="1">
      <alignment horizontal="center"/>
    </xf>
    <xf numFmtId="0" fontId="15" fillId="16" borderId="14" xfId="0" applyFont="1" applyFill="1" applyBorder="1" applyAlignment="1">
      <alignment horizontal="center"/>
    </xf>
    <xf numFmtId="0" fontId="4" fillId="32" borderId="24" xfId="0" applyFont="1" applyFill="1" applyBorder="1" applyAlignment="1">
      <alignment horizontal="center"/>
    </xf>
    <xf numFmtId="0" fontId="4" fillId="32" borderId="37" xfId="0" applyFont="1" applyFill="1" applyBorder="1" applyAlignment="1">
      <alignment horizontal="center"/>
    </xf>
    <xf numFmtId="0" fontId="4" fillId="32" borderId="13" xfId="0" applyFont="1" applyFill="1" applyBorder="1" applyAlignment="1">
      <alignment horizontal="center"/>
    </xf>
    <xf numFmtId="9" fontId="4" fillId="32" borderId="13" xfId="0" applyNumberFormat="1" applyFont="1" applyFill="1" applyBorder="1" applyAlignment="1">
      <alignment horizontal="center"/>
    </xf>
    <xf numFmtId="9" fontId="4" fillId="32" borderId="27" xfId="0" applyNumberFormat="1" applyFont="1" applyFill="1" applyBorder="1" applyAlignment="1">
      <alignment horizontal="center"/>
    </xf>
    <xf numFmtId="0" fontId="2" fillId="17" borderId="24" xfId="0" applyFont="1" applyFill="1" applyBorder="1" applyAlignment="1">
      <alignment horizontal="center"/>
    </xf>
    <xf numFmtId="0" fontId="2" fillId="17" borderId="31" xfId="0" applyFont="1" applyFill="1" applyBorder="1"/>
    <xf numFmtId="0" fontId="4" fillId="3" borderId="31" xfId="0" applyFont="1" applyFill="1" applyBorder="1" applyAlignment="1">
      <alignment horizontal="center"/>
    </xf>
    <xf numFmtId="9" fontId="4" fillId="3" borderId="62" xfId="0" applyNumberFormat="1" applyFont="1" applyFill="1" applyBorder="1" applyAlignment="1">
      <alignment horizontal="center"/>
    </xf>
    <xf numFmtId="9" fontId="4" fillId="3" borderId="64" xfId="0" applyNumberFormat="1" applyFont="1" applyFill="1" applyBorder="1" applyAlignment="1">
      <alignment horizontal="center"/>
    </xf>
    <xf numFmtId="9" fontId="4" fillId="18" borderId="15" xfId="0" applyNumberFormat="1" applyFont="1" applyFill="1" applyBorder="1" applyAlignment="1">
      <alignment horizontal="center"/>
    </xf>
    <xf numFmtId="9" fontId="4" fillId="18" borderId="14" xfId="0" applyNumberFormat="1" applyFont="1" applyFill="1" applyBorder="1" applyAlignment="1">
      <alignment horizontal="center"/>
    </xf>
    <xf numFmtId="9" fontId="4" fillId="19" borderId="15" xfId="0" applyNumberFormat="1" applyFont="1" applyFill="1" applyBorder="1" applyAlignment="1">
      <alignment horizontal="center"/>
    </xf>
    <xf numFmtId="9" fontId="4" fillId="19" borderId="14" xfId="0" applyNumberFormat="1" applyFont="1" applyFill="1" applyBorder="1" applyAlignment="1">
      <alignment horizontal="center"/>
    </xf>
    <xf numFmtId="9" fontId="4" fillId="3" borderId="55" xfId="0" applyNumberFormat="1" applyFont="1" applyFill="1" applyBorder="1" applyAlignment="1">
      <alignment horizontal="center"/>
    </xf>
    <xf numFmtId="9" fontId="4" fillId="16" borderId="62" xfId="0" applyNumberFormat="1" applyFont="1" applyFill="1" applyBorder="1" applyAlignment="1">
      <alignment horizontal="center"/>
    </xf>
    <xf numFmtId="9" fontId="4" fillId="16" borderId="55" xfId="0" applyNumberFormat="1" applyFont="1" applyFill="1" applyBorder="1" applyAlignment="1">
      <alignment horizontal="center"/>
    </xf>
    <xf numFmtId="9" fontId="4" fillId="16" borderId="64" xfId="0" applyNumberFormat="1" applyFont="1" applyFill="1" applyBorder="1" applyAlignment="1">
      <alignment horizontal="center"/>
    </xf>
    <xf numFmtId="9" fontId="4" fillId="23" borderId="15" xfId="0" applyNumberFormat="1" applyFont="1" applyFill="1" applyBorder="1" applyAlignment="1">
      <alignment horizontal="center"/>
    </xf>
    <xf numFmtId="9" fontId="4" fillId="23" borderId="14" xfId="0" applyNumberFormat="1" applyFont="1" applyFill="1" applyBorder="1" applyAlignment="1">
      <alignment horizontal="center"/>
    </xf>
    <xf numFmtId="9" fontId="4" fillId="32" borderId="62" xfId="0" applyNumberFormat="1" applyFont="1" applyFill="1" applyBorder="1" applyAlignment="1">
      <alignment horizontal="center"/>
    </xf>
    <xf numFmtId="9" fontId="4" fillId="32" borderId="64" xfId="0" applyNumberFormat="1" applyFont="1" applyFill="1" applyBorder="1" applyAlignment="1">
      <alignment horizontal="center"/>
    </xf>
    <xf numFmtId="9" fontId="4" fillId="32" borderId="55" xfId="0" applyNumberFormat="1" applyFont="1" applyFill="1" applyBorder="1" applyAlignment="1">
      <alignment horizontal="center"/>
    </xf>
    <xf numFmtId="9" fontId="4" fillId="4" borderId="17" xfId="0" applyNumberFormat="1" applyFont="1" applyFill="1" applyBorder="1" applyAlignment="1">
      <alignment horizontal="center"/>
    </xf>
    <xf numFmtId="9" fontId="4" fillId="4" borderId="14" xfId="0" applyNumberFormat="1" applyFont="1" applyFill="1" applyBorder="1" applyAlignment="1">
      <alignment horizontal="center"/>
    </xf>
    <xf numFmtId="9" fontId="0" fillId="23" borderId="14" xfId="0" applyNumberFormat="1" applyFill="1" applyBorder="1" applyAlignment="1">
      <alignment horizontal="center"/>
    </xf>
    <xf numFmtId="10" fontId="0" fillId="19" borderId="14" xfId="0" applyNumberFormat="1" applyFill="1" applyBorder="1" applyAlignment="1">
      <alignment horizontal="center"/>
    </xf>
    <xf numFmtId="10" fontId="0" fillId="4" borderId="14" xfId="0" applyNumberFormat="1" applyFill="1" applyBorder="1" applyAlignment="1">
      <alignment horizontal="center"/>
    </xf>
    <xf numFmtId="9" fontId="4" fillId="23" borderId="18" xfId="0" applyNumberFormat="1" applyFont="1" applyFill="1" applyBorder="1" applyAlignment="1">
      <alignment horizontal="center"/>
    </xf>
    <xf numFmtId="9" fontId="4" fillId="23" borderId="22" xfId="0" applyNumberFormat="1" applyFont="1" applyFill="1" applyBorder="1" applyAlignment="1">
      <alignment horizontal="center"/>
    </xf>
    <xf numFmtId="9" fontId="4" fillId="4" borderId="15" xfId="0" applyNumberFormat="1" applyFont="1" applyFill="1" applyBorder="1" applyAlignment="1">
      <alignment horizontal="center"/>
    </xf>
    <xf numFmtId="9" fontId="5" fillId="3" borderId="1" xfId="0" applyNumberFormat="1" applyFont="1" applyFill="1" applyBorder="1" applyAlignment="1">
      <alignment horizontal="center"/>
    </xf>
    <xf numFmtId="9" fontId="5" fillId="19" borderId="1" xfId="0" applyNumberFormat="1" applyFont="1" applyFill="1" applyBorder="1" applyAlignment="1">
      <alignment horizontal="center"/>
    </xf>
    <xf numFmtId="9" fontId="5" fillId="2" borderId="1" xfId="0" applyNumberFormat="1" applyFont="1" applyFill="1" applyBorder="1" applyAlignment="1">
      <alignment horizontal="center"/>
    </xf>
    <xf numFmtId="0" fontId="8" fillId="3" borderId="0" xfId="0" applyFont="1" applyFill="1"/>
    <xf numFmtId="9" fontId="5" fillId="3" borderId="4" xfId="0" applyNumberFormat="1" applyFont="1" applyFill="1" applyBorder="1" applyAlignment="1">
      <alignment horizontal="center"/>
    </xf>
    <xf numFmtId="0" fontId="4" fillId="3" borderId="4" xfId="0" applyFont="1" applyFill="1" applyBorder="1" applyAlignment="1">
      <alignment horizontal="center"/>
    </xf>
    <xf numFmtId="9" fontId="4" fillId="16" borderId="37" xfId="0" applyNumberFormat="1" applyFont="1" applyFill="1" applyBorder="1" applyAlignment="1">
      <alignment horizontal="center"/>
    </xf>
    <xf numFmtId="9" fontId="4" fillId="16" borderId="65" xfId="0" applyNumberFormat="1" applyFont="1" applyFill="1" applyBorder="1" applyAlignment="1">
      <alignment horizontal="center"/>
    </xf>
    <xf numFmtId="10" fontId="0" fillId="23" borderId="14" xfId="0" applyNumberFormat="1" applyFill="1" applyBorder="1" applyAlignment="1">
      <alignment horizontal="center"/>
    </xf>
    <xf numFmtId="0" fontId="5" fillId="3" borderId="2" xfId="0" applyFont="1" applyFill="1" applyBorder="1" applyAlignment="1">
      <alignment horizontal="center"/>
    </xf>
    <xf numFmtId="0" fontId="31" fillId="20" borderId="14" xfId="0" applyFont="1" applyFill="1" applyBorder="1" applyAlignment="1">
      <alignment horizontal="center"/>
    </xf>
    <xf numFmtId="0" fontId="31" fillId="27" borderId="14" xfId="0" applyFont="1" applyFill="1" applyBorder="1" applyAlignment="1">
      <alignment horizontal="center"/>
    </xf>
    <xf numFmtId="9" fontId="4" fillId="5" borderId="15" xfId="0" applyNumberFormat="1" applyFont="1" applyFill="1" applyBorder="1" applyAlignment="1">
      <alignment horizontal="center"/>
    </xf>
    <xf numFmtId="9" fontId="4" fillId="5" borderId="14" xfId="0" applyNumberFormat="1" applyFont="1" applyFill="1" applyBorder="1" applyAlignment="1">
      <alignment horizontal="center"/>
    </xf>
    <xf numFmtId="9" fontId="4" fillId="32" borderId="3" xfId="0" applyNumberFormat="1" applyFont="1" applyFill="1" applyBorder="1" applyAlignment="1">
      <alignment horizontal="center"/>
    </xf>
    <xf numFmtId="9" fontId="4" fillId="32" borderId="51" xfId="0" applyNumberFormat="1" applyFont="1" applyFill="1" applyBorder="1" applyAlignment="1">
      <alignment horizontal="center"/>
    </xf>
    <xf numFmtId="0" fontId="4" fillId="25" borderId="24" xfId="0" applyFont="1" applyFill="1" applyBorder="1" applyAlignment="1">
      <alignment horizontal="center"/>
    </xf>
    <xf numFmtId="0" fontId="4" fillId="25" borderId="13" xfId="0" applyFont="1" applyFill="1" applyBorder="1" applyAlignment="1">
      <alignment horizontal="center"/>
    </xf>
    <xf numFmtId="9" fontId="4" fillId="25" borderId="13" xfId="0" applyNumberFormat="1" applyFont="1" applyFill="1" applyBorder="1" applyAlignment="1">
      <alignment horizontal="center"/>
    </xf>
    <xf numFmtId="9" fontId="4" fillId="25" borderId="27" xfId="0" applyNumberFormat="1" applyFont="1" applyFill="1" applyBorder="1" applyAlignment="1">
      <alignment horizontal="center"/>
    </xf>
    <xf numFmtId="9" fontId="4" fillId="18" borderId="17" xfId="0" applyNumberFormat="1" applyFont="1" applyFill="1" applyBorder="1" applyAlignment="1">
      <alignment horizontal="center"/>
    </xf>
    <xf numFmtId="0" fontId="33" fillId="25" borderId="14" xfId="0" applyFont="1" applyFill="1" applyBorder="1" applyAlignment="1">
      <alignment horizontal="center"/>
    </xf>
    <xf numFmtId="9" fontId="0" fillId="19" borderId="14" xfId="0" applyNumberFormat="1" applyFill="1" applyBorder="1" applyAlignment="1">
      <alignment horizontal="center"/>
    </xf>
    <xf numFmtId="9" fontId="4" fillId="19" borderId="13" xfId="0" applyNumberFormat="1" applyFont="1" applyFill="1" applyBorder="1" applyAlignment="1">
      <alignment horizontal="center"/>
    </xf>
    <xf numFmtId="9" fontId="4" fillId="19" borderId="27" xfId="0" applyNumberFormat="1" applyFont="1" applyFill="1" applyBorder="1" applyAlignment="1">
      <alignment horizontal="center"/>
    </xf>
    <xf numFmtId="10" fontId="0" fillId="19" borderId="14" xfId="0" applyNumberFormat="1" applyFill="1" applyBorder="1"/>
    <xf numFmtId="0" fontId="4" fillId="32" borderId="12" xfId="0" applyFont="1" applyFill="1" applyBorder="1" applyAlignment="1">
      <alignment horizontal="center"/>
    </xf>
    <xf numFmtId="0" fontId="4" fillId="25" borderId="3" xfId="0" applyFont="1" applyFill="1" applyBorder="1" applyAlignment="1">
      <alignment horizontal="center"/>
    </xf>
    <xf numFmtId="9" fontId="0" fillId="18" borderId="14" xfId="0" applyNumberFormat="1" applyFill="1" applyBorder="1" applyAlignment="1">
      <alignment horizontal="center"/>
    </xf>
    <xf numFmtId="9" fontId="4" fillId="25" borderId="37" xfId="0" applyNumberFormat="1" applyFont="1" applyFill="1" applyBorder="1" applyAlignment="1">
      <alignment horizontal="center"/>
    </xf>
    <xf numFmtId="9" fontId="4" fillId="25" borderId="65" xfId="0" applyNumberFormat="1" applyFont="1" applyFill="1" applyBorder="1" applyAlignment="1">
      <alignment horizontal="center"/>
    </xf>
    <xf numFmtId="0" fontId="4" fillId="9" borderId="31" xfId="0" applyFont="1" applyFill="1" applyBorder="1" applyAlignment="1">
      <alignment horizontal="center"/>
    </xf>
    <xf numFmtId="9" fontId="4" fillId="9" borderId="62" xfId="0" applyNumberFormat="1" applyFont="1" applyFill="1" applyBorder="1" applyAlignment="1">
      <alignment horizontal="center"/>
    </xf>
    <xf numFmtId="9" fontId="4" fillId="9" borderId="55" xfId="0" applyNumberFormat="1" applyFont="1" applyFill="1" applyBorder="1" applyAlignment="1">
      <alignment horizontal="center"/>
    </xf>
    <xf numFmtId="9" fontId="4" fillId="9" borderId="64" xfId="0" applyNumberFormat="1" applyFont="1" applyFill="1" applyBorder="1" applyAlignment="1">
      <alignment horizontal="center"/>
    </xf>
    <xf numFmtId="9" fontId="4" fillId="16" borderId="66" xfId="0" applyNumberFormat="1" applyFont="1" applyFill="1" applyBorder="1" applyAlignment="1">
      <alignment horizontal="center"/>
    </xf>
    <xf numFmtId="0" fontId="4" fillId="16" borderId="67" xfId="0" applyFont="1" applyFill="1" applyBorder="1" applyAlignment="1">
      <alignment horizontal="center"/>
    </xf>
    <xf numFmtId="0" fontId="4" fillId="16" borderId="63" xfId="0" applyFont="1" applyFill="1" applyBorder="1" applyAlignment="1">
      <alignment horizontal="center"/>
    </xf>
    <xf numFmtId="0" fontId="4" fillId="16" borderId="62" xfId="0" applyFont="1" applyFill="1" applyBorder="1" applyAlignment="1">
      <alignment horizontal="center"/>
    </xf>
    <xf numFmtId="9" fontId="4" fillId="5" borderId="18" xfId="0" applyNumberFormat="1" applyFont="1" applyFill="1" applyBorder="1" applyAlignment="1">
      <alignment horizontal="center"/>
    </xf>
    <xf numFmtId="9" fontId="4" fillId="5" borderId="22" xfId="0" applyNumberFormat="1" applyFont="1" applyFill="1" applyBorder="1" applyAlignment="1">
      <alignment horizontal="center"/>
    </xf>
    <xf numFmtId="0" fontId="5" fillId="33" borderId="14" xfId="0" applyFont="1" applyFill="1" applyBorder="1" applyAlignment="1">
      <alignment horizontal="center" vertical="center" wrapText="1"/>
    </xf>
    <xf numFmtId="0" fontId="4" fillId="33" borderId="14" xfId="0" applyFont="1" applyFill="1" applyBorder="1" applyAlignment="1">
      <alignment horizontal="center" vertical="center" wrapText="1"/>
    </xf>
    <xf numFmtId="9" fontId="4" fillId="33" borderId="25" xfId="0" applyNumberFormat="1" applyFont="1" applyFill="1" applyBorder="1" applyAlignment="1">
      <alignment horizontal="center" vertical="center" wrapText="1"/>
    </xf>
    <xf numFmtId="0" fontId="4" fillId="33" borderId="39" xfId="0" applyFont="1" applyFill="1" applyBorder="1" applyAlignment="1">
      <alignment horizontal="center"/>
    </xf>
    <xf numFmtId="0" fontId="4" fillId="33" borderId="40" xfId="0" applyFont="1" applyFill="1" applyBorder="1" applyAlignment="1">
      <alignment horizontal="center"/>
    </xf>
    <xf numFmtId="9" fontId="4" fillId="33" borderId="40" xfId="0" applyNumberFormat="1" applyFont="1" applyFill="1" applyBorder="1" applyAlignment="1">
      <alignment horizontal="center"/>
    </xf>
    <xf numFmtId="9" fontId="4" fillId="33" borderId="41" xfId="0" applyNumberFormat="1" applyFont="1" applyFill="1" applyBorder="1" applyAlignment="1">
      <alignment horizontal="center"/>
    </xf>
    <xf numFmtId="0" fontId="4" fillId="33" borderId="23" xfId="0" applyFont="1" applyFill="1" applyBorder="1" applyAlignment="1">
      <alignment horizontal="center"/>
    </xf>
    <xf numFmtId="0" fontId="4" fillId="33" borderId="1" xfId="0" applyFont="1" applyFill="1" applyBorder="1" applyAlignment="1">
      <alignment horizontal="center"/>
    </xf>
    <xf numFmtId="9" fontId="4" fillId="33" borderId="1" xfId="0" applyNumberFormat="1" applyFont="1" applyFill="1" applyBorder="1" applyAlignment="1">
      <alignment horizontal="center"/>
    </xf>
    <xf numFmtId="9" fontId="4" fillId="33" borderId="26" xfId="0" applyNumberFormat="1" applyFont="1" applyFill="1" applyBorder="1" applyAlignment="1">
      <alignment horizontal="center"/>
    </xf>
    <xf numFmtId="0" fontId="4" fillId="33" borderId="24" xfId="0" applyFont="1" applyFill="1" applyBorder="1" applyAlignment="1">
      <alignment horizontal="center"/>
    </xf>
    <xf numFmtId="0" fontId="4" fillId="33" borderId="13" xfId="0" applyFont="1" applyFill="1" applyBorder="1" applyAlignment="1">
      <alignment horizontal="center"/>
    </xf>
    <xf numFmtId="9" fontId="4" fillId="33" borderId="13" xfId="0" applyNumberFormat="1" applyFont="1" applyFill="1" applyBorder="1" applyAlignment="1">
      <alignment horizontal="center"/>
    </xf>
    <xf numFmtId="9" fontId="4" fillId="33" borderId="27" xfId="0" applyNumberFormat="1" applyFont="1" applyFill="1" applyBorder="1" applyAlignment="1">
      <alignment horizontal="center"/>
    </xf>
    <xf numFmtId="0" fontId="6" fillId="33" borderId="14" xfId="0" applyFont="1" applyFill="1" applyBorder="1"/>
    <xf numFmtId="0" fontId="36" fillId="0" borderId="0" xfId="0" applyFont="1"/>
    <xf numFmtId="9" fontId="5" fillId="3" borderId="62" xfId="0" applyNumberFormat="1" applyFont="1" applyFill="1" applyBorder="1" applyAlignment="1">
      <alignment horizontal="center"/>
    </xf>
    <xf numFmtId="9" fontId="5" fillId="3" borderId="64" xfId="0" applyNumberFormat="1" applyFont="1" applyFill="1" applyBorder="1" applyAlignment="1">
      <alignment horizontal="center"/>
    </xf>
    <xf numFmtId="9" fontId="4" fillId="32" borderId="37" xfId="0" applyNumberFormat="1" applyFont="1" applyFill="1" applyBorder="1" applyAlignment="1">
      <alignment horizontal="center"/>
    </xf>
    <xf numFmtId="9" fontId="4" fillId="32" borderId="66" xfId="0" applyNumberFormat="1" applyFont="1" applyFill="1" applyBorder="1" applyAlignment="1">
      <alignment horizontal="center"/>
    </xf>
    <xf numFmtId="9" fontId="4" fillId="18" borderId="18" xfId="0" applyNumberFormat="1" applyFont="1" applyFill="1" applyBorder="1" applyAlignment="1">
      <alignment horizontal="center"/>
    </xf>
    <xf numFmtId="9" fontId="4" fillId="18" borderId="22" xfId="0" applyNumberFormat="1" applyFont="1" applyFill="1" applyBorder="1" applyAlignment="1">
      <alignment horizontal="center"/>
    </xf>
    <xf numFmtId="0" fontId="5" fillId="3" borderId="4" xfId="0" applyFont="1" applyFill="1" applyBorder="1" applyAlignment="1">
      <alignment horizontal="center"/>
    </xf>
    <xf numFmtId="9" fontId="5" fillId="3" borderId="55" xfId="0" applyNumberFormat="1" applyFont="1" applyFill="1" applyBorder="1" applyAlignment="1">
      <alignment horizontal="center"/>
    </xf>
    <xf numFmtId="9" fontId="4" fillId="32" borderId="65" xfId="0" applyNumberFormat="1" applyFont="1" applyFill="1" applyBorder="1" applyAlignment="1">
      <alignment horizontal="center"/>
    </xf>
    <xf numFmtId="9" fontId="5" fillId="5" borderId="18" xfId="0" applyNumberFormat="1" applyFont="1" applyFill="1" applyBorder="1" applyAlignment="1">
      <alignment horizontal="center"/>
    </xf>
    <xf numFmtId="9" fontId="5" fillId="5" borderId="22" xfId="0" applyNumberFormat="1" applyFont="1" applyFill="1" applyBorder="1" applyAlignment="1">
      <alignment horizontal="center"/>
    </xf>
    <xf numFmtId="9" fontId="4" fillId="4" borderId="18" xfId="0" applyNumberFormat="1" applyFont="1" applyFill="1" applyBorder="1" applyAlignment="1">
      <alignment horizontal="center"/>
    </xf>
    <xf numFmtId="9" fontId="4" fillId="4" borderId="22" xfId="0" applyNumberFormat="1" applyFont="1" applyFill="1" applyBorder="1" applyAlignment="1">
      <alignment horizontal="center"/>
    </xf>
    <xf numFmtId="0" fontId="31" fillId="14" borderId="14" xfId="0" applyFont="1" applyFill="1" applyBorder="1" applyAlignment="1">
      <alignment horizontal="center"/>
    </xf>
    <xf numFmtId="9" fontId="5" fillId="18" borderId="18" xfId="0" applyNumberFormat="1" applyFont="1" applyFill="1" applyBorder="1" applyAlignment="1">
      <alignment horizontal="center"/>
    </xf>
    <xf numFmtId="9" fontId="5" fillId="18" borderId="22" xfId="0" applyNumberFormat="1" applyFont="1" applyFill="1" applyBorder="1" applyAlignment="1">
      <alignment horizontal="center"/>
    </xf>
    <xf numFmtId="0" fontId="5" fillId="34" borderId="14" xfId="0" applyFont="1" applyFill="1" applyBorder="1" applyAlignment="1">
      <alignment horizontal="center" vertical="center" wrapText="1"/>
    </xf>
    <xf numFmtId="0" fontId="4" fillId="34" borderId="14" xfId="0" applyFont="1" applyFill="1" applyBorder="1" applyAlignment="1">
      <alignment horizontal="center" vertical="center" wrapText="1"/>
    </xf>
    <xf numFmtId="9" fontId="4" fillId="34" borderId="25" xfId="0" applyNumberFormat="1" applyFont="1" applyFill="1" applyBorder="1" applyAlignment="1">
      <alignment horizontal="center" vertical="center" wrapText="1"/>
    </xf>
    <xf numFmtId="0" fontId="4" fillId="34" borderId="39" xfId="0" applyFont="1" applyFill="1" applyBorder="1" applyAlignment="1">
      <alignment horizontal="center"/>
    </xf>
    <xf numFmtId="0" fontId="4" fillId="34" borderId="40" xfId="0" applyFont="1" applyFill="1" applyBorder="1" applyAlignment="1">
      <alignment horizontal="center"/>
    </xf>
    <xf numFmtId="9" fontId="4" fillId="34" borderId="40" xfId="0" applyNumberFormat="1" applyFont="1" applyFill="1" applyBorder="1" applyAlignment="1">
      <alignment horizontal="center"/>
    </xf>
    <xf numFmtId="9" fontId="4" fillId="34" borderId="41" xfId="0" applyNumberFormat="1" applyFont="1" applyFill="1" applyBorder="1" applyAlignment="1">
      <alignment horizontal="center"/>
    </xf>
    <xf numFmtId="0" fontId="4" fillId="34" borderId="23" xfId="0" applyFont="1" applyFill="1" applyBorder="1" applyAlignment="1">
      <alignment horizontal="center"/>
    </xf>
    <xf numFmtId="0" fontId="4" fillId="34" borderId="1" xfId="0" applyFont="1" applyFill="1" applyBorder="1" applyAlignment="1">
      <alignment horizontal="center"/>
    </xf>
    <xf numFmtId="9" fontId="4" fillId="34" borderId="1" xfId="0" applyNumberFormat="1" applyFont="1" applyFill="1" applyBorder="1" applyAlignment="1">
      <alignment horizontal="center"/>
    </xf>
    <xf numFmtId="9" fontId="4" fillId="34" borderId="26" xfId="0" applyNumberFormat="1" applyFont="1" applyFill="1" applyBorder="1" applyAlignment="1">
      <alignment horizontal="center"/>
    </xf>
    <xf numFmtId="0" fontId="4" fillId="34" borderId="24" xfId="0" applyFont="1" applyFill="1" applyBorder="1" applyAlignment="1">
      <alignment horizontal="center"/>
    </xf>
    <xf numFmtId="0" fontId="4" fillId="34" borderId="13" xfId="0" applyFont="1" applyFill="1" applyBorder="1" applyAlignment="1">
      <alignment horizontal="center"/>
    </xf>
    <xf numFmtId="9" fontId="4" fillId="34" borderId="13" xfId="0" applyNumberFormat="1" applyFont="1" applyFill="1" applyBorder="1" applyAlignment="1">
      <alignment horizontal="center"/>
    </xf>
    <xf numFmtId="9" fontId="4" fillId="34" borderId="27" xfId="0" applyNumberFormat="1" applyFont="1" applyFill="1" applyBorder="1" applyAlignment="1">
      <alignment horizontal="center"/>
    </xf>
    <xf numFmtId="0" fontId="32" fillId="34" borderId="14" xfId="0" applyFont="1" applyFill="1" applyBorder="1" applyAlignment="1">
      <alignment horizontal="center"/>
    </xf>
    <xf numFmtId="9" fontId="0" fillId="2" borderId="14" xfId="0" applyNumberFormat="1" applyFill="1" applyBorder="1" applyAlignment="1">
      <alignment horizontal="center"/>
    </xf>
    <xf numFmtId="9" fontId="0" fillId="34" borderId="14" xfId="0" applyNumberFormat="1" applyFill="1" applyBorder="1" applyAlignment="1">
      <alignment horizontal="center"/>
    </xf>
    <xf numFmtId="9" fontId="0" fillId="35" borderId="14" xfId="0" applyNumberFormat="1" applyFill="1" applyBorder="1" applyAlignment="1">
      <alignment horizontal="center"/>
    </xf>
    <xf numFmtId="9" fontId="0" fillId="28" borderId="14" xfId="0" applyNumberFormat="1" applyFill="1" applyBorder="1" applyAlignment="1">
      <alignment horizontal="center"/>
    </xf>
    <xf numFmtId="0" fontId="17" fillId="0" borderId="14" xfId="0" applyFont="1" applyBorder="1"/>
    <xf numFmtId="9" fontId="0" fillId="5" borderId="14" xfId="0" applyNumberFormat="1" applyFill="1" applyBorder="1" applyAlignment="1">
      <alignment horizontal="center"/>
    </xf>
    <xf numFmtId="9" fontId="0" fillId="36" borderId="14" xfId="0" applyNumberFormat="1" applyFill="1" applyBorder="1" applyAlignment="1">
      <alignment horizontal="center"/>
    </xf>
    <xf numFmtId="9" fontId="0" fillId="6" borderId="14" xfId="0" applyNumberFormat="1" applyFill="1" applyBorder="1" applyAlignment="1">
      <alignment horizontal="center"/>
    </xf>
    <xf numFmtId="9" fontId="0" fillId="4" borderId="14" xfId="0" applyNumberFormat="1" applyFill="1" applyBorder="1" applyAlignment="1">
      <alignment horizontal="center"/>
    </xf>
    <xf numFmtId="0" fontId="3" fillId="3" borderId="51" xfId="0" applyFont="1" applyFill="1" applyBorder="1" applyAlignment="1">
      <alignment horizontal="justify" vertical="justify" wrapText="1"/>
    </xf>
    <xf numFmtId="0" fontId="3" fillId="3" borderId="26" xfId="0" applyFont="1" applyFill="1" applyBorder="1" applyAlignment="1">
      <alignment horizontal="justify" vertical="justify" wrapText="1"/>
    </xf>
    <xf numFmtId="0" fontId="7" fillId="3" borderId="26" xfId="0" applyFont="1" applyFill="1" applyBorder="1" applyAlignment="1">
      <alignment horizontal="justify" vertical="justify" wrapText="1"/>
    </xf>
    <xf numFmtId="9" fontId="37" fillId="5" borderId="14" xfId="0" applyNumberFormat="1" applyFont="1" applyFill="1" applyBorder="1" applyAlignment="1">
      <alignment horizontal="center"/>
    </xf>
    <xf numFmtId="10" fontId="0" fillId="3" borderId="0" xfId="0" applyNumberFormat="1" applyFill="1" applyAlignment="1">
      <alignment horizontal="center"/>
    </xf>
    <xf numFmtId="9" fontId="0" fillId="36" borderId="18" xfId="0" applyNumberFormat="1" applyFill="1" applyBorder="1" applyAlignment="1">
      <alignment horizontal="center"/>
    </xf>
    <xf numFmtId="0" fontId="0" fillId="0" borderId="0" xfId="0" applyAlignment="1">
      <alignment horizontal="center"/>
    </xf>
    <xf numFmtId="9" fontId="0" fillId="3" borderId="0" xfId="0" applyNumberFormat="1" applyFill="1" applyAlignment="1">
      <alignment horizontal="center"/>
    </xf>
    <xf numFmtId="9" fontId="4" fillId="33" borderId="62" xfId="0" applyNumberFormat="1" applyFont="1" applyFill="1" applyBorder="1" applyAlignment="1">
      <alignment horizontal="center"/>
    </xf>
    <xf numFmtId="9" fontId="4" fillId="33" borderId="55" xfId="0" applyNumberFormat="1" applyFont="1" applyFill="1" applyBorder="1" applyAlignment="1">
      <alignment horizontal="center"/>
    </xf>
    <xf numFmtId="0" fontId="4" fillId="33" borderId="31" xfId="0" applyFont="1" applyFill="1" applyBorder="1" applyAlignment="1">
      <alignment horizontal="center"/>
    </xf>
    <xf numFmtId="9" fontId="4" fillId="33" borderId="15" xfId="0" applyNumberFormat="1" applyFont="1" applyFill="1" applyBorder="1" applyAlignment="1">
      <alignment horizontal="center"/>
    </xf>
    <xf numFmtId="9" fontId="4" fillId="33" borderId="14" xfId="0" applyNumberFormat="1" applyFont="1" applyFill="1" applyBorder="1" applyAlignment="1">
      <alignment horizontal="center"/>
    </xf>
    <xf numFmtId="0" fontId="5" fillId="37" borderId="14" xfId="0" applyFont="1" applyFill="1" applyBorder="1" applyAlignment="1">
      <alignment horizontal="center" vertical="center" wrapText="1"/>
    </xf>
    <xf numFmtId="0" fontId="4" fillId="37" borderId="14" xfId="0" applyFont="1" applyFill="1" applyBorder="1" applyAlignment="1">
      <alignment horizontal="center" vertical="center" wrapText="1"/>
    </xf>
    <xf numFmtId="9" fontId="4" fillId="37" borderId="25" xfId="0" applyNumberFormat="1" applyFont="1" applyFill="1" applyBorder="1" applyAlignment="1">
      <alignment horizontal="center" vertical="center" wrapText="1"/>
    </xf>
    <xf numFmtId="0" fontId="4" fillId="37" borderId="39" xfId="0" applyFont="1" applyFill="1" applyBorder="1" applyAlignment="1">
      <alignment horizontal="center"/>
    </xf>
    <xf numFmtId="0" fontId="4" fillId="37" borderId="40" xfId="0" applyFont="1" applyFill="1" applyBorder="1" applyAlignment="1">
      <alignment horizontal="center"/>
    </xf>
    <xf numFmtId="9" fontId="4" fillId="37" borderId="40" xfId="0" applyNumberFormat="1" applyFont="1" applyFill="1" applyBorder="1" applyAlignment="1">
      <alignment horizontal="center"/>
    </xf>
    <xf numFmtId="9" fontId="4" fillId="37" borderId="43" xfId="0" applyNumberFormat="1" applyFont="1" applyFill="1" applyBorder="1" applyAlignment="1">
      <alignment horizontal="center"/>
    </xf>
    <xf numFmtId="0" fontId="4" fillId="37" borderId="23" xfId="0" applyFont="1" applyFill="1" applyBorder="1" applyAlignment="1">
      <alignment horizontal="center"/>
    </xf>
    <xf numFmtId="0" fontId="4" fillId="37" borderId="1" xfId="0" applyFont="1" applyFill="1" applyBorder="1" applyAlignment="1">
      <alignment horizontal="center"/>
    </xf>
    <xf numFmtId="9" fontId="4" fillId="37" borderId="1" xfId="0" applyNumberFormat="1" applyFont="1" applyFill="1" applyBorder="1" applyAlignment="1">
      <alignment horizontal="center"/>
    </xf>
    <xf numFmtId="9" fontId="4" fillId="37" borderId="4" xfId="0" applyNumberFormat="1" applyFont="1" applyFill="1" applyBorder="1" applyAlignment="1">
      <alignment horizontal="center"/>
    </xf>
    <xf numFmtId="0" fontId="4" fillId="37" borderId="24" xfId="0" applyFont="1" applyFill="1" applyBorder="1" applyAlignment="1">
      <alignment horizontal="center"/>
    </xf>
    <xf numFmtId="0" fontId="4" fillId="37" borderId="13" xfId="0" applyFont="1" applyFill="1" applyBorder="1" applyAlignment="1">
      <alignment horizontal="center"/>
    </xf>
    <xf numFmtId="9" fontId="4" fillId="37" borderId="13" xfId="0" applyNumberFormat="1" applyFont="1" applyFill="1" applyBorder="1" applyAlignment="1">
      <alignment horizontal="center"/>
    </xf>
    <xf numFmtId="9" fontId="4" fillId="37" borderId="31" xfId="0" applyNumberFormat="1" applyFont="1" applyFill="1" applyBorder="1" applyAlignment="1">
      <alignment horizontal="center"/>
    </xf>
    <xf numFmtId="9" fontId="4" fillId="37" borderId="41" xfId="0" applyNumberFormat="1" applyFont="1" applyFill="1" applyBorder="1" applyAlignment="1">
      <alignment horizontal="center"/>
    </xf>
    <xf numFmtId="9" fontId="4" fillId="37" borderId="26" xfId="0" applyNumberFormat="1" applyFont="1" applyFill="1" applyBorder="1" applyAlignment="1">
      <alignment horizontal="center"/>
    </xf>
    <xf numFmtId="0" fontId="4" fillId="37" borderId="2" xfId="0" applyFont="1" applyFill="1" applyBorder="1" applyAlignment="1">
      <alignment horizontal="center"/>
    </xf>
    <xf numFmtId="0" fontId="4" fillId="37" borderId="12" xfId="0" applyFont="1" applyFill="1" applyBorder="1" applyAlignment="1">
      <alignment horizontal="center"/>
    </xf>
    <xf numFmtId="9" fontId="4" fillId="37" borderId="27" xfId="0" applyNumberFormat="1" applyFont="1" applyFill="1" applyBorder="1" applyAlignment="1">
      <alignment horizontal="center"/>
    </xf>
    <xf numFmtId="0" fontId="31" fillId="37" borderId="0" xfId="0" applyFont="1" applyFill="1" applyAlignment="1">
      <alignment horizontal="center"/>
    </xf>
    <xf numFmtId="0" fontId="9" fillId="0" borderId="53" xfId="0" applyFont="1" applyBorder="1" applyAlignment="1">
      <alignment horizontal="center"/>
    </xf>
    <xf numFmtId="0" fontId="4" fillId="16" borderId="12" xfId="0" applyFont="1" applyFill="1" applyBorder="1" applyAlignment="1">
      <alignment horizontal="center"/>
    </xf>
    <xf numFmtId="0" fontId="4" fillId="3" borderId="0" xfId="0" applyFont="1" applyFill="1" applyAlignment="1">
      <alignment horizontal="center" vertical="center" wrapText="1"/>
    </xf>
    <xf numFmtId="0" fontId="31" fillId="14" borderId="34" xfId="0" applyFont="1" applyFill="1" applyBorder="1" applyAlignment="1">
      <alignment horizontal="center"/>
    </xf>
    <xf numFmtId="0" fontId="2" fillId="3" borderId="0" xfId="0" applyFont="1" applyFill="1" applyAlignment="1">
      <alignment horizontal="center"/>
    </xf>
    <xf numFmtId="0" fontId="2" fillId="3" borderId="0" xfId="0" applyFont="1" applyFill="1"/>
    <xf numFmtId="0" fontId="4" fillId="3" borderId="0" xfId="0" applyFont="1" applyFill="1" applyAlignment="1">
      <alignment horizontal="left" vertical="center" wrapText="1"/>
    </xf>
    <xf numFmtId="0" fontId="3" fillId="3" borderId="0" xfId="0" applyFont="1" applyFill="1" applyAlignment="1">
      <alignment horizontal="center"/>
    </xf>
    <xf numFmtId="0" fontId="31" fillId="3" borderId="0" xfId="0" applyFont="1" applyFill="1" applyAlignment="1">
      <alignment horizontal="center"/>
    </xf>
    <xf numFmtId="0" fontId="6" fillId="17" borderId="23" xfId="0" applyFont="1" applyFill="1" applyBorder="1" applyAlignment="1">
      <alignment horizontal="center" vertical="center" wrapText="1"/>
    </xf>
    <xf numFmtId="10" fontId="0" fillId="18" borderId="14" xfId="0" applyNumberFormat="1" applyFill="1" applyBorder="1" applyAlignment="1">
      <alignment horizontal="center"/>
    </xf>
    <xf numFmtId="0" fontId="3" fillId="3" borderId="26" xfId="0" applyFont="1" applyFill="1" applyBorder="1" applyAlignment="1">
      <alignment horizontal="left" vertical="center" wrapText="1"/>
    </xf>
    <xf numFmtId="0" fontId="3" fillId="3" borderId="26" xfId="0" applyFont="1" applyFill="1" applyBorder="1" applyAlignment="1">
      <alignment horizontal="justify" vertical="center" wrapText="1"/>
    </xf>
    <xf numFmtId="0" fontId="3" fillId="3" borderId="55" xfId="0" applyFont="1" applyFill="1" applyBorder="1" applyAlignment="1">
      <alignment horizontal="left" vertical="center" wrapText="1"/>
    </xf>
    <xf numFmtId="0" fontId="0" fillId="2" borderId="14" xfId="0" applyFill="1" applyBorder="1" applyAlignment="1">
      <alignment horizontal="center"/>
    </xf>
    <xf numFmtId="0" fontId="5" fillId="20" borderId="0" xfId="0" applyFont="1" applyFill="1" applyAlignment="1">
      <alignment horizontal="center" vertical="justify" wrapText="1"/>
    </xf>
    <xf numFmtId="0" fontId="5" fillId="0" borderId="0" xfId="0" applyFont="1" applyAlignment="1">
      <alignment horizontal="justify" vertical="justify" wrapText="1"/>
    </xf>
    <xf numFmtId="0" fontId="5" fillId="20" borderId="4" xfId="0" applyFont="1" applyFill="1" applyBorder="1" applyAlignment="1">
      <alignment horizontal="justify" vertical="justify" wrapText="1"/>
    </xf>
    <xf numFmtId="0" fontId="5" fillId="20" borderId="44" xfId="0" applyFont="1" applyFill="1" applyBorder="1" applyAlignment="1">
      <alignment horizontal="justify" vertical="justify" wrapText="1"/>
    </xf>
    <xf numFmtId="0" fontId="5" fillId="20" borderId="2" xfId="0" applyFont="1" applyFill="1" applyBorder="1" applyAlignment="1">
      <alignment horizontal="justify" vertical="justify" wrapText="1"/>
    </xf>
    <xf numFmtId="0" fontId="0" fillId="3" borderId="6" xfId="0" applyFill="1" applyBorder="1" applyAlignment="1">
      <alignment horizontal="center"/>
    </xf>
    <xf numFmtId="0" fontId="0" fillId="3" borderId="56"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center"/>
    </xf>
    <xf numFmtId="0" fontId="0" fillId="3" borderId="10" xfId="0" applyFill="1" applyBorder="1" applyAlignment="1">
      <alignment horizontal="center"/>
    </xf>
    <xf numFmtId="0" fontId="0" fillId="3" borderId="25"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11" fillId="3" borderId="39" xfId="0" applyFont="1" applyFill="1" applyBorder="1" applyAlignment="1">
      <alignment horizontal="center"/>
    </xf>
    <xf numFmtId="0" fontId="11" fillId="3" borderId="40" xfId="0" applyFont="1" applyFill="1" applyBorder="1" applyAlignment="1">
      <alignment horizontal="center"/>
    </xf>
    <xf numFmtId="0" fontId="11" fillId="3" borderId="41" xfId="0" applyFont="1" applyFill="1" applyBorder="1" applyAlignment="1">
      <alignment horizontal="center"/>
    </xf>
    <xf numFmtId="0" fontId="11" fillId="3" borderId="23" xfId="0" applyFont="1" applyFill="1" applyBorder="1" applyAlignment="1">
      <alignment horizontal="center"/>
    </xf>
    <xf numFmtId="0" fontId="11" fillId="3" borderId="1" xfId="0" applyFont="1" applyFill="1" applyBorder="1" applyAlignment="1">
      <alignment horizontal="center"/>
    </xf>
    <xf numFmtId="0" fontId="11" fillId="3" borderId="26" xfId="0" applyFont="1" applyFill="1" applyBorder="1" applyAlignment="1">
      <alignment horizontal="center"/>
    </xf>
    <xf numFmtId="0" fontId="11" fillId="3" borderId="24" xfId="0" applyFont="1" applyFill="1" applyBorder="1" applyAlignment="1">
      <alignment horizontal="center"/>
    </xf>
    <xf numFmtId="0" fontId="11" fillId="3" borderId="13" xfId="0" applyFont="1" applyFill="1" applyBorder="1" applyAlignment="1">
      <alignment horizontal="center"/>
    </xf>
    <xf numFmtId="0" fontId="11" fillId="3" borderId="27" xfId="0" applyFont="1" applyFill="1" applyBorder="1" applyAlignment="1">
      <alignment horizontal="center"/>
    </xf>
    <xf numFmtId="0" fontId="2" fillId="21" borderId="28" xfId="0" applyFont="1" applyFill="1" applyBorder="1" applyAlignment="1">
      <alignment horizontal="center" vertical="center" wrapText="1"/>
    </xf>
    <xf numFmtId="0" fontId="2" fillId="21" borderId="30" xfId="0" applyFont="1" applyFill="1" applyBorder="1" applyAlignment="1">
      <alignment horizontal="center" vertical="center" wrapText="1"/>
    </xf>
    <xf numFmtId="0" fontId="2" fillId="21" borderId="15" xfId="0" applyFont="1" applyFill="1" applyBorder="1" applyAlignment="1">
      <alignment horizontal="center"/>
    </xf>
    <xf numFmtId="0" fontId="2" fillId="21" borderId="17" xfId="0" applyFont="1" applyFill="1" applyBorder="1" applyAlignment="1">
      <alignment horizontal="center"/>
    </xf>
    <xf numFmtId="0" fontId="2" fillId="21" borderId="6" xfId="0" applyFont="1" applyFill="1" applyBorder="1" applyAlignment="1">
      <alignment horizontal="center" vertical="center" wrapText="1"/>
    </xf>
    <xf numFmtId="0" fontId="2" fillId="21" borderId="7"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 fillId="21" borderId="1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4" fillId="0" borderId="40" xfId="0" applyFont="1" applyBorder="1" applyAlignment="1">
      <alignment horizontal="center" vertical="justify" wrapText="1"/>
    </xf>
    <xf numFmtId="0" fontId="4" fillId="0" borderId="43" xfId="0" applyFont="1" applyBorder="1" applyAlignment="1">
      <alignment horizontal="center" vertical="justify" wrapText="1"/>
    </xf>
    <xf numFmtId="0" fontId="4" fillId="0" borderId="1" xfId="0" applyFont="1" applyBorder="1" applyAlignment="1">
      <alignment horizontal="center" vertical="justify" wrapText="1"/>
    </xf>
    <xf numFmtId="0" fontId="4" fillId="0" borderId="4" xfId="0" applyFont="1" applyBorder="1" applyAlignment="1">
      <alignment horizontal="center" vertical="justify" wrapText="1"/>
    </xf>
    <xf numFmtId="0" fontId="4" fillId="0" borderId="13" xfId="0" applyFont="1" applyBorder="1" applyAlignment="1">
      <alignment horizontal="center" vertical="justify" wrapText="1"/>
    </xf>
    <xf numFmtId="0" fontId="4" fillId="0" borderId="31" xfId="0" applyFont="1" applyBorder="1" applyAlignment="1">
      <alignment horizontal="center" vertical="justify" wrapText="1"/>
    </xf>
    <xf numFmtId="0" fontId="3" fillId="10" borderId="15" xfId="0" applyFont="1" applyFill="1" applyBorder="1" applyAlignment="1">
      <alignment horizontal="left"/>
    </xf>
    <xf numFmtId="0" fontId="3" fillId="10" borderId="16" xfId="0" applyFont="1" applyFill="1" applyBorder="1" applyAlignment="1">
      <alignment horizontal="left"/>
    </xf>
    <xf numFmtId="0" fontId="3" fillId="10" borderId="17" xfId="0" applyFont="1" applyFill="1" applyBorder="1" applyAlignment="1">
      <alignment horizontal="left"/>
    </xf>
    <xf numFmtId="0" fontId="3" fillId="28" borderId="15" xfId="0" applyFont="1" applyFill="1" applyBorder="1" applyAlignment="1">
      <alignment horizontal="center" vertical="center" wrapText="1"/>
    </xf>
    <xf numFmtId="0" fontId="3" fillId="28" borderId="16" xfId="0" applyFont="1" applyFill="1" applyBorder="1" applyAlignment="1">
      <alignment horizontal="center" vertical="center" wrapText="1"/>
    </xf>
    <xf numFmtId="0" fontId="3" fillId="28" borderId="17" xfId="0" applyFont="1" applyFill="1" applyBorder="1" applyAlignment="1">
      <alignment horizontal="center" vertical="center" wrapText="1"/>
    </xf>
    <xf numFmtId="0" fontId="3" fillId="28" borderId="15" xfId="0" applyFont="1" applyFill="1" applyBorder="1" applyAlignment="1">
      <alignment horizontal="left"/>
    </xf>
    <xf numFmtId="0" fontId="3" fillId="28" borderId="16" xfId="0" applyFont="1" applyFill="1" applyBorder="1" applyAlignment="1">
      <alignment horizontal="left"/>
    </xf>
    <xf numFmtId="0" fontId="3" fillId="28" borderId="17" xfId="0" applyFont="1" applyFill="1" applyBorder="1" applyAlignment="1">
      <alignment horizontal="left"/>
    </xf>
    <xf numFmtId="0" fontId="3" fillId="14" borderId="15" xfId="0" applyFont="1" applyFill="1" applyBorder="1" applyAlignment="1">
      <alignment horizontal="center" vertical="center" wrapText="1"/>
    </xf>
    <xf numFmtId="0" fontId="3" fillId="14" borderId="16" xfId="0" applyFont="1" applyFill="1" applyBorder="1" applyAlignment="1">
      <alignment horizontal="center" vertical="center" wrapText="1"/>
    </xf>
    <xf numFmtId="0" fontId="3" fillId="14" borderId="17" xfId="0" applyFont="1" applyFill="1" applyBorder="1" applyAlignment="1">
      <alignment horizontal="center" vertical="center" wrapText="1"/>
    </xf>
    <xf numFmtId="0" fontId="3" fillId="14" borderId="15" xfId="0" applyFont="1" applyFill="1" applyBorder="1" applyAlignment="1">
      <alignment horizontal="left"/>
    </xf>
    <xf numFmtId="0" fontId="3" fillId="14" borderId="16" xfId="0" applyFont="1" applyFill="1" applyBorder="1" applyAlignment="1">
      <alignment horizontal="left"/>
    </xf>
    <xf numFmtId="0" fontId="3" fillId="14" borderId="17" xfId="0" applyFont="1" applyFill="1" applyBorder="1" applyAlignment="1">
      <alignment horizontal="left"/>
    </xf>
    <xf numFmtId="0" fontId="3" fillId="15" borderId="15" xfId="0" applyFont="1" applyFill="1" applyBorder="1" applyAlignment="1">
      <alignment horizontal="left"/>
    </xf>
    <xf numFmtId="0" fontId="3" fillId="15" borderId="16" xfId="0" applyFont="1" applyFill="1" applyBorder="1" applyAlignment="1">
      <alignment horizontal="left"/>
    </xf>
    <xf numFmtId="0" fontId="3" fillId="15" borderId="17" xfId="0" applyFont="1" applyFill="1" applyBorder="1" applyAlignment="1">
      <alignment horizontal="left"/>
    </xf>
    <xf numFmtId="0" fontId="3" fillId="15" borderId="6" xfId="0" applyFont="1" applyFill="1" applyBorder="1" applyAlignment="1">
      <alignment horizontal="center" vertical="justify" wrapText="1"/>
    </xf>
    <xf numFmtId="0" fontId="3" fillId="15" borderId="7" xfId="0" applyFont="1" applyFill="1" applyBorder="1" applyAlignment="1">
      <alignment horizontal="center" vertical="justify" wrapText="1"/>
    </xf>
    <xf numFmtId="0" fontId="3" fillId="15" borderId="10" xfId="0" applyFont="1" applyFill="1" applyBorder="1" applyAlignment="1">
      <alignment horizontal="center" vertical="justify" wrapText="1"/>
    </xf>
    <xf numFmtId="0" fontId="3" fillId="15" borderId="11" xfId="0" applyFont="1" applyFill="1" applyBorder="1" applyAlignment="1">
      <alignment horizontal="center" vertical="justify"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7" fillId="12" borderId="18" xfId="0" applyFont="1" applyFill="1" applyBorder="1" applyAlignment="1">
      <alignment horizontal="justify" vertical="center" wrapText="1"/>
    </xf>
    <xf numFmtId="0" fontId="7" fillId="12" borderId="19" xfId="0" applyFont="1" applyFill="1" applyBorder="1" applyAlignment="1">
      <alignment horizontal="justify" vertical="center" wrapText="1"/>
    </xf>
    <xf numFmtId="0" fontId="7" fillId="12" borderId="20" xfId="0" applyFont="1" applyFill="1" applyBorder="1" applyAlignment="1">
      <alignment horizontal="justify" vertical="center" wrapText="1"/>
    </xf>
    <xf numFmtId="0" fontId="7" fillId="12" borderId="22" xfId="0" applyFont="1" applyFill="1" applyBorder="1" applyAlignment="1">
      <alignment horizontal="justify" vertical="center" wrapText="1"/>
    </xf>
    <xf numFmtId="0" fontId="3" fillId="12" borderId="18" xfId="0" applyFont="1" applyFill="1" applyBorder="1" applyAlignment="1">
      <alignment horizontal="justify" vertical="center" wrapText="1"/>
    </xf>
    <xf numFmtId="0" fontId="3" fillId="12" borderId="19" xfId="0" applyFont="1" applyFill="1" applyBorder="1" applyAlignment="1">
      <alignment horizontal="justify" vertical="center" wrapText="1"/>
    </xf>
    <xf numFmtId="0" fontId="3" fillId="12" borderId="20" xfId="0" applyFont="1" applyFill="1" applyBorder="1" applyAlignment="1">
      <alignment horizontal="justify" vertical="center" wrapText="1"/>
    </xf>
    <xf numFmtId="0" fontId="3" fillId="12" borderId="22" xfId="0" applyFont="1" applyFill="1" applyBorder="1" applyAlignment="1">
      <alignment horizontal="justify" vertical="center" wrapText="1"/>
    </xf>
    <xf numFmtId="0" fontId="12" fillId="10" borderId="15" xfId="0" applyFont="1" applyFill="1" applyBorder="1" applyAlignment="1">
      <alignment horizontal="center"/>
    </xf>
    <xf numFmtId="0" fontId="12" fillId="10" borderId="16" xfId="0" applyFont="1" applyFill="1" applyBorder="1" applyAlignment="1">
      <alignment horizontal="center"/>
    </xf>
    <xf numFmtId="0" fontId="12" fillId="10" borderId="17" xfId="0" applyFont="1" applyFill="1" applyBorder="1" applyAlignment="1">
      <alignment horizontal="center"/>
    </xf>
    <xf numFmtId="0" fontId="3" fillId="12" borderId="16" xfId="0" applyFont="1" applyFill="1" applyBorder="1" applyAlignment="1">
      <alignment horizontal="justify" vertical="center" wrapText="1"/>
    </xf>
    <xf numFmtId="0" fontId="3" fillId="12" borderId="17" xfId="0" applyFont="1" applyFill="1" applyBorder="1" applyAlignment="1">
      <alignment horizontal="justify" vertical="center" wrapText="1"/>
    </xf>
    <xf numFmtId="0" fontId="4" fillId="22" borderId="19" xfId="0" applyFont="1" applyFill="1" applyBorder="1" applyAlignment="1">
      <alignment horizontal="center" vertical="center" wrapText="1"/>
    </xf>
    <xf numFmtId="0" fontId="4" fillId="22" borderId="20"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2" borderId="28" xfId="0" applyFont="1" applyFill="1" applyBorder="1" applyAlignment="1">
      <alignment horizontal="center" vertical="center" wrapText="1"/>
    </xf>
    <xf numFmtId="0" fontId="4" fillId="22" borderId="35"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3" fillId="12" borderId="15" xfId="0" applyFont="1" applyFill="1" applyBorder="1" applyAlignment="1">
      <alignment horizontal="justify" vertical="center" wrapText="1"/>
    </xf>
    <xf numFmtId="0" fontId="4" fillId="22" borderId="18" xfId="0" applyFont="1" applyFill="1" applyBorder="1" applyAlignment="1">
      <alignment horizontal="center" vertical="center" wrapText="1"/>
    </xf>
    <xf numFmtId="0" fontId="4" fillId="22" borderId="22" xfId="0" applyFont="1" applyFill="1" applyBorder="1" applyAlignment="1">
      <alignment horizontal="center" vertical="center" wrapText="1"/>
    </xf>
    <xf numFmtId="0" fontId="4" fillId="22" borderId="36" xfId="0" applyFont="1" applyFill="1" applyBorder="1" applyAlignment="1">
      <alignment horizontal="center" vertical="center" wrapText="1"/>
    </xf>
    <xf numFmtId="0" fontId="4" fillId="22" borderId="32" xfId="0" applyFont="1" applyFill="1" applyBorder="1" applyAlignment="1">
      <alignment horizontal="center" vertical="center" wrapText="1"/>
    </xf>
    <xf numFmtId="0" fontId="4" fillId="22" borderId="33" xfId="0" applyFont="1" applyFill="1" applyBorder="1" applyAlignment="1">
      <alignment horizontal="center" vertical="center" wrapText="1"/>
    </xf>
    <xf numFmtId="0" fontId="4" fillId="22" borderId="34" xfId="0" applyFont="1" applyFill="1" applyBorder="1" applyAlignment="1">
      <alignment horizontal="center" vertical="center" wrapText="1"/>
    </xf>
    <xf numFmtId="0" fontId="4" fillId="22" borderId="58" xfId="0" applyFont="1" applyFill="1" applyBorder="1" applyAlignment="1">
      <alignment horizontal="center" vertical="center" wrapText="1"/>
    </xf>
    <xf numFmtId="0" fontId="4" fillId="22" borderId="59" xfId="0" applyFont="1" applyFill="1" applyBorder="1" applyAlignment="1">
      <alignment horizontal="center" vertical="center" wrapText="1"/>
    </xf>
    <xf numFmtId="0" fontId="7" fillId="12" borderId="15" xfId="0" applyFont="1" applyFill="1" applyBorder="1" applyAlignment="1">
      <alignment horizontal="justify" vertical="center" wrapText="1"/>
    </xf>
    <xf numFmtId="0" fontId="7" fillId="12" borderId="16" xfId="0" applyFont="1" applyFill="1" applyBorder="1" applyAlignment="1">
      <alignment horizontal="justify" vertical="center" wrapText="1"/>
    </xf>
    <xf numFmtId="0" fontId="7" fillId="12" borderId="17" xfId="0" applyFont="1" applyFill="1" applyBorder="1" applyAlignment="1">
      <alignment horizontal="justify" vertical="center" wrapText="1"/>
    </xf>
    <xf numFmtId="0" fontId="4" fillId="12" borderId="18"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22" borderId="15" xfId="0" applyFont="1" applyFill="1" applyBorder="1" applyAlignment="1">
      <alignment horizontal="center" vertical="center" wrapText="1"/>
    </xf>
    <xf numFmtId="0" fontId="4" fillId="22" borderId="16"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12" borderId="15" xfId="0" applyFont="1" applyFill="1" applyBorder="1" applyAlignment="1">
      <alignment horizontal="justify" vertical="center" wrapText="1"/>
    </xf>
    <xf numFmtId="0" fontId="4" fillId="12" borderId="16" xfId="0" applyFont="1" applyFill="1" applyBorder="1" applyAlignment="1">
      <alignment horizontal="justify" vertical="center" wrapText="1"/>
    </xf>
    <xf numFmtId="0" fontId="4" fillId="12" borderId="17" xfId="0" applyFont="1" applyFill="1" applyBorder="1" applyAlignment="1">
      <alignment horizontal="justify" vertical="center" wrapText="1"/>
    </xf>
    <xf numFmtId="0" fontId="4" fillId="22" borderId="38" xfId="0" applyFont="1" applyFill="1" applyBorder="1" applyAlignment="1">
      <alignment horizontal="center" vertical="center" wrapText="1"/>
    </xf>
    <xf numFmtId="0" fontId="3" fillId="20" borderId="15" xfId="0" applyFont="1" applyFill="1" applyBorder="1" applyAlignment="1">
      <alignment horizontal="justify" vertical="center" wrapText="1"/>
    </xf>
    <xf numFmtId="0" fontId="3" fillId="20" borderId="16" xfId="0" applyFont="1" applyFill="1" applyBorder="1" applyAlignment="1">
      <alignment horizontal="justify" vertical="center" wrapText="1"/>
    </xf>
    <xf numFmtId="0" fontId="3" fillId="20" borderId="17" xfId="0" applyFont="1" applyFill="1" applyBorder="1" applyAlignment="1">
      <alignment horizontal="justify" vertical="center" wrapText="1"/>
    </xf>
    <xf numFmtId="0" fontId="5" fillId="12" borderId="18" xfId="0" applyFont="1" applyFill="1" applyBorder="1" applyAlignment="1">
      <alignment horizontal="justify" vertical="center" wrapText="1"/>
    </xf>
    <xf numFmtId="0" fontId="5" fillId="12" borderId="19" xfId="0" applyFont="1" applyFill="1" applyBorder="1" applyAlignment="1">
      <alignment horizontal="justify" vertical="center" wrapText="1"/>
    </xf>
    <xf numFmtId="0" fontId="5" fillId="12" borderId="20" xfId="0" applyFont="1" applyFill="1" applyBorder="1" applyAlignment="1">
      <alignment horizontal="justify" vertical="center" wrapText="1"/>
    </xf>
    <xf numFmtId="0" fontId="5" fillId="12" borderId="22" xfId="0" applyFont="1" applyFill="1" applyBorder="1" applyAlignment="1">
      <alignment horizontal="justify" vertical="center" wrapText="1"/>
    </xf>
    <xf numFmtId="0" fontId="4" fillId="12" borderId="19" xfId="0" applyFont="1" applyFill="1" applyBorder="1" applyAlignment="1">
      <alignment horizontal="justify" vertical="center" wrapText="1"/>
    </xf>
    <xf numFmtId="0" fontId="4" fillId="12" borderId="20" xfId="0" applyFont="1" applyFill="1" applyBorder="1" applyAlignment="1">
      <alignment horizontal="justify" vertical="center" wrapText="1"/>
    </xf>
    <xf numFmtId="0" fontId="4" fillId="12" borderId="22" xfId="0" applyFont="1" applyFill="1" applyBorder="1" applyAlignment="1">
      <alignment horizontal="justify"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5" fillId="12" borderId="15" xfId="0" applyFont="1" applyFill="1" applyBorder="1" applyAlignment="1">
      <alignment horizontal="justify" vertical="center" wrapText="1"/>
    </xf>
    <xf numFmtId="0" fontId="3" fillId="33" borderId="15" xfId="0" applyFont="1" applyFill="1" applyBorder="1" applyAlignment="1">
      <alignment horizontal="justify" vertical="center" wrapText="1"/>
    </xf>
    <xf numFmtId="0" fontId="3" fillId="33" borderId="16" xfId="0" applyFont="1" applyFill="1" applyBorder="1" applyAlignment="1">
      <alignment horizontal="justify" vertical="center" wrapText="1"/>
    </xf>
    <xf numFmtId="0" fontId="3" fillId="33" borderId="17" xfId="0" applyFont="1" applyFill="1" applyBorder="1" applyAlignment="1">
      <alignment horizontal="justify" vertical="center" wrapText="1"/>
    </xf>
    <xf numFmtId="0" fontId="4" fillId="33" borderId="15"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3" borderId="17"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34" xfId="0" applyFont="1" applyFill="1" applyBorder="1" applyAlignment="1">
      <alignment horizontal="center" vertical="center" wrapText="1"/>
    </xf>
    <xf numFmtId="0" fontId="4" fillId="33" borderId="28"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22" borderId="57" xfId="0" applyFont="1" applyFill="1" applyBorder="1" applyAlignment="1">
      <alignment horizontal="center" vertical="center" wrapText="1"/>
    </xf>
    <xf numFmtId="0" fontId="7" fillId="12" borderId="21" xfId="0" applyFont="1" applyFill="1" applyBorder="1" applyAlignment="1">
      <alignment horizontal="justify" vertical="center" wrapText="1"/>
    </xf>
    <xf numFmtId="0" fontId="7" fillId="14" borderId="18" xfId="0" applyFont="1" applyFill="1" applyBorder="1" applyAlignment="1">
      <alignment horizontal="justify" vertical="center" wrapText="1"/>
    </xf>
    <xf numFmtId="0" fontId="7" fillId="14" borderId="19" xfId="0" applyFont="1" applyFill="1" applyBorder="1" applyAlignment="1">
      <alignment horizontal="justify" vertical="center" wrapText="1"/>
    </xf>
    <xf numFmtId="0" fontId="7" fillId="14" borderId="20" xfId="0" applyFont="1" applyFill="1" applyBorder="1" applyAlignment="1">
      <alignment horizontal="justify" vertical="center" wrapText="1"/>
    </xf>
    <xf numFmtId="0" fontId="7" fillId="14" borderId="21" xfId="0" applyFont="1" applyFill="1" applyBorder="1" applyAlignment="1">
      <alignment horizontal="justify" vertical="center" wrapText="1"/>
    </xf>
    <xf numFmtId="0" fontId="3" fillId="14" borderId="18" xfId="0" applyFont="1" applyFill="1" applyBorder="1" applyAlignment="1">
      <alignment horizontal="justify" vertical="center" wrapText="1"/>
    </xf>
    <xf numFmtId="0" fontId="3" fillId="14" borderId="19" xfId="0" applyFont="1" applyFill="1" applyBorder="1" applyAlignment="1">
      <alignment horizontal="justify" vertical="center" wrapText="1"/>
    </xf>
    <xf numFmtId="0" fontId="3" fillId="14" borderId="20" xfId="0" applyFont="1" applyFill="1" applyBorder="1" applyAlignment="1">
      <alignment horizontal="justify" vertical="center" wrapText="1"/>
    </xf>
    <xf numFmtId="0" fontId="3" fillId="14" borderId="22" xfId="0" applyFont="1" applyFill="1" applyBorder="1" applyAlignment="1">
      <alignment horizontal="justify" vertical="center" wrapText="1"/>
    </xf>
    <xf numFmtId="0" fontId="3" fillId="14" borderId="16" xfId="0" applyFont="1" applyFill="1" applyBorder="1" applyAlignment="1">
      <alignment horizontal="justify" vertical="center" wrapText="1"/>
    </xf>
    <xf numFmtId="0" fontId="3" fillId="14" borderId="17" xfId="0" applyFont="1" applyFill="1" applyBorder="1" applyAlignment="1">
      <alignment horizontal="justify" vertical="center" wrapText="1"/>
    </xf>
    <xf numFmtId="0" fontId="7" fillId="14" borderId="22" xfId="0" applyFont="1" applyFill="1" applyBorder="1" applyAlignment="1">
      <alignment horizontal="justify" vertical="center" wrapText="1"/>
    </xf>
    <xf numFmtId="0" fontId="13" fillId="10" borderId="15" xfId="0" applyFont="1" applyFill="1" applyBorder="1" applyAlignment="1">
      <alignment horizontal="center"/>
    </xf>
    <xf numFmtId="0" fontId="13" fillId="10" borderId="16" xfId="0" applyFont="1" applyFill="1" applyBorder="1" applyAlignment="1">
      <alignment horizontal="center"/>
    </xf>
    <xf numFmtId="0" fontId="13" fillId="10" borderId="17" xfId="0" applyFont="1" applyFill="1" applyBorder="1" applyAlignment="1">
      <alignment horizontal="center"/>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4" fillId="14" borderId="18" xfId="0" applyFont="1" applyFill="1" applyBorder="1" applyAlignment="1">
      <alignment horizontal="justify" vertical="center" wrapText="1"/>
    </xf>
    <xf numFmtId="0" fontId="4" fillId="14" borderId="19" xfId="0" applyFont="1" applyFill="1" applyBorder="1" applyAlignment="1">
      <alignment horizontal="justify" vertical="center" wrapText="1"/>
    </xf>
    <xf numFmtId="0" fontId="4" fillId="14" borderId="20" xfId="0" applyFont="1" applyFill="1" applyBorder="1" applyAlignment="1">
      <alignment horizontal="justify" vertical="center" wrapText="1"/>
    </xf>
    <xf numFmtId="0" fontId="4" fillId="14" borderId="22" xfId="0" applyFont="1" applyFill="1" applyBorder="1" applyAlignment="1">
      <alignment horizontal="justify" vertical="center" wrapText="1"/>
    </xf>
    <xf numFmtId="0" fontId="4" fillId="33" borderId="18" xfId="0" applyFont="1" applyFill="1" applyBorder="1" applyAlignment="1">
      <alignment horizontal="center" vertical="center" wrapText="1"/>
    </xf>
    <xf numFmtId="0" fontId="4" fillId="33" borderId="20" xfId="0" applyFont="1" applyFill="1" applyBorder="1" applyAlignment="1">
      <alignment horizontal="center" vertical="center" wrapText="1"/>
    </xf>
    <xf numFmtId="0" fontId="4" fillId="33" borderId="21" xfId="0" applyFont="1" applyFill="1" applyBorder="1" applyAlignment="1">
      <alignment horizontal="center" vertical="center" wrapText="1"/>
    </xf>
    <xf numFmtId="0" fontId="41" fillId="15" borderId="15" xfId="0" applyFont="1" applyFill="1" applyBorder="1" applyAlignment="1">
      <alignment horizontal="left"/>
    </xf>
    <xf numFmtId="0" fontId="41" fillId="15" borderId="16" xfId="0" applyFont="1" applyFill="1" applyBorder="1" applyAlignment="1">
      <alignment horizontal="left"/>
    </xf>
    <xf numFmtId="0" fontId="41" fillId="15" borderId="17" xfId="0" applyFont="1" applyFill="1" applyBorder="1" applyAlignment="1">
      <alignment horizontal="left"/>
    </xf>
    <xf numFmtId="0" fontId="4" fillId="3" borderId="0" xfId="0" applyFont="1" applyFill="1" applyAlignment="1">
      <alignment horizontal="center" vertical="justify" wrapText="1"/>
    </xf>
    <xf numFmtId="0" fontId="16" fillId="3" borderId="0" xfId="0" applyFont="1" applyFill="1" applyAlignment="1">
      <alignment horizontal="center" vertical="center" wrapText="1"/>
    </xf>
    <xf numFmtId="0" fontId="16" fillId="0" borderId="0" xfId="0" applyFont="1" applyAlignment="1">
      <alignment horizontal="center" vertical="center" wrapText="1"/>
    </xf>
    <xf numFmtId="0" fontId="3" fillId="3" borderId="0" xfId="0" applyFont="1" applyFill="1" applyAlignment="1">
      <alignment horizontal="left"/>
    </xf>
    <xf numFmtId="0" fontId="18" fillId="37" borderId="62" xfId="0" applyFont="1" applyFill="1" applyBorder="1" applyAlignment="1">
      <alignment horizontal="justify" vertical="justify" wrapText="1"/>
    </xf>
    <xf numFmtId="0" fontId="18" fillId="37" borderId="63" xfId="0" applyFont="1" applyFill="1" applyBorder="1" applyAlignment="1">
      <alignment horizontal="justify" vertical="justify" wrapText="1"/>
    </xf>
    <xf numFmtId="0" fontId="18" fillId="37" borderId="3" xfId="0" applyFont="1" applyFill="1" applyBorder="1" applyAlignment="1">
      <alignment horizontal="justify" vertical="justify" wrapText="1"/>
    </xf>
    <xf numFmtId="0" fontId="3" fillId="3" borderId="0" xfId="0" applyFont="1" applyFill="1" applyAlignment="1">
      <alignment horizontal="center" vertical="justify" wrapText="1"/>
    </xf>
    <xf numFmtId="0" fontId="4" fillId="37" borderId="28" xfId="0" applyFont="1" applyFill="1" applyBorder="1" applyAlignment="1">
      <alignment horizontal="center" vertical="center" wrapText="1"/>
    </xf>
    <xf numFmtId="0" fontId="4" fillId="37" borderId="30"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12" fillId="10" borderId="15" xfId="0" applyFont="1" applyFill="1" applyBorder="1" applyAlignment="1">
      <alignment horizontal="left"/>
    </xf>
    <xf numFmtId="0" fontId="12" fillId="10" borderId="16" xfId="0" applyFont="1" applyFill="1" applyBorder="1" applyAlignment="1">
      <alignment horizontal="left"/>
    </xf>
    <xf numFmtId="0" fontId="12" fillId="10" borderId="17" xfId="0" applyFont="1" applyFill="1" applyBorder="1" applyAlignment="1">
      <alignment horizontal="left"/>
    </xf>
    <xf numFmtId="0" fontId="3" fillId="12" borderId="25" xfId="0" applyFont="1" applyFill="1" applyBorder="1" applyAlignment="1">
      <alignment horizontal="justify" vertical="center" wrapText="1"/>
    </xf>
    <xf numFmtId="0" fontId="3" fillId="12" borderId="11" xfId="0" applyFont="1" applyFill="1" applyBorder="1" applyAlignment="1">
      <alignment horizontal="justify" vertical="center" wrapText="1"/>
    </xf>
    <xf numFmtId="0" fontId="3" fillId="14" borderId="25" xfId="0" applyFont="1" applyFill="1" applyBorder="1" applyAlignment="1">
      <alignment horizontal="justify" vertical="center" wrapText="1"/>
    </xf>
    <xf numFmtId="0" fontId="3" fillId="14" borderId="11" xfId="0" applyFont="1" applyFill="1" applyBorder="1" applyAlignment="1">
      <alignment horizontal="justify" vertical="center" wrapText="1"/>
    </xf>
    <xf numFmtId="0" fontId="3" fillId="37" borderId="10" xfId="0" applyFont="1" applyFill="1" applyBorder="1" applyAlignment="1">
      <alignment horizontal="justify" vertical="center" wrapText="1"/>
    </xf>
    <xf numFmtId="0" fontId="3" fillId="37" borderId="25" xfId="0" applyFont="1" applyFill="1" applyBorder="1" applyAlignment="1">
      <alignment horizontal="justify" vertical="center" wrapText="1"/>
    </xf>
    <xf numFmtId="0" fontId="3" fillId="37" borderId="11" xfId="0" applyFont="1" applyFill="1" applyBorder="1" applyAlignment="1">
      <alignment horizontal="justify" vertical="center" wrapText="1"/>
    </xf>
    <xf numFmtId="0" fontId="4" fillId="37" borderId="18" xfId="0" applyFont="1" applyFill="1" applyBorder="1" applyAlignment="1">
      <alignment horizontal="center" vertical="center" wrapText="1"/>
    </xf>
    <xf numFmtId="0" fontId="4" fillId="37" borderId="20" xfId="0" applyFont="1" applyFill="1" applyBorder="1" applyAlignment="1">
      <alignment horizontal="center" vertical="center" wrapText="1"/>
    </xf>
    <xf numFmtId="0" fontId="4" fillId="37" borderId="21" xfId="0" applyFont="1" applyFill="1" applyBorder="1" applyAlignment="1">
      <alignment horizontal="center" vertical="center" wrapText="1"/>
    </xf>
    <xf numFmtId="0" fontId="40" fillId="15" borderId="6" xfId="0" applyFont="1" applyFill="1" applyBorder="1" applyAlignment="1">
      <alignment horizontal="center" vertical="justify" wrapText="1"/>
    </xf>
    <xf numFmtId="0" fontId="40" fillId="15" borderId="7" xfId="0" applyFont="1" applyFill="1" applyBorder="1" applyAlignment="1">
      <alignment horizontal="center" vertical="justify" wrapText="1"/>
    </xf>
    <xf numFmtId="0" fontId="40" fillId="15" borderId="10" xfId="0" applyFont="1" applyFill="1" applyBorder="1" applyAlignment="1">
      <alignment horizontal="center" vertical="justify" wrapText="1"/>
    </xf>
    <xf numFmtId="0" fontId="40" fillId="15" borderId="11" xfId="0" applyFont="1" applyFill="1" applyBorder="1" applyAlignment="1">
      <alignment horizontal="center" vertical="justify" wrapText="1"/>
    </xf>
    <xf numFmtId="0" fontId="4" fillId="0" borderId="36" xfId="0" applyFont="1" applyBorder="1" applyAlignment="1">
      <alignment horizontal="center" vertical="justify" wrapText="1"/>
    </xf>
    <xf numFmtId="0" fontId="4" fillId="0" borderId="70" xfId="0" applyFont="1" applyBorder="1" applyAlignment="1">
      <alignment horizontal="center" vertical="justify" wrapText="1"/>
    </xf>
    <xf numFmtId="0" fontId="4" fillId="0" borderId="44" xfId="0" applyFont="1" applyBorder="1" applyAlignment="1">
      <alignment horizontal="center" vertical="justify" wrapText="1"/>
    </xf>
    <xf numFmtId="0" fontId="4" fillId="0" borderId="69" xfId="0" applyFont="1" applyBorder="1" applyAlignment="1">
      <alignment horizontal="center" vertical="justify" wrapText="1"/>
    </xf>
    <xf numFmtId="0" fontId="4" fillId="0" borderId="32" xfId="0" applyFont="1" applyBorder="1" applyAlignment="1">
      <alignment horizontal="center" vertical="justify" wrapText="1"/>
    </xf>
    <xf numFmtId="0" fontId="4" fillId="0" borderId="68" xfId="0" applyFont="1" applyBorder="1" applyAlignment="1">
      <alignment horizontal="center" vertical="justify" wrapText="1"/>
    </xf>
    <xf numFmtId="0" fontId="3" fillId="37" borderId="18" xfId="0" applyFont="1" applyFill="1" applyBorder="1" applyAlignment="1">
      <alignment horizontal="justify" vertical="center" wrapText="1"/>
    </xf>
    <xf numFmtId="0" fontId="3" fillId="37" borderId="19" xfId="0" applyFont="1" applyFill="1" applyBorder="1" applyAlignment="1">
      <alignment horizontal="justify" vertical="center" wrapText="1"/>
    </xf>
    <xf numFmtId="0" fontId="3" fillId="37" borderId="20" xfId="0" applyFont="1" applyFill="1" applyBorder="1" applyAlignment="1">
      <alignment horizontal="justify" vertical="center" wrapText="1"/>
    </xf>
    <xf numFmtId="0" fontId="3" fillId="37" borderId="22" xfId="0" applyFont="1" applyFill="1" applyBorder="1" applyAlignment="1">
      <alignment horizontal="justify" vertical="center" wrapText="1"/>
    </xf>
    <xf numFmtId="0" fontId="3" fillId="37" borderId="15" xfId="0" applyFont="1" applyFill="1" applyBorder="1" applyAlignment="1">
      <alignment horizontal="justify" vertical="center" wrapText="1"/>
    </xf>
    <xf numFmtId="0" fontId="3" fillId="37" borderId="16" xfId="0" applyFont="1" applyFill="1" applyBorder="1" applyAlignment="1">
      <alignment horizontal="justify" vertical="center" wrapText="1"/>
    </xf>
    <xf numFmtId="0" fontId="3" fillId="37" borderId="17" xfId="0" applyFont="1" applyFill="1" applyBorder="1" applyAlignment="1">
      <alignment horizontal="justify" vertical="center" wrapText="1"/>
    </xf>
    <xf numFmtId="0" fontId="3" fillId="34" borderId="15" xfId="0" applyFont="1" applyFill="1" applyBorder="1" applyAlignment="1">
      <alignment horizontal="justify" vertical="center" wrapText="1"/>
    </xf>
    <xf numFmtId="0" fontId="3" fillId="34" borderId="16" xfId="0" applyFont="1" applyFill="1" applyBorder="1" applyAlignment="1">
      <alignment horizontal="justify" vertical="center" wrapText="1"/>
    </xf>
    <xf numFmtId="0" fontId="3" fillId="34" borderId="17" xfId="0" applyFont="1" applyFill="1" applyBorder="1" applyAlignment="1">
      <alignment horizontal="justify" vertical="center" wrapText="1"/>
    </xf>
    <xf numFmtId="0" fontId="3" fillId="34" borderId="18" xfId="0" applyFont="1" applyFill="1" applyBorder="1" applyAlignment="1">
      <alignment horizontal="justify" vertical="center" wrapText="1"/>
    </xf>
    <xf numFmtId="0" fontId="3" fillId="34" borderId="19" xfId="0" applyFont="1" applyFill="1" applyBorder="1" applyAlignment="1">
      <alignment horizontal="justify" vertical="center" wrapText="1"/>
    </xf>
    <xf numFmtId="0" fontId="3" fillId="34" borderId="20" xfId="0" applyFont="1" applyFill="1" applyBorder="1" applyAlignment="1">
      <alignment horizontal="justify" vertical="center" wrapText="1"/>
    </xf>
    <xf numFmtId="0" fontId="3" fillId="34" borderId="22" xfId="0" applyFont="1" applyFill="1" applyBorder="1" applyAlignment="1">
      <alignment horizontal="justify" vertical="center" wrapText="1"/>
    </xf>
    <xf numFmtId="0" fontId="4" fillId="34" borderId="18" xfId="0" applyFont="1" applyFill="1" applyBorder="1" applyAlignment="1">
      <alignment horizontal="center" vertical="center" wrapText="1"/>
    </xf>
    <xf numFmtId="0" fontId="4" fillId="34" borderId="20" xfId="0" applyFont="1" applyFill="1" applyBorder="1" applyAlignment="1">
      <alignment horizontal="center" vertical="center" wrapText="1"/>
    </xf>
    <xf numFmtId="0" fontId="4" fillId="34" borderId="21"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30"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3" fillId="27" borderId="19" xfId="0" applyFont="1" applyFill="1" applyBorder="1" applyAlignment="1">
      <alignment horizontal="justify" vertical="center" wrapText="1"/>
    </xf>
    <xf numFmtId="0" fontId="3" fillId="27" borderId="20" xfId="0" applyFont="1" applyFill="1" applyBorder="1" applyAlignment="1">
      <alignment horizontal="justify" vertical="center" wrapText="1"/>
    </xf>
    <xf numFmtId="0" fontId="3" fillId="27" borderId="22" xfId="0" applyFont="1" applyFill="1" applyBorder="1" applyAlignment="1">
      <alignment horizontal="justify" vertical="center" wrapText="1"/>
    </xf>
    <xf numFmtId="0" fontId="4" fillId="27" borderId="19" xfId="0" applyFont="1" applyFill="1" applyBorder="1" applyAlignment="1">
      <alignment horizontal="center" vertical="center" wrapText="1"/>
    </xf>
    <xf numFmtId="0" fontId="4" fillId="27" borderId="20" xfId="0" applyFont="1" applyFill="1" applyBorder="1" applyAlignment="1">
      <alignment horizontal="center" vertical="center" wrapText="1"/>
    </xf>
    <xf numFmtId="0" fontId="4" fillId="27" borderId="21" xfId="0" applyFont="1" applyFill="1" applyBorder="1" applyAlignment="1">
      <alignment horizontal="center" vertical="center" wrapText="1"/>
    </xf>
    <xf numFmtId="0" fontId="4" fillId="27" borderId="28" xfId="0" applyFont="1" applyFill="1" applyBorder="1" applyAlignment="1">
      <alignment horizontal="center" vertical="center" wrapText="1"/>
    </xf>
    <xf numFmtId="0" fontId="4" fillId="27" borderId="30" xfId="0" applyFont="1" applyFill="1" applyBorder="1" applyAlignment="1">
      <alignment horizontal="center" vertical="center" wrapText="1"/>
    </xf>
    <xf numFmtId="0" fontId="18" fillId="0" borderId="0" xfId="0" applyFont="1" applyAlignment="1">
      <alignment horizontal="justify" vertical="justify" wrapText="1"/>
    </xf>
  </cellXfs>
  <cellStyles count="1">
    <cellStyle name="Normal" xfId="0" builtinId="0"/>
  </cellStyles>
  <dxfs count="0"/>
  <tableStyles count="0" defaultTableStyle="TableStyleMedium2" defaultPivotStyle="PivotStyleLight16"/>
  <colors>
    <mruColors>
      <color rgb="FF99FFCC"/>
      <color rgb="FF66FF33"/>
      <color rgb="FFFF99FF"/>
      <color rgb="FF990033"/>
      <color rgb="FF00CC99"/>
      <color rgb="FF33CCCC"/>
      <color rgb="FFCC0000"/>
      <color rgb="FF00FFCC"/>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a:t>
            </a:r>
            <a:r>
              <a:rPr lang="es-CO" sz="1400" baseline="0">
                <a:solidFill>
                  <a:schemeClr val="bg1">
                    <a:lumMod val="85000"/>
                  </a:schemeClr>
                </a:solidFill>
              </a:rPr>
              <a:t> Avance 1er trimestre 2024</a:t>
            </a:r>
            <a:endParaRPr lang="es-CO" sz="1400">
              <a:solidFill>
                <a:schemeClr val="bg1">
                  <a:lumMod val="8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'!$C$8:$F$8</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'!$G$8:$J$8</c:f>
              <c:numCache>
                <c:formatCode>General</c:formatCode>
                <c:ptCount val="4"/>
                <c:pt idx="2">
                  <c:v>71</c:v>
                </c:pt>
                <c:pt idx="3" formatCode="0%">
                  <c:v>0.86585365853658536</c:v>
                </c:pt>
              </c:numCache>
            </c:numRef>
          </c:val>
          <c:extLst>
            <c:ext xmlns:c16="http://schemas.microsoft.com/office/drawing/2014/chart" uri="{C3380CC4-5D6E-409C-BE32-E72D297353CC}">
              <c16:uniqueId val="{00000000-832B-42BE-8D69-0384F4D42F61}"/>
            </c:ext>
          </c:extLst>
        </c:ser>
        <c:ser>
          <c:idx val="1"/>
          <c:order val="1"/>
          <c:tx>
            <c:strRef>
              <c:f>'Comportamiento Indicadores NN '!$C$9:$F$9</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'!$G$9:$J$9</c:f>
              <c:numCache>
                <c:formatCode>General</c:formatCode>
                <c:ptCount val="4"/>
                <c:pt idx="2">
                  <c:v>7</c:v>
                </c:pt>
                <c:pt idx="3" formatCode="0%">
                  <c:v>8.5365853658536592E-2</c:v>
                </c:pt>
              </c:numCache>
            </c:numRef>
          </c:val>
          <c:extLst>
            <c:ext xmlns:c16="http://schemas.microsoft.com/office/drawing/2014/chart" uri="{C3380CC4-5D6E-409C-BE32-E72D297353CC}">
              <c16:uniqueId val="{00000001-832B-42BE-8D69-0384F4D42F61}"/>
            </c:ext>
          </c:extLst>
        </c:ser>
        <c:ser>
          <c:idx val="2"/>
          <c:order val="2"/>
          <c:tx>
            <c:strRef>
              <c:f>'Comportamiento Indicadores NN '!$C$10:$F$10</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'!$G$10:$J$10</c:f>
              <c:numCache>
                <c:formatCode>General</c:formatCode>
                <c:ptCount val="4"/>
                <c:pt idx="2">
                  <c:v>4</c:v>
                </c:pt>
                <c:pt idx="3" formatCode="0%">
                  <c:v>4.878048780487805E-2</c:v>
                </c:pt>
              </c:numCache>
            </c:numRef>
          </c:val>
          <c:extLst>
            <c:ext xmlns:c16="http://schemas.microsoft.com/office/drawing/2014/chart" uri="{C3380CC4-5D6E-409C-BE32-E72D297353CC}">
              <c16:uniqueId val="{00000002-832B-42BE-8D69-0384F4D42F61}"/>
            </c:ext>
          </c:extLst>
        </c:ser>
        <c:dLbls>
          <c:showLegendKey val="0"/>
          <c:showVal val="0"/>
          <c:showCatName val="0"/>
          <c:showSerName val="0"/>
          <c:showPercent val="0"/>
          <c:showBubbleSize val="0"/>
        </c:dLbls>
        <c:gapWidth val="100"/>
        <c:overlap val="-24"/>
        <c:axId val="1765968400"/>
        <c:axId val="1765969488"/>
      </c:barChart>
      <c:catAx>
        <c:axId val="1765968400"/>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69488"/>
        <c:crosses val="autoZero"/>
        <c:auto val="1"/>
        <c:lblAlgn val="ctr"/>
        <c:lblOffset val="100"/>
        <c:noMultiLvlLbl val="0"/>
      </c:catAx>
      <c:valAx>
        <c:axId val="17659694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6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2do trimestre 2024</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tx>
            <c:strRef>
              <c:f>'Comportamiento Indicadores NN '!$C$20:$F$20</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'!$G$20:$J$20</c:f>
              <c:numCache>
                <c:formatCode>General</c:formatCode>
                <c:ptCount val="4"/>
                <c:pt idx="2">
                  <c:v>106</c:v>
                </c:pt>
                <c:pt idx="3" formatCode="0%">
                  <c:v>0.89075630252100846</c:v>
                </c:pt>
              </c:numCache>
            </c:numRef>
          </c:val>
          <c:extLst>
            <c:ext xmlns:c16="http://schemas.microsoft.com/office/drawing/2014/chart" uri="{C3380CC4-5D6E-409C-BE32-E72D297353CC}">
              <c16:uniqueId val="{00000000-B329-4005-B0B1-AFB7692BD0B6}"/>
            </c:ext>
          </c:extLst>
        </c:ser>
        <c:ser>
          <c:idx val="1"/>
          <c:order val="1"/>
          <c:tx>
            <c:strRef>
              <c:f>'Comportamiento Indicadores NN '!$C$21:$F$21</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'!$G$21:$J$21</c:f>
              <c:numCache>
                <c:formatCode>General</c:formatCode>
                <c:ptCount val="4"/>
                <c:pt idx="2">
                  <c:v>6</c:v>
                </c:pt>
                <c:pt idx="3" formatCode="0%">
                  <c:v>5.0420168067226892E-2</c:v>
                </c:pt>
              </c:numCache>
            </c:numRef>
          </c:val>
          <c:extLst>
            <c:ext xmlns:c16="http://schemas.microsoft.com/office/drawing/2014/chart" uri="{C3380CC4-5D6E-409C-BE32-E72D297353CC}">
              <c16:uniqueId val="{00000001-B329-4005-B0B1-AFB7692BD0B6}"/>
            </c:ext>
          </c:extLst>
        </c:ser>
        <c:ser>
          <c:idx val="2"/>
          <c:order val="2"/>
          <c:tx>
            <c:strRef>
              <c:f>'Comportamiento Indicadores NN '!$C$22:$F$22</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'!$G$22:$J$22</c:f>
              <c:numCache>
                <c:formatCode>General</c:formatCode>
                <c:ptCount val="4"/>
                <c:pt idx="2">
                  <c:v>7</c:v>
                </c:pt>
                <c:pt idx="3" formatCode="0%">
                  <c:v>5.8823529411764705E-2</c:v>
                </c:pt>
              </c:numCache>
            </c:numRef>
          </c:val>
          <c:extLst>
            <c:ext xmlns:c16="http://schemas.microsoft.com/office/drawing/2014/chart" uri="{C3380CC4-5D6E-409C-BE32-E72D297353CC}">
              <c16:uniqueId val="{00000002-B329-4005-B0B1-AFB7692BD0B6}"/>
            </c:ext>
          </c:extLst>
        </c:ser>
        <c:dLbls>
          <c:showLegendKey val="0"/>
          <c:showVal val="0"/>
          <c:showCatName val="0"/>
          <c:showSerName val="0"/>
          <c:showPercent val="0"/>
          <c:showBubbleSize val="0"/>
        </c:dLbls>
        <c:gapWidth val="100"/>
        <c:overlap val="-24"/>
        <c:axId val="1765970576"/>
        <c:axId val="1765970032"/>
      </c:barChart>
      <c:catAx>
        <c:axId val="1765970576"/>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70032"/>
        <c:crosses val="autoZero"/>
        <c:auto val="1"/>
        <c:lblAlgn val="ctr"/>
        <c:lblOffset val="100"/>
        <c:noMultiLvlLbl val="0"/>
      </c:catAx>
      <c:valAx>
        <c:axId val="176597003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7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3er trimestre 2024</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tx>
            <c:strRef>
              <c:f>'Comportamiento Indicadores NN '!$C$33:$F$33</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'!$G$33:$J$33</c:f>
              <c:numCache>
                <c:formatCode>General</c:formatCode>
                <c:ptCount val="4"/>
                <c:pt idx="2">
                  <c:v>122</c:v>
                </c:pt>
                <c:pt idx="3" formatCode="0%">
                  <c:v>0.8413793103448276</c:v>
                </c:pt>
              </c:numCache>
            </c:numRef>
          </c:val>
          <c:extLst>
            <c:ext xmlns:c16="http://schemas.microsoft.com/office/drawing/2014/chart" uri="{C3380CC4-5D6E-409C-BE32-E72D297353CC}">
              <c16:uniqueId val="{00000000-8DE7-4122-BEC8-CDDC5DBE3719}"/>
            </c:ext>
          </c:extLst>
        </c:ser>
        <c:ser>
          <c:idx val="1"/>
          <c:order val="1"/>
          <c:tx>
            <c:strRef>
              <c:f>'Comportamiento Indicadores NN '!$C$34:$F$34</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'!$G$34:$J$34</c:f>
              <c:numCache>
                <c:formatCode>General</c:formatCode>
                <c:ptCount val="4"/>
                <c:pt idx="2">
                  <c:v>13</c:v>
                </c:pt>
                <c:pt idx="3" formatCode="0%">
                  <c:v>8.9655172413793102E-2</c:v>
                </c:pt>
              </c:numCache>
            </c:numRef>
          </c:val>
          <c:extLst>
            <c:ext xmlns:c16="http://schemas.microsoft.com/office/drawing/2014/chart" uri="{C3380CC4-5D6E-409C-BE32-E72D297353CC}">
              <c16:uniqueId val="{00000001-8DE7-4122-BEC8-CDDC5DBE3719}"/>
            </c:ext>
          </c:extLst>
        </c:ser>
        <c:ser>
          <c:idx val="2"/>
          <c:order val="2"/>
          <c:tx>
            <c:strRef>
              <c:f>'Comportamiento Indicadores NN '!$C$35:$F$35</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'!$G$35:$J$35</c:f>
              <c:numCache>
                <c:formatCode>General</c:formatCode>
                <c:ptCount val="4"/>
                <c:pt idx="2">
                  <c:v>10</c:v>
                </c:pt>
                <c:pt idx="3" formatCode="0%">
                  <c:v>6.8965517241379309E-2</c:v>
                </c:pt>
              </c:numCache>
            </c:numRef>
          </c:val>
          <c:extLst>
            <c:ext xmlns:c16="http://schemas.microsoft.com/office/drawing/2014/chart" uri="{C3380CC4-5D6E-409C-BE32-E72D297353CC}">
              <c16:uniqueId val="{00000002-8DE7-4122-BEC8-CDDC5DBE3719}"/>
            </c:ext>
          </c:extLst>
        </c:ser>
        <c:dLbls>
          <c:showLegendKey val="0"/>
          <c:showVal val="0"/>
          <c:showCatName val="0"/>
          <c:showSerName val="0"/>
          <c:showPercent val="0"/>
          <c:showBubbleSize val="0"/>
        </c:dLbls>
        <c:gapWidth val="100"/>
        <c:overlap val="-24"/>
        <c:axId val="1765972208"/>
        <c:axId val="1765973840"/>
      </c:barChart>
      <c:catAx>
        <c:axId val="1765972208"/>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73840"/>
        <c:crosses val="autoZero"/>
        <c:auto val="1"/>
        <c:lblAlgn val="ctr"/>
        <c:lblOffset val="100"/>
        <c:noMultiLvlLbl val="0"/>
      </c:catAx>
      <c:valAx>
        <c:axId val="176597384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crossAx val="1765972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419"/>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590550</xdr:colOff>
      <xdr:row>1</xdr:row>
      <xdr:rowOff>47623</xdr:rowOff>
    </xdr:from>
    <xdr:to>
      <xdr:col>2</xdr:col>
      <xdr:colOff>1638300</xdr:colOff>
      <xdr:row>4</xdr:row>
      <xdr:rowOff>142874</xdr:rowOff>
    </xdr:to>
    <xdr:pic>
      <xdr:nvPicPr>
        <xdr:cNvPr id="3" name="Imagen 2">
          <a:extLst>
            <a:ext uri="{FF2B5EF4-FFF2-40B4-BE49-F238E27FC236}">
              <a16:creationId xmlns:a16="http://schemas.microsoft.com/office/drawing/2014/main" id="{D8FD8BE7-B4CC-49C5-9EA0-9E055E6B267F}"/>
            </a:ext>
          </a:extLst>
        </xdr:cNvPr>
        <xdr:cNvPicPr>
          <a:picLocks noChangeAspect="1"/>
        </xdr:cNvPicPr>
      </xdr:nvPicPr>
      <xdr:blipFill>
        <a:blip xmlns:r="http://schemas.openxmlformats.org/officeDocument/2006/relationships" r:embed="rId1"/>
        <a:stretch>
          <a:fillRect/>
        </a:stretch>
      </xdr:blipFill>
      <xdr:spPr>
        <a:xfrm>
          <a:off x="1295400" y="247648"/>
          <a:ext cx="1047750" cy="6667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219076</xdr:colOff>
      <xdr:row>2</xdr:row>
      <xdr:rowOff>38100</xdr:rowOff>
    </xdr:from>
    <xdr:to>
      <xdr:col>2</xdr:col>
      <xdr:colOff>847726</xdr:colOff>
      <xdr:row>2</xdr:row>
      <xdr:rowOff>781051</xdr:rowOff>
    </xdr:to>
    <xdr:pic>
      <xdr:nvPicPr>
        <xdr:cNvPr id="3" name="Imagen 2">
          <a:extLst>
            <a:ext uri="{FF2B5EF4-FFF2-40B4-BE49-F238E27FC236}">
              <a16:creationId xmlns:a16="http://schemas.microsoft.com/office/drawing/2014/main" id="{A96D49DD-EFC5-4EBC-B07E-0D93C2B409E9}"/>
            </a:ext>
          </a:extLst>
        </xdr:cNvPr>
        <xdr:cNvPicPr>
          <a:picLocks noChangeAspect="1"/>
        </xdr:cNvPicPr>
      </xdr:nvPicPr>
      <xdr:blipFill>
        <a:blip xmlns:r="http://schemas.openxmlformats.org/officeDocument/2006/relationships" r:embed="rId1"/>
        <a:stretch>
          <a:fillRect/>
        </a:stretch>
      </xdr:blipFill>
      <xdr:spPr>
        <a:xfrm>
          <a:off x="619126" y="457200"/>
          <a:ext cx="895350" cy="742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161926</xdr:colOff>
      <xdr:row>1</xdr:row>
      <xdr:rowOff>171449</xdr:rowOff>
    </xdr:from>
    <xdr:to>
      <xdr:col>2</xdr:col>
      <xdr:colOff>762000</xdr:colOff>
      <xdr:row>2</xdr:row>
      <xdr:rowOff>685799</xdr:rowOff>
    </xdr:to>
    <xdr:pic>
      <xdr:nvPicPr>
        <xdr:cNvPr id="3" name="Imagen 2">
          <a:extLst>
            <a:ext uri="{FF2B5EF4-FFF2-40B4-BE49-F238E27FC236}">
              <a16:creationId xmlns:a16="http://schemas.microsoft.com/office/drawing/2014/main" id="{05DC83DA-1132-4EA1-AA92-C28A7FEFE714}"/>
            </a:ext>
          </a:extLst>
        </xdr:cNvPr>
        <xdr:cNvPicPr>
          <a:picLocks noChangeAspect="1"/>
        </xdr:cNvPicPr>
      </xdr:nvPicPr>
      <xdr:blipFill>
        <a:blip xmlns:r="http://schemas.openxmlformats.org/officeDocument/2006/relationships" r:embed="rId1"/>
        <a:stretch>
          <a:fillRect/>
        </a:stretch>
      </xdr:blipFill>
      <xdr:spPr>
        <a:xfrm>
          <a:off x="561976" y="371474"/>
          <a:ext cx="866774" cy="733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1</xdr:row>
      <xdr:rowOff>161924</xdr:rowOff>
    </xdr:from>
    <xdr:to>
      <xdr:col>2</xdr:col>
      <xdr:colOff>847725</xdr:colOff>
      <xdr:row>2</xdr:row>
      <xdr:rowOff>657224</xdr:rowOff>
    </xdr:to>
    <xdr:pic>
      <xdr:nvPicPr>
        <xdr:cNvPr id="5" name="Imagen 4">
          <a:extLst>
            <a:ext uri="{FF2B5EF4-FFF2-40B4-BE49-F238E27FC236}">
              <a16:creationId xmlns:a16="http://schemas.microsoft.com/office/drawing/2014/main" id="{112121CD-A116-4416-BC7B-DAEA97C91CC6}"/>
            </a:ext>
          </a:extLst>
        </xdr:cNvPr>
        <xdr:cNvPicPr>
          <a:picLocks noChangeAspect="1"/>
        </xdr:cNvPicPr>
      </xdr:nvPicPr>
      <xdr:blipFill>
        <a:blip xmlns:r="http://schemas.openxmlformats.org/officeDocument/2006/relationships" r:embed="rId1"/>
        <a:stretch>
          <a:fillRect/>
        </a:stretch>
      </xdr:blipFill>
      <xdr:spPr>
        <a:xfrm>
          <a:off x="561975" y="361949"/>
          <a:ext cx="952500" cy="714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866775</xdr:colOff>
      <xdr:row>2</xdr:row>
      <xdr:rowOff>581025</xdr:rowOff>
    </xdr:to>
    <xdr:pic>
      <xdr:nvPicPr>
        <xdr:cNvPr id="3" name="Imagen 2">
          <a:extLst>
            <a:ext uri="{FF2B5EF4-FFF2-40B4-BE49-F238E27FC236}">
              <a16:creationId xmlns:a16="http://schemas.microsoft.com/office/drawing/2014/main" id="{219ED42B-9A21-4A59-A530-44D8EC45D064}"/>
            </a:ext>
          </a:extLst>
        </xdr:cNvPr>
        <xdr:cNvPicPr>
          <a:picLocks noChangeAspect="1"/>
        </xdr:cNvPicPr>
      </xdr:nvPicPr>
      <xdr:blipFill>
        <a:blip xmlns:r="http://schemas.openxmlformats.org/officeDocument/2006/relationships" r:embed="rId1"/>
        <a:stretch>
          <a:fillRect/>
        </a:stretch>
      </xdr:blipFill>
      <xdr:spPr>
        <a:xfrm>
          <a:off x="552450" y="314325"/>
          <a:ext cx="981075" cy="685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171451</xdr:colOff>
      <xdr:row>1</xdr:row>
      <xdr:rowOff>180975</xdr:rowOff>
    </xdr:from>
    <xdr:to>
      <xdr:col>2</xdr:col>
      <xdr:colOff>828675</xdr:colOff>
      <xdr:row>2</xdr:row>
      <xdr:rowOff>657225</xdr:rowOff>
    </xdr:to>
    <xdr:pic>
      <xdr:nvPicPr>
        <xdr:cNvPr id="3" name="Imagen 2">
          <a:extLst>
            <a:ext uri="{FF2B5EF4-FFF2-40B4-BE49-F238E27FC236}">
              <a16:creationId xmlns:a16="http://schemas.microsoft.com/office/drawing/2014/main" id="{F3D35DEB-54A0-4BB2-9374-77FCE9742A11}"/>
            </a:ext>
          </a:extLst>
        </xdr:cNvPr>
        <xdr:cNvPicPr>
          <a:picLocks noChangeAspect="1"/>
        </xdr:cNvPicPr>
      </xdr:nvPicPr>
      <xdr:blipFill>
        <a:blip xmlns:r="http://schemas.openxmlformats.org/officeDocument/2006/relationships" r:embed="rId1"/>
        <a:stretch>
          <a:fillRect/>
        </a:stretch>
      </xdr:blipFill>
      <xdr:spPr>
        <a:xfrm>
          <a:off x="571501" y="381000"/>
          <a:ext cx="923924" cy="685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142875</xdr:colOff>
      <xdr:row>1</xdr:row>
      <xdr:rowOff>190500</xdr:rowOff>
    </xdr:from>
    <xdr:to>
      <xdr:col>2</xdr:col>
      <xdr:colOff>800100</xdr:colOff>
      <xdr:row>2</xdr:row>
      <xdr:rowOff>657225</xdr:rowOff>
    </xdr:to>
    <xdr:pic>
      <xdr:nvPicPr>
        <xdr:cNvPr id="3" name="Imagen 2">
          <a:extLst>
            <a:ext uri="{FF2B5EF4-FFF2-40B4-BE49-F238E27FC236}">
              <a16:creationId xmlns:a16="http://schemas.microsoft.com/office/drawing/2014/main" id="{D997FAFE-E493-406F-B844-04BBCDFA0455}"/>
            </a:ext>
          </a:extLst>
        </xdr:cNvPr>
        <xdr:cNvPicPr>
          <a:picLocks noChangeAspect="1"/>
        </xdr:cNvPicPr>
      </xdr:nvPicPr>
      <xdr:blipFill>
        <a:blip xmlns:r="http://schemas.openxmlformats.org/officeDocument/2006/relationships" r:embed="rId1"/>
        <a:stretch>
          <a:fillRect/>
        </a:stretch>
      </xdr:blipFill>
      <xdr:spPr>
        <a:xfrm>
          <a:off x="542925" y="390525"/>
          <a:ext cx="923925" cy="685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FD19FA49-F72A-4BB1-8D69-D730844AF198}"/>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39EEEF2C-AE47-4276-B787-15BBBF383679}"/>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161925</xdr:colOff>
      <xdr:row>1</xdr:row>
      <xdr:rowOff>114300</xdr:rowOff>
    </xdr:from>
    <xdr:to>
      <xdr:col>2</xdr:col>
      <xdr:colOff>866774</xdr:colOff>
      <xdr:row>2</xdr:row>
      <xdr:rowOff>695325</xdr:rowOff>
    </xdr:to>
    <xdr:pic>
      <xdr:nvPicPr>
        <xdr:cNvPr id="3" name="Imagen 2">
          <a:extLst>
            <a:ext uri="{FF2B5EF4-FFF2-40B4-BE49-F238E27FC236}">
              <a16:creationId xmlns:a16="http://schemas.microsoft.com/office/drawing/2014/main" id="{2131AC34-6BE4-4F95-954C-B3711DA88ECF}"/>
            </a:ext>
          </a:extLst>
        </xdr:cNvPr>
        <xdr:cNvPicPr>
          <a:picLocks noChangeAspect="1"/>
        </xdr:cNvPicPr>
      </xdr:nvPicPr>
      <xdr:blipFill>
        <a:blip xmlns:r="http://schemas.openxmlformats.org/officeDocument/2006/relationships" r:embed="rId1"/>
        <a:stretch>
          <a:fillRect/>
        </a:stretch>
      </xdr:blipFill>
      <xdr:spPr>
        <a:xfrm>
          <a:off x="561975" y="314325"/>
          <a:ext cx="971549" cy="8001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133350</xdr:colOff>
      <xdr:row>1</xdr:row>
      <xdr:rowOff>95249</xdr:rowOff>
    </xdr:from>
    <xdr:to>
      <xdr:col>2</xdr:col>
      <xdr:colOff>866775</xdr:colOff>
      <xdr:row>2</xdr:row>
      <xdr:rowOff>685799</xdr:rowOff>
    </xdr:to>
    <xdr:pic>
      <xdr:nvPicPr>
        <xdr:cNvPr id="3" name="Imagen 2">
          <a:extLst>
            <a:ext uri="{FF2B5EF4-FFF2-40B4-BE49-F238E27FC236}">
              <a16:creationId xmlns:a16="http://schemas.microsoft.com/office/drawing/2014/main" id="{18BB1678-1549-4685-893B-A33D680C01D0}"/>
            </a:ext>
          </a:extLst>
        </xdr:cNvPr>
        <xdr:cNvPicPr>
          <a:picLocks noChangeAspect="1"/>
        </xdr:cNvPicPr>
      </xdr:nvPicPr>
      <xdr:blipFill>
        <a:blip xmlns:r="http://schemas.openxmlformats.org/officeDocument/2006/relationships" r:embed="rId1"/>
        <a:stretch>
          <a:fillRect/>
        </a:stretch>
      </xdr:blipFill>
      <xdr:spPr>
        <a:xfrm>
          <a:off x="533400" y="295274"/>
          <a:ext cx="10001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219074</xdr:colOff>
      <xdr:row>0</xdr:row>
      <xdr:rowOff>171451</xdr:rowOff>
    </xdr:from>
    <xdr:to>
      <xdr:col>16</xdr:col>
      <xdr:colOff>0</xdr:colOff>
      <xdr:row>12</xdr:row>
      <xdr:rowOff>152400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13</xdr:row>
      <xdr:rowOff>66675</xdr:rowOff>
    </xdr:from>
    <xdr:to>
      <xdr:col>15</xdr:col>
      <xdr:colOff>752475</xdr:colOff>
      <xdr:row>24</xdr:row>
      <xdr:rowOff>171449</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19050</xdr:colOff>
      <xdr:row>25</xdr:row>
      <xdr:rowOff>90487</xdr:rowOff>
    </xdr:from>
    <xdr:to>
      <xdr:col>16</xdr:col>
      <xdr:colOff>9526</xdr:colOff>
      <xdr:row>36</xdr:row>
      <xdr:rowOff>180975</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190500</xdr:colOff>
      <xdr:row>1</xdr:row>
      <xdr:rowOff>133350</xdr:rowOff>
    </xdr:from>
    <xdr:to>
      <xdr:col>2</xdr:col>
      <xdr:colOff>828675</xdr:colOff>
      <xdr:row>2</xdr:row>
      <xdr:rowOff>695325</xdr:rowOff>
    </xdr:to>
    <xdr:pic>
      <xdr:nvPicPr>
        <xdr:cNvPr id="2" name="Imagen 1">
          <a:extLst>
            <a:ext uri="{FF2B5EF4-FFF2-40B4-BE49-F238E27FC236}">
              <a16:creationId xmlns:a16="http://schemas.microsoft.com/office/drawing/2014/main" id="{896164FC-C621-45B9-B7D1-B096CD793F63}"/>
            </a:ext>
          </a:extLst>
        </xdr:cNvPr>
        <xdr:cNvPicPr>
          <a:picLocks noChangeAspect="1"/>
        </xdr:cNvPicPr>
      </xdr:nvPicPr>
      <xdr:blipFill>
        <a:blip xmlns:r="http://schemas.openxmlformats.org/officeDocument/2006/relationships" r:embed="rId1"/>
        <a:stretch>
          <a:fillRect/>
        </a:stretch>
      </xdr:blipFill>
      <xdr:spPr>
        <a:xfrm>
          <a:off x="590550" y="333375"/>
          <a:ext cx="904875" cy="7810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152400</xdr:colOff>
      <xdr:row>1</xdr:row>
      <xdr:rowOff>180975</xdr:rowOff>
    </xdr:from>
    <xdr:to>
      <xdr:col>2</xdr:col>
      <xdr:colOff>762000</xdr:colOff>
      <xdr:row>2</xdr:row>
      <xdr:rowOff>742950</xdr:rowOff>
    </xdr:to>
    <xdr:pic>
      <xdr:nvPicPr>
        <xdr:cNvPr id="5" name="Imagen 4">
          <a:extLst>
            <a:ext uri="{FF2B5EF4-FFF2-40B4-BE49-F238E27FC236}">
              <a16:creationId xmlns:a16="http://schemas.microsoft.com/office/drawing/2014/main" id="{C27C186C-0805-4277-8236-F43FC0788385}"/>
            </a:ext>
          </a:extLst>
        </xdr:cNvPr>
        <xdr:cNvPicPr>
          <a:picLocks noChangeAspect="1"/>
        </xdr:cNvPicPr>
      </xdr:nvPicPr>
      <xdr:blipFill>
        <a:blip xmlns:r="http://schemas.openxmlformats.org/officeDocument/2006/relationships" r:embed="rId1"/>
        <a:stretch>
          <a:fillRect/>
        </a:stretch>
      </xdr:blipFill>
      <xdr:spPr>
        <a:xfrm>
          <a:off x="552450" y="381000"/>
          <a:ext cx="876300" cy="7715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104775</xdr:colOff>
      <xdr:row>1</xdr:row>
      <xdr:rowOff>219074</xdr:rowOff>
    </xdr:from>
    <xdr:to>
      <xdr:col>2</xdr:col>
      <xdr:colOff>790575</xdr:colOff>
      <xdr:row>2</xdr:row>
      <xdr:rowOff>742950</xdr:rowOff>
    </xdr:to>
    <xdr:pic>
      <xdr:nvPicPr>
        <xdr:cNvPr id="4" name="Imagen 3">
          <a:extLst>
            <a:ext uri="{FF2B5EF4-FFF2-40B4-BE49-F238E27FC236}">
              <a16:creationId xmlns:a16="http://schemas.microsoft.com/office/drawing/2014/main" id="{F66BCB64-3455-4E3B-B3E5-958D5566AE9E}"/>
            </a:ext>
          </a:extLst>
        </xdr:cNvPr>
        <xdr:cNvPicPr>
          <a:picLocks noChangeAspect="1"/>
        </xdr:cNvPicPr>
      </xdr:nvPicPr>
      <xdr:blipFill>
        <a:blip xmlns:r="http://schemas.openxmlformats.org/officeDocument/2006/relationships" r:embed="rId1"/>
        <a:stretch>
          <a:fillRect/>
        </a:stretch>
      </xdr:blipFill>
      <xdr:spPr>
        <a:xfrm>
          <a:off x="504825" y="419099"/>
          <a:ext cx="952500" cy="74295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161925</xdr:colOff>
      <xdr:row>1</xdr:row>
      <xdr:rowOff>152400</xdr:rowOff>
    </xdr:from>
    <xdr:to>
      <xdr:col>2</xdr:col>
      <xdr:colOff>809625</xdr:colOff>
      <xdr:row>2</xdr:row>
      <xdr:rowOff>619126</xdr:rowOff>
    </xdr:to>
    <xdr:pic>
      <xdr:nvPicPr>
        <xdr:cNvPr id="2" name="Imagen 1">
          <a:extLst>
            <a:ext uri="{FF2B5EF4-FFF2-40B4-BE49-F238E27FC236}">
              <a16:creationId xmlns:a16="http://schemas.microsoft.com/office/drawing/2014/main" id="{0A225CB4-C6E1-4E7A-959B-8B8E3535814A}"/>
            </a:ext>
          </a:extLst>
        </xdr:cNvPr>
        <xdr:cNvPicPr>
          <a:picLocks noChangeAspect="1"/>
        </xdr:cNvPicPr>
      </xdr:nvPicPr>
      <xdr:blipFill>
        <a:blip xmlns:r="http://schemas.openxmlformats.org/officeDocument/2006/relationships" r:embed="rId1"/>
        <a:stretch>
          <a:fillRect/>
        </a:stretch>
      </xdr:blipFill>
      <xdr:spPr>
        <a:xfrm>
          <a:off x="381000" y="352425"/>
          <a:ext cx="876300" cy="68580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180975</xdr:colOff>
      <xdr:row>1</xdr:row>
      <xdr:rowOff>85725</xdr:rowOff>
    </xdr:from>
    <xdr:to>
      <xdr:col>2</xdr:col>
      <xdr:colOff>819149</xdr:colOff>
      <xdr:row>2</xdr:row>
      <xdr:rowOff>590549</xdr:rowOff>
    </xdr:to>
    <xdr:pic>
      <xdr:nvPicPr>
        <xdr:cNvPr id="3" name="Imagen 2">
          <a:extLst>
            <a:ext uri="{FF2B5EF4-FFF2-40B4-BE49-F238E27FC236}">
              <a16:creationId xmlns:a16="http://schemas.microsoft.com/office/drawing/2014/main" id="{782B2513-18CA-4C24-B4F7-3E984C94A3D0}"/>
            </a:ext>
          </a:extLst>
        </xdr:cNvPr>
        <xdr:cNvPicPr>
          <a:picLocks noChangeAspect="1"/>
        </xdr:cNvPicPr>
      </xdr:nvPicPr>
      <xdr:blipFill>
        <a:blip xmlns:r="http://schemas.openxmlformats.org/officeDocument/2006/relationships" r:embed="rId1"/>
        <a:stretch>
          <a:fillRect/>
        </a:stretch>
      </xdr:blipFill>
      <xdr:spPr>
        <a:xfrm>
          <a:off x="400050" y="285750"/>
          <a:ext cx="895349" cy="72389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161926</xdr:colOff>
      <xdr:row>1</xdr:row>
      <xdr:rowOff>76200</xdr:rowOff>
    </xdr:from>
    <xdr:to>
      <xdr:col>2</xdr:col>
      <xdr:colOff>742950</xdr:colOff>
      <xdr:row>2</xdr:row>
      <xdr:rowOff>552450</xdr:rowOff>
    </xdr:to>
    <xdr:pic>
      <xdr:nvPicPr>
        <xdr:cNvPr id="3" name="Imagen 2">
          <a:extLst>
            <a:ext uri="{FF2B5EF4-FFF2-40B4-BE49-F238E27FC236}">
              <a16:creationId xmlns:a16="http://schemas.microsoft.com/office/drawing/2014/main" id="{8A49F0D9-2A19-49A1-B490-77AC905E4FD3}"/>
            </a:ext>
          </a:extLst>
        </xdr:cNvPr>
        <xdr:cNvPicPr>
          <a:picLocks noChangeAspect="1"/>
        </xdr:cNvPicPr>
      </xdr:nvPicPr>
      <xdr:blipFill>
        <a:blip xmlns:r="http://schemas.openxmlformats.org/officeDocument/2006/relationships" r:embed="rId1"/>
        <a:stretch>
          <a:fillRect/>
        </a:stretch>
      </xdr:blipFill>
      <xdr:spPr>
        <a:xfrm>
          <a:off x="381001" y="276225"/>
          <a:ext cx="866774" cy="695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2</xdr:col>
      <xdr:colOff>790574</xdr:colOff>
      <xdr:row>2</xdr:row>
      <xdr:rowOff>609600</xdr:rowOff>
    </xdr:to>
    <xdr:pic>
      <xdr:nvPicPr>
        <xdr:cNvPr id="3" name="Imagen 2">
          <a:extLst>
            <a:ext uri="{FF2B5EF4-FFF2-40B4-BE49-F238E27FC236}">
              <a16:creationId xmlns:a16="http://schemas.microsoft.com/office/drawing/2014/main" id="{15C95CA2-EAD2-4ECE-B064-6A3C95EF663A}"/>
            </a:ext>
          </a:extLst>
        </xdr:cNvPr>
        <xdr:cNvPicPr>
          <a:picLocks noChangeAspect="1"/>
        </xdr:cNvPicPr>
      </xdr:nvPicPr>
      <xdr:blipFill>
        <a:blip xmlns:r="http://schemas.openxmlformats.org/officeDocument/2006/relationships" r:embed="rId1"/>
        <a:stretch>
          <a:fillRect/>
        </a:stretch>
      </xdr:blipFill>
      <xdr:spPr>
        <a:xfrm>
          <a:off x="342900" y="333375"/>
          <a:ext cx="914399" cy="695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123825</xdr:colOff>
      <xdr:row>1</xdr:row>
      <xdr:rowOff>66674</xdr:rowOff>
    </xdr:from>
    <xdr:to>
      <xdr:col>2</xdr:col>
      <xdr:colOff>771526</xdr:colOff>
      <xdr:row>2</xdr:row>
      <xdr:rowOff>466725</xdr:rowOff>
    </xdr:to>
    <xdr:pic>
      <xdr:nvPicPr>
        <xdr:cNvPr id="2" name="Imagen 1">
          <a:extLst>
            <a:ext uri="{FF2B5EF4-FFF2-40B4-BE49-F238E27FC236}">
              <a16:creationId xmlns:a16="http://schemas.microsoft.com/office/drawing/2014/main" id="{BD161835-D0F8-4378-A905-E674657CBA83}"/>
            </a:ext>
          </a:extLst>
        </xdr:cNvPr>
        <xdr:cNvPicPr>
          <a:picLocks noChangeAspect="1"/>
        </xdr:cNvPicPr>
      </xdr:nvPicPr>
      <xdr:blipFill>
        <a:blip xmlns:r="http://schemas.openxmlformats.org/officeDocument/2006/relationships" r:embed="rId1"/>
        <a:stretch>
          <a:fillRect/>
        </a:stretch>
      </xdr:blipFill>
      <xdr:spPr>
        <a:xfrm>
          <a:off x="342900" y="266699"/>
          <a:ext cx="885826" cy="60960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123825</xdr:colOff>
      <xdr:row>1</xdr:row>
      <xdr:rowOff>104775</xdr:rowOff>
    </xdr:from>
    <xdr:to>
      <xdr:col>2</xdr:col>
      <xdr:colOff>828675</xdr:colOff>
      <xdr:row>2</xdr:row>
      <xdr:rowOff>676275</xdr:rowOff>
    </xdr:to>
    <xdr:pic>
      <xdr:nvPicPr>
        <xdr:cNvPr id="3" name="Imagen 2">
          <a:extLst>
            <a:ext uri="{FF2B5EF4-FFF2-40B4-BE49-F238E27FC236}">
              <a16:creationId xmlns:a16="http://schemas.microsoft.com/office/drawing/2014/main" id="{3BFBB0C7-2C60-47FC-A9C3-26E576D29491}"/>
            </a:ext>
          </a:extLst>
        </xdr:cNvPr>
        <xdr:cNvPicPr>
          <a:picLocks noChangeAspect="1"/>
        </xdr:cNvPicPr>
      </xdr:nvPicPr>
      <xdr:blipFill>
        <a:blip xmlns:r="http://schemas.openxmlformats.org/officeDocument/2006/relationships" r:embed="rId1"/>
        <a:stretch>
          <a:fillRect/>
        </a:stretch>
      </xdr:blipFill>
      <xdr:spPr>
        <a:xfrm>
          <a:off x="342900" y="304800"/>
          <a:ext cx="942975" cy="7905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171450</xdr:colOff>
      <xdr:row>2</xdr:row>
      <xdr:rowOff>0</xdr:rowOff>
    </xdr:from>
    <xdr:to>
      <xdr:col>2</xdr:col>
      <xdr:colOff>809625</xdr:colOff>
      <xdr:row>2</xdr:row>
      <xdr:rowOff>771525</xdr:rowOff>
    </xdr:to>
    <xdr:pic>
      <xdr:nvPicPr>
        <xdr:cNvPr id="3" name="Imagen 2">
          <a:extLst>
            <a:ext uri="{FF2B5EF4-FFF2-40B4-BE49-F238E27FC236}">
              <a16:creationId xmlns:a16="http://schemas.microsoft.com/office/drawing/2014/main" id="{92F76FDF-73E2-471E-B0D9-66B526E30EBC}"/>
            </a:ext>
          </a:extLst>
        </xdr:cNvPr>
        <xdr:cNvPicPr>
          <a:picLocks noChangeAspect="1"/>
        </xdr:cNvPicPr>
      </xdr:nvPicPr>
      <xdr:blipFill>
        <a:blip xmlns:r="http://schemas.openxmlformats.org/officeDocument/2006/relationships" r:embed="rId1"/>
        <a:stretch>
          <a:fillRect/>
        </a:stretch>
      </xdr:blipFill>
      <xdr:spPr>
        <a:xfrm>
          <a:off x="390525" y="419100"/>
          <a:ext cx="895350"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76199</xdr:rowOff>
    </xdr:from>
    <xdr:to>
      <xdr:col>2</xdr:col>
      <xdr:colOff>828676</xdr:colOff>
      <xdr:row>3</xdr:row>
      <xdr:rowOff>609600</xdr:rowOff>
    </xdr:to>
    <xdr:pic>
      <xdr:nvPicPr>
        <xdr:cNvPr id="2" name="Imagen 1">
          <a:extLst>
            <a:ext uri="{FF2B5EF4-FFF2-40B4-BE49-F238E27FC236}">
              <a16:creationId xmlns:a16="http://schemas.microsoft.com/office/drawing/2014/main" id="{5B515446-63ED-B03A-14F1-0408A5867354}"/>
            </a:ext>
          </a:extLst>
        </xdr:cNvPr>
        <xdr:cNvPicPr>
          <a:picLocks noChangeAspect="1"/>
        </xdr:cNvPicPr>
      </xdr:nvPicPr>
      <xdr:blipFill>
        <a:blip xmlns:r="http://schemas.openxmlformats.org/officeDocument/2006/relationships" r:embed="rId1"/>
        <a:stretch>
          <a:fillRect/>
        </a:stretch>
      </xdr:blipFill>
      <xdr:spPr>
        <a:xfrm>
          <a:off x="695325" y="466724"/>
          <a:ext cx="828676" cy="75247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142876</xdr:colOff>
      <xdr:row>1</xdr:row>
      <xdr:rowOff>76200</xdr:rowOff>
    </xdr:from>
    <xdr:to>
      <xdr:col>2</xdr:col>
      <xdr:colOff>857250</xdr:colOff>
      <xdr:row>2</xdr:row>
      <xdr:rowOff>628650</xdr:rowOff>
    </xdr:to>
    <xdr:pic>
      <xdr:nvPicPr>
        <xdr:cNvPr id="3" name="Imagen 2">
          <a:extLst>
            <a:ext uri="{FF2B5EF4-FFF2-40B4-BE49-F238E27FC236}">
              <a16:creationId xmlns:a16="http://schemas.microsoft.com/office/drawing/2014/main" id="{DAFAB17F-DE9A-4CCF-859F-9C260C5455B2}"/>
            </a:ext>
          </a:extLst>
        </xdr:cNvPr>
        <xdr:cNvPicPr>
          <a:picLocks noChangeAspect="1"/>
        </xdr:cNvPicPr>
      </xdr:nvPicPr>
      <xdr:blipFill>
        <a:blip xmlns:r="http://schemas.openxmlformats.org/officeDocument/2006/relationships" r:embed="rId1"/>
        <a:stretch>
          <a:fillRect/>
        </a:stretch>
      </xdr:blipFill>
      <xdr:spPr>
        <a:xfrm>
          <a:off x="361951" y="276225"/>
          <a:ext cx="962024" cy="762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847724</xdr:colOff>
      <xdr:row>2</xdr:row>
      <xdr:rowOff>676275</xdr:rowOff>
    </xdr:to>
    <xdr:pic>
      <xdr:nvPicPr>
        <xdr:cNvPr id="4" name="Imagen 3">
          <a:extLst>
            <a:ext uri="{FF2B5EF4-FFF2-40B4-BE49-F238E27FC236}">
              <a16:creationId xmlns:a16="http://schemas.microsoft.com/office/drawing/2014/main" id="{A52B2479-7298-4142-BC4F-4F75616F8DC3}"/>
            </a:ext>
          </a:extLst>
        </xdr:cNvPr>
        <xdr:cNvPicPr>
          <a:picLocks noChangeAspect="1"/>
        </xdr:cNvPicPr>
      </xdr:nvPicPr>
      <xdr:blipFill>
        <a:blip xmlns:r="http://schemas.openxmlformats.org/officeDocument/2006/relationships" r:embed="rId1"/>
        <a:stretch>
          <a:fillRect/>
        </a:stretch>
      </xdr:blipFill>
      <xdr:spPr>
        <a:xfrm>
          <a:off x="371475" y="314325"/>
          <a:ext cx="933449" cy="7715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123825</xdr:colOff>
      <xdr:row>1</xdr:row>
      <xdr:rowOff>171450</xdr:rowOff>
    </xdr:from>
    <xdr:to>
      <xdr:col>2</xdr:col>
      <xdr:colOff>733425</xdr:colOff>
      <xdr:row>2</xdr:row>
      <xdr:rowOff>752476</xdr:rowOff>
    </xdr:to>
    <xdr:pic>
      <xdr:nvPicPr>
        <xdr:cNvPr id="3" name="Imagen 2">
          <a:extLst>
            <a:ext uri="{FF2B5EF4-FFF2-40B4-BE49-F238E27FC236}">
              <a16:creationId xmlns:a16="http://schemas.microsoft.com/office/drawing/2014/main" id="{024FF472-CD3D-487E-A1C2-F1D934E19EDD}"/>
            </a:ext>
          </a:extLst>
        </xdr:cNvPr>
        <xdr:cNvPicPr>
          <a:picLocks noChangeAspect="1"/>
        </xdr:cNvPicPr>
      </xdr:nvPicPr>
      <xdr:blipFill>
        <a:blip xmlns:r="http://schemas.openxmlformats.org/officeDocument/2006/relationships" r:embed="rId1"/>
        <a:stretch>
          <a:fillRect/>
        </a:stretch>
      </xdr:blipFill>
      <xdr:spPr>
        <a:xfrm>
          <a:off x="342900" y="371475"/>
          <a:ext cx="876300" cy="7905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133350</xdr:colOff>
      <xdr:row>2</xdr:row>
      <xdr:rowOff>9525</xdr:rowOff>
    </xdr:from>
    <xdr:to>
      <xdr:col>2</xdr:col>
      <xdr:colOff>857250</xdr:colOff>
      <xdr:row>2</xdr:row>
      <xdr:rowOff>771526</xdr:rowOff>
    </xdr:to>
    <xdr:pic>
      <xdr:nvPicPr>
        <xdr:cNvPr id="3" name="Imagen 2">
          <a:extLst>
            <a:ext uri="{FF2B5EF4-FFF2-40B4-BE49-F238E27FC236}">
              <a16:creationId xmlns:a16="http://schemas.microsoft.com/office/drawing/2014/main" id="{6E84D4DD-871E-41E0-B17F-27C75C86ADD0}"/>
            </a:ext>
          </a:extLst>
        </xdr:cNvPr>
        <xdr:cNvPicPr>
          <a:picLocks noChangeAspect="1"/>
        </xdr:cNvPicPr>
      </xdr:nvPicPr>
      <xdr:blipFill>
        <a:blip xmlns:r="http://schemas.openxmlformats.org/officeDocument/2006/relationships" r:embed="rId1"/>
        <a:stretch>
          <a:fillRect/>
        </a:stretch>
      </xdr:blipFill>
      <xdr:spPr>
        <a:xfrm>
          <a:off x="352425" y="419100"/>
          <a:ext cx="962025" cy="76200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180975</xdr:colOff>
      <xdr:row>1</xdr:row>
      <xdr:rowOff>180975</xdr:rowOff>
    </xdr:from>
    <xdr:to>
      <xdr:col>2</xdr:col>
      <xdr:colOff>895350</xdr:colOff>
      <xdr:row>2</xdr:row>
      <xdr:rowOff>771526</xdr:rowOff>
    </xdr:to>
    <xdr:pic>
      <xdr:nvPicPr>
        <xdr:cNvPr id="2" name="Imagen 1">
          <a:extLst>
            <a:ext uri="{FF2B5EF4-FFF2-40B4-BE49-F238E27FC236}">
              <a16:creationId xmlns:a16="http://schemas.microsoft.com/office/drawing/2014/main" id="{E59EB1F3-9A35-4462-94DC-0A388896D565}"/>
            </a:ext>
          </a:extLst>
        </xdr:cNvPr>
        <xdr:cNvPicPr>
          <a:picLocks noChangeAspect="1"/>
        </xdr:cNvPicPr>
      </xdr:nvPicPr>
      <xdr:blipFill>
        <a:blip xmlns:r="http://schemas.openxmlformats.org/officeDocument/2006/relationships" r:embed="rId1"/>
        <a:stretch>
          <a:fillRect/>
        </a:stretch>
      </xdr:blipFill>
      <xdr:spPr>
        <a:xfrm>
          <a:off x="400050" y="381000"/>
          <a:ext cx="952500" cy="80010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114301</xdr:colOff>
      <xdr:row>1</xdr:row>
      <xdr:rowOff>114300</xdr:rowOff>
    </xdr:from>
    <xdr:to>
      <xdr:col>2</xdr:col>
      <xdr:colOff>838201</xdr:colOff>
      <xdr:row>2</xdr:row>
      <xdr:rowOff>714376</xdr:rowOff>
    </xdr:to>
    <xdr:pic>
      <xdr:nvPicPr>
        <xdr:cNvPr id="2" name="Imagen 1">
          <a:extLst>
            <a:ext uri="{FF2B5EF4-FFF2-40B4-BE49-F238E27FC236}">
              <a16:creationId xmlns:a16="http://schemas.microsoft.com/office/drawing/2014/main" id="{4AF5A230-7061-4662-87F9-B865AE62C6B9}"/>
            </a:ext>
          </a:extLst>
        </xdr:cNvPr>
        <xdr:cNvPicPr>
          <a:picLocks noChangeAspect="1"/>
        </xdr:cNvPicPr>
      </xdr:nvPicPr>
      <xdr:blipFill>
        <a:blip xmlns:r="http://schemas.openxmlformats.org/officeDocument/2006/relationships" r:embed="rId1"/>
        <a:stretch>
          <a:fillRect/>
        </a:stretch>
      </xdr:blipFill>
      <xdr:spPr>
        <a:xfrm>
          <a:off x="333376" y="314325"/>
          <a:ext cx="990600" cy="80962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171451</xdr:colOff>
      <xdr:row>1</xdr:row>
      <xdr:rowOff>123825</xdr:rowOff>
    </xdr:from>
    <xdr:to>
      <xdr:col>2</xdr:col>
      <xdr:colOff>876301</xdr:colOff>
      <xdr:row>2</xdr:row>
      <xdr:rowOff>819151</xdr:rowOff>
    </xdr:to>
    <xdr:pic>
      <xdr:nvPicPr>
        <xdr:cNvPr id="3" name="Imagen 2">
          <a:extLst>
            <a:ext uri="{FF2B5EF4-FFF2-40B4-BE49-F238E27FC236}">
              <a16:creationId xmlns:a16="http://schemas.microsoft.com/office/drawing/2014/main" id="{A8AB5A50-9CD2-4AF4-88B0-591DE591DB95}"/>
            </a:ext>
          </a:extLst>
        </xdr:cNvPr>
        <xdr:cNvPicPr>
          <a:picLocks noChangeAspect="1"/>
        </xdr:cNvPicPr>
      </xdr:nvPicPr>
      <xdr:blipFill>
        <a:blip xmlns:r="http://schemas.openxmlformats.org/officeDocument/2006/relationships" r:embed="rId1"/>
        <a:stretch>
          <a:fillRect/>
        </a:stretch>
      </xdr:blipFill>
      <xdr:spPr>
        <a:xfrm>
          <a:off x="390526" y="323850"/>
          <a:ext cx="971550" cy="90487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914400</xdr:colOff>
      <xdr:row>2</xdr:row>
      <xdr:rowOff>714376</xdr:rowOff>
    </xdr:to>
    <xdr:pic>
      <xdr:nvPicPr>
        <xdr:cNvPr id="4" name="Imagen 3">
          <a:extLst>
            <a:ext uri="{FF2B5EF4-FFF2-40B4-BE49-F238E27FC236}">
              <a16:creationId xmlns:a16="http://schemas.microsoft.com/office/drawing/2014/main" id="{2E6C4A6B-3DAD-4A0C-9A0F-13E0DAF0AB33}"/>
            </a:ext>
          </a:extLst>
        </xdr:cNvPr>
        <xdr:cNvPicPr>
          <a:picLocks noChangeAspect="1"/>
        </xdr:cNvPicPr>
      </xdr:nvPicPr>
      <xdr:blipFill>
        <a:blip xmlns:r="http://schemas.openxmlformats.org/officeDocument/2006/relationships" r:embed="rId1"/>
        <a:stretch>
          <a:fillRect/>
        </a:stretch>
      </xdr:blipFill>
      <xdr:spPr>
        <a:xfrm>
          <a:off x="400050" y="342900"/>
          <a:ext cx="1000125" cy="78105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142876</xdr:colOff>
      <xdr:row>1</xdr:row>
      <xdr:rowOff>133350</xdr:rowOff>
    </xdr:from>
    <xdr:to>
      <xdr:col>2</xdr:col>
      <xdr:colOff>857251</xdr:colOff>
      <xdr:row>2</xdr:row>
      <xdr:rowOff>762000</xdr:rowOff>
    </xdr:to>
    <xdr:pic>
      <xdr:nvPicPr>
        <xdr:cNvPr id="4" name="Imagen 3">
          <a:extLst>
            <a:ext uri="{FF2B5EF4-FFF2-40B4-BE49-F238E27FC236}">
              <a16:creationId xmlns:a16="http://schemas.microsoft.com/office/drawing/2014/main" id="{12553977-B111-4943-81CB-2CF23608F7F4}"/>
            </a:ext>
          </a:extLst>
        </xdr:cNvPr>
        <xdr:cNvPicPr>
          <a:picLocks noChangeAspect="1"/>
        </xdr:cNvPicPr>
      </xdr:nvPicPr>
      <xdr:blipFill>
        <a:blip xmlns:r="http://schemas.openxmlformats.org/officeDocument/2006/relationships" r:embed="rId1"/>
        <a:stretch>
          <a:fillRect/>
        </a:stretch>
      </xdr:blipFill>
      <xdr:spPr>
        <a:xfrm>
          <a:off x="361951" y="333375"/>
          <a:ext cx="95250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1</xdr:row>
      <xdr:rowOff>85725</xdr:rowOff>
    </xdr:from>
    <xdr:to>
      <xdr:col>2</xdr:col>
      <xdr:colOff>781050</xdr:colOff>
      <xdr:row>2</xdr:row>
      <xdr:rowOff>609600</xdr:rowOff>
    </xdr:to>
    <xdr:pic>
      <xdr:nvPicPr>
        <xdr:cNvPr id="5" name="Imagen 4">
          <a:extLst>
            <a:ext uri="{FF2B5EF4-FFF2-40B4-BE49-F238E27FC236}">
              <a16:creationId xmlns:a16="http://schemas.microsoft.com/office/drawing/2014/main" id="{0BBB1620-3B59-4406-B78B-2170623D1BE0}"/>
            </a:ext>
          </a:extLst>
        </xdr:cNvPr>
        <xdr:cNvPicPr>
          <a:picLocks noChangeAspect="1"/>
        </xdr:cNvPicPr>
      </xdr:nvPicPr>
      <xdr:blipFill>
        <a:blip xmlns:r="http://schemas.openxmlformats.org/officeDocument/2006/relationships" r:embed="rId1"/>
        <a:stretch>
          <a:fillRect/>
        </a:stretch>
      </xdr:blipFill>
      <xdr:spPr>
        <a:xfrm>
          <a:off x="638175" y="285750"/>
          <a:ext cx="838200"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1</xdr:row>
      <xdr:rowOff>200025</xdr:rowOff>
    </xdr:from>
    <xdr:to>
      <xdr:col>2</xdr:col>
      <xdr:colOff>771525</xdr:colOff>
      <xdr:row>2</xdr:row>
      <xdr:rowOff>752474</xdr:rowOff>
    </xdr:to>
    <xdr:pic>
      <xdr:nvPicPr>
        <xdr:cNvPr id="2" name="Imagen 1">
          <a:extLst>
            <a:ext uri="{FF2B5EF4-FFF2-40B4-BE49-F238E27FC236}">
              <a16:creationId xmlns:a16="http://schemas.microsoft.com/office/drawing/2014/main" id="{C0BC05BE-D6D6-43E6-BD7E-1AE1826831BF}"/>
            </a:ext>
          </a:extLst>
        </xdr:cNvPr>
        <xdr:cNvPicPr>
          <a:picLocks noChangeAspect="1"/>
        </xdr:cNvPicPr>
      </xdr:nvPicPr>
      <xdr:blipFill>
        <a:blip xmlns:r="http://schemas.openxmlformats.org/officeDocument/2006/relationships" r:embed="rId1"/>
        <a:stretch>
          <a:fillRect/>
        </a:stretch>
      </xdr:blipFill>
      <xdr:spPr>
        <a:xfrm>
          <a:off x="695325" y="400050"/>
          <a:ext cx="733425" cy="771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1</xdr:row>
      <xdr:rowOff>142874</xdr:rowOff>
    </xdr:from>
    <xdr:to>
      <xdr:col>2</xdr:col>
      <xdr:colOff>838200</xdr:colOff>
      <xdr:row>2</xdr:row>
      <xdr:rowOff>695325</xdr:rowOff>
    </xdr:to>
    <xdr:pic>
      <xdr:nvPicPr>
        <xdr:cNvPr id="2" name="Imagen 1">
          <a:extLst>
            <a:ext uri="{FF2B5EF4-FFF2-40B4-BE49-F238E27FC236}">
              <a16:creationId xmlns:a16="http://schemas.microsoft.com/office/drawing/2014/main" id="{67C65565-DE2A-48F8-A98F-29939EAE9462}"/>
            </a:ext>
          </a:extLst>
        </xdr:cNvPr>
        <xdr:cNvPicPr>
          <a:picLocks noChangeAspect="1"/>
        </xdr:cNvPicPr>
      </xdr:nvPicPr>
      <xdr:blipFill>
        <a:blip xmlns:r="http://schemas.openxmlformats.org/officeDocument/2006/relationships" r:embed="rId1"/>
        <a:stretch>
          <a:fillRect/>
        </a:stretch>
      </xdr:blipFill>
      <xdr:spPr>
        <a:xfrm>
          <a:off x="600075" y="342899"/>
          <a:ext cx="904875" cy="7715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209551</xdr:colOff>
      <xdr:row>1</xdr:row>
      <xdr:rowOff>180975</xdr:rowOff>
    </xdr:from>
    <xdr:to>
      <xdr:col>2</xdr:col>
      <xdr:colOff>800100</xdr:colOff>
      <xdr:row>2</xdr:row>
      <xdr:rowOff>790575</xdr:rowOff>
    </xdr:to>
    <xdr:pic>
      <xdr:nvPicPr>
        <xdr:cNvPr id="5" name="Imagen 4">
          <a:extLst>
            <a:ext uri="{FF2B5EF4-FFF2-40B4-BE49-F238E27FC236}">
              <a16:creationId xmlns:a16="http://schemas.microsoft.com/office/drawing/2014/main" id="{BDD4B53B-4E86-4336-9EE9-EACAA6D77A88}"/>
            </a:ext>
          </a:extLst>
        </xdr:cNvPr>
        <xdr:cNvPicPr>
          <a:picLocks noChangeAspect="1"/>
        </xdr:cNvPicPr>
      </xdr:nvPicPr>
      <xdr:blipFill>
        <a:blip xmlns:r="http://schemas.openxmlformats.org/officeDocument/2006/relationships" r:embed="rId1"/>
        <a:stretch>
          <a:fillRect/>
        </a:stretch>
      </xdr:blipFill>
      <xdr:spPr>
        <a:xfrm>
          <a:off x="609601" y="381000"/>
          <a:ext cx="90487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228599</xdr:colOff>
      <xdr:row>1</xdr:row>
      <xdr:rowOff>66676</xdr:rowOff>
    </xdr:from>
    <xdr:to>
      <xdr:col>2</xdr:col>
      <xdr:colOff>809624</xdr:colOff>
      <xdr:row>2</xdr:row>
      <xdr:rowOff>581025</xdr:rowOff>
    </xdr:to>
    <xdr:pic>
      <xdr:nvPicPr>
        <xdr:cNvPr id="2" name="Imagen 1">
          <a:extLst>
            <a:ext uri="{FF2B5EF4-FFF2-40B4-BE49-F238E27FC236}">
              <a16:creationId xmlns:a16="http://schemas.microsoft.com/office/drawing/2014/main" id="{EE5821DD-E84F-4FE2-8587-9BCBB59575FA}"/>
            </a:ext>
          </a:extLst>
        </xdr:cNvPr>
        <xdr:cNvPicPr>
          <a:picLocks noChangeAspect="1"/>
        </xdr:cNvPicPr>
      </xdr:nvPicPr>
      <xdr:blipFill>
        <a:blip xmlns:r="http://schemas.openxmlformats.org/officeDocument/2006/relationships" r:embed="rId1"/>
        <a:stretch>
          <a:fillRect/>
        </a:stretch>
      </xdr:blipFill>
      <xdr:spPr>
        <a:xfrm>
          <a:off x="628649" y="266701"/>
          <a:ext cx="847725" cy="733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114299</xdr:rowOff>
    </xdr:from>
    <xdr:to>
      <xdr:col>2</xdr:col>
      <xdr:colOff>800100</xdr:colOff>
      <xdr:row>2</xdr:row>
      <xdr:rowOff>666749</xdr:rowOff>
    </xdr:to>
    <xdr:pic>
      <xdr:nvPicPr>
        <xdr:cNvPr id="2" name="Imagen 1">
          <a:extLst>
            <a:ext uri="{FF2B5EF4-FFF2-40B4-BE49-F238E27FC236}">
              <a16:creationId xmlns:a16="http://schemas.microsoft.com/office/drawing/2014/main" id="{65FD564D-968F-4DE2-9887-2671FAB33B1D}"/>
            </a:ext>
          </a:extLst>
        </xdr:cNvPr>
        <xdr:cNvPicPr>
          <a:picLocks noChangeAspect="1"/>
        </xdr:cNvPicPr>
      </xdr:nvPicPr>
      <xdr:blipFill>
        <a:blip xmlns:r="http://schemas.openxmlformats.org/officeDocument/2006/relationships" r:embed="rId1"/>
        <a:stretch>
          <a:fillRect/>
        </a:stretch>
      </xdr:blipFill>
      <xdr:spPr>
        <a:xfrm>
          <a:off x="542925" y="314324"/>
          <a:ext cx="923925" cy="771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AV48"/>
  <sheetViews>
    <sheetView zoomScaleNormal="100" workbookViewId="0">
      <selection activeCell="AW9" sqref="AW9"/>
    </sheetView>
  </sheetViews>
  <sheetFormatPr baseColWidth="10" defaultRowHeight="15" x14ac:dyDescent="0.25"/>
  <cols>
    <col min="1" max="1" width="6" customWidth="1"/>
    <col min="2" max="2" width="4.5703125" customWidth="1"/>
    <col min="3" max="3" width="42.42578125" customWidth="1"/>
    <col min="4" max="4" width="16.42578125" customWidth="1"/>
    <col min="5" max="5" width="5.5703125" customWidth="1"/>
    <col min="6" max="6" width="16" customWidth="1"/>
    <col min="7" max="7" width="5.140625" customWidth="1"/>
    <col min="8" max="8" width="12.85546875" customWidth="1"/>
    <col min="9" max="9" width="4.85546875" customWidth="1"/>
    <col min="10" max="10" width="15" customWidth="1"/>
    <col min="11" max="11" width="3.85546875" customWidth="1"/>
    <col min="12" max="12" width="5.140625" hidden="1" customWidth="1"/>
    <col min="13" max="13" width="86.5703125" hidden="1" customWidth="1"/>
    <col min="14" max="19" width="11.42578125" hidden="1" customWidth="1"/>
    <col min="20" max="48" width="0" hidden="1" customWidth="1"/>
  </cols>
  <sheetData>
    <row r="1" spans="2:22" ht="15.75" thickBot="1" x14ac:dyDescent="0.3"/>
    <row r="2" spans="2:22" ht="15" customHeight="1" x14ac:dyDescent="0.25">
      <c r="B2" s="443"/>
      <c r="C2" s="444"/>
      <c r="D2" s="451" t="s">
        <v>66</v>
      </c>
      <c r="E2" s="452"/>
      <c r="F2" s="452"/>
      <c r="G2" s="452"/>
      <c r="H2" s="452"/>
      <c r="I2" s="452"/>
      <c r="J2" s="453"/>
    </row>
    <row r="3" spans="2:22" ht="15" customHeight="1" x14ac:dyDescent="0.25">
      <c r="B3" s="445"/>
      <c r="C3" s="446"/>
      <c r="D3" s="454"/>
      <c r="E3" s="455"/>
      <c r="F3" s="455"/>
      <c r="G3" s="455"/>
      <c r="H3" s="455"/>
      <c r="I3" s="455"/>
      <c r="J3" s="456"/>
    </row>
    <row r="4" spans="2:22" ht="15" customHeight="1" x14ac:dyDescent="0.25">
      <c r="B4" s="445"/>
      <c r="C4" s="446"/>
      <c r="D4" s="454" t="s">
        <v>65</v>
      </c>
      <c r="E4" s="455"/>
      <c r="F4" s="455"/>
      <c r="G4" s="455"/>
      <c r="H4" s="455"/>
      <c r="I4" s="455"/>
      <c r="J4" s="456"/>
    </row>
    <row r="5" spans="2:22" ht="15.75" customHeight="1" thickBot="1" x14ac:dyDescent="0.3">
      <c r="B5" s="447"/>
      <c r="C5" s="448"/>
      <c r="D5" s="457"/>
      <c r="E5" s="458"/>
      <c r="F5" s="458"/>
      <c r="G5" s="458"/>
      <c r="H5" s="458"/>
      <c r="I5" s="458"/>
      <c r="J5" s="459"/>
    </row>
    <row r="6" spans="2:22" ht="9.75" customHeight="1" thickBot="1" x14ac:dyDescent="0.3">
      <c r="B6" s="449"/>
      <c r="C6" s="449"/>
      <c r="D6" s="450"/>
      <c r="E6" s="450"/>
      <c r="F6" s="450"/>
      <c r="G6" s="450"/>
      <c r="H6" s="450"/>
      <c r="I6" s="450"/>
      <c r="J6" s="450"/>
    </row>
    <row r="7" spans="2:22" ht="18" customHeight="1" thickBot="1" x14ac:dyDescent="0.3">
      <c r="B7" s="464" t="s">
        <v>58</v>
      </c>
      <c r="C7" s="465"/>
      <c r="D7" s="468" t="s">
        <v>35</v>
      </c>
      <c r="E7" s="469"/>
      <c r="F7" s="470" t="s">
        <v>38</v>
      </c>
      <c r="G7" s="471"/>
      <c r="H7" s="472" t="s">
        <v>37</v>
      </c>
      <c r="I7" s="473"/>
      <c r="J7" s="460" t="s">
        <v>64</v>
      </c>
    </row>
    <row r="8" spans="2:22" ht="19.5" customHeight="1" thickBot="1" x14ac:dyDescent="0.3">
      <c r="B8" s="466"/>
      <c r="C8" s="467"/>
      <c r="D8" s="77" t="s">
        <v>28</v>
      </c>
      <c r="E8" s="78" t="s">
        <v>34</v>
      </c>
      <c r="F8" s="79" t="s">
        <v>36</v>
      </c>
      <c r="G8" s="80" t="s">
        <v>34</v>
      </c>
      <c r="H8" s="81" t="s">
        <v>32</v>
      </c>
      <c r="I8" s="82" t="s">
        <v>34</v>
      </c>
      <c r="J8" s="461"/>
    </row>
    <row r="9" spans="2:22" ht="17.25" customHeight="1" x14ac:dyDescent="0.3">
      <c r="B9" s="88">
        <v>1</v>
      </c>
      <c r="C9" s="389" t="s">
        <v>16</v>
      </c>
      <c r="D9" s="36">
        <v>4</v>
      </c>
      <c r="E9" s="38">
        <f t="shared" ref="E9:E45" si="0">D9/J9*100</f>
        <v>100</v>
      </c>
      <c r="F9" s="38">
        <v>0</v>
      </c>
      <c r="G9" s="36">
        <f>F9/J9*100</f>
        <v>0</v>
      </c>
      <c r="H9" s="38">
        <v>0</v>
      </c>
      <c r="I9" s="36">
        <f>H9/J9*100</f>
        <v>0</v>
      </c>
      <c r="J9" s="150">
        <f t="shared" ref="J9:J40" si="1">D9+F9+H9</f>
        <v>4</v>
      </c>
      <c r="L9" s="83">
        <v>4</v>
      </c>
      <c r="M9" s="61"/>
      <c r="N9" s="61"/>
      <c r="O9" s="61"/>
      <c r="P9" s="61"/>
      <c r="Q9" s="61"/>
      <c r="R9" s="61"/>
      <c r="S9" s="61"/>
      <c r="T9" s="61"/>
    </row>
    <row r="10" spans="2:22" ht="16.5" x14ac:dyDescent="0.3">
      <c r="B10" s="70">
        <v>2</v>
      </c>
      <c r="C10" s="390" t="s">
        <v>39</v>
      </c>
      <c r="D10" s="35">
        <v>8</v>
      </c>
      <c r="E10" s="39">
        <f t="shared" si="0"/>
        <v>100</v>
      </c>
      <c r="F10" s="39">
        <v>0</v>
      </c>
      <c r="G10" s="35">
        <f t="shared" ref="G10:G40" si="2">F10/J10*100</f>
        <v>0</v>
      </c>
      <c r="H10" s="39">
        <v>0</v>
      </c>
      <c r="I10" s="35">
        <f t="shared" ref="I10:I40" si="3">H10/J10*100</f>
        <v>0</v>
      </c>
      <c r="J10" s="55">
        <f t="shared" si="1"/>
        <v>8</v>
      </c>
      <c r="L10" s="84">
        <v>5</v>
      </c>
      <c r="M10" s="218"/>
      <c r="N10" s="61"/>
      <c r="O10" s="61"/>
      <c r="P10" s="61"/>
      <c r="Q10" s="61"/>
      <c r="R10" s="61"/>
      <c r="S10" s="61"/>
      <c r="T10" s="61"/>
      <c r="U10" s="61"/>
      <c r="V10" s="61"/>
    </row>
    <row r="11" spans="2:22" ht="17.25" customHeight="1" x14ac:dyDescent="0.3">
      <c r="B11" s="70">
        <v>3</v>
      </c>
      <c r="C11" s="390" t="s">
        <v>19</v>
      </c>
      <c r="D11" s="35">
        <v>4</v>
      </c>
      <c r="E11" s="39">
        <f t="shared" si="0"/>
        <v>80</v>
      </c>
      <c r="F11" s="39">
        <v>0</v>
      </c>
      <c r="G11" s="35">
        <f t="shared" si="2"/>
        <v>0</v>
      </c>
      <c r="H11" s="39">
        <v>1</v>
      </c>
      <c r="I11" s="35">
        <f t="shared" si="3"/>
        <v>20</v>
      </c>
      <c r="J11" s="55">
        <f t="shared" si="1"/>
        <v>5</v>
      </c>
      <c r="L11" s="95">
        <v>3</v>
      </c>
      <c r="M11" s="141" t="s">
        <v>285</v>
      </c>
      <c r="N11" s="141"/>
      <c r="O11" s="61"/>
      <c r="P11" s="61"/>
      <c r="Q11" s="61"/>
      <c r="S11" s="61"/>
      <c r="T11" s="61"/>
      <c r="U11" s="61"/>
      <c r="V11" s="61"/>
    </row>
    <row r="12" spans="2:22" ht="16.5" customHeight="1" x14ac:dyDescent="0.3">
      <c r="B12" s="70">
        <v>4</v>
      </c>
      <c r="C12" s="391" t="s">
        <v>17</v>
      </c>
      <c r="D12" s="35">
        <v>4</v>
      </c>
      <c r="E12" s="39">
        <f t="shared" si="0"/>
        <v>100</v>
      </c>
      <c r="F12" s="39">
        <v>0</v>
      </c>
      <c r="G12" s="35">
        <f t="shared" si="2"/>
        <v>0</v>
      </c>
      <c r="H12" s="39">
        <v>0</v>
      </c>
      <c r="I12" s="35">
        <f t="shared" si="3"/>
        <v>0</v>
      </c>
      <c r="J12" s="55">
        <f t="shared" si="1"/>
        <v>4</v>
      </c>
      <c r="L12" s="84">
        <v>5</v>
      </c>
      <c r="M12" s="87"/>
      <c r="N12" s="62"/>
      <c r="O12" s="62"/>
      <c r="P12" s="62"/>
      <c r="Q12" s="62"/>
      <c r="R12" s="62"/>
      <c r="S12" s="61"/>
      <c r="T12" s="61"/>
      <c r="U12" s="61"/>
      <c r="V12" s="61"/>
    </row>
    <row r="13" spans="2:22" ht="16.5" x14ac:dyDescent="0.3">
      <c r="B13" s="70">
        <v>5</v>
      </c>
      <c r="C13" s="390" t="s">
        <v>40</v>
      </c>
      <c r="D13" s="35">
        <v>9</v>
      </c>
      <c r="E13" s="39">
        <f t="shared" si="0"/>
        <v>100</v>
      </c>
      <c r="F13" s="39">
        <v>0</v>
      </c>
      <c r="G13" s="35">
        <f t="shared" si="2"/>
        <v>0</v>
      </c>
      <c r="H13" s="39">
        <v>0</v>
      </c>
      <c r="I13" s="35">
        <f t="shared" si="3"/>
        <v>0</v>
      </c>
      <c r="J13" s="55">
        <f t="shared" si="1"/>
        <v>9</v>
      </c>
      <c r="L13" s="95">
        <v>6</v>
      </c>
      <c r="M13" s="140" t="s">
        <v>373</v>
      </c>
      <c r="N13" s="62"/>
      <c r="O13" s="62"/>
      <c r="P13" s="62"/>
      <c r="Q13" s="62"/>
      <c r="R13" s="62"/>
      <c r="S13" s="61"/>
      <c r="T13" s="61"/>
      <c r="U13" s="61"/>
      <c r="V13" s="61"/>
    </row>
    <row r="14" spans="2:22" ht="15.75" customHeight="1" x14ac:dyDescent="0.3">
      <c r="B14" s="70">
        <v>6</v>
      </c>
      <c r="C14" s="390" t="s">
        <v>41</v>
      </c>
      <c r="D14" s="35">
        <v>4</v>
      </c>
      <c r="E14" s="39">
        <f t="shared" si="0"/>
        <v>80</v>
      </c>
      <c r="F14" s="39">
        <v>1</v>
      </c>
      <c r="G14" s="35">
        <f t="shared" si="2"/>
        <v>20</v>
      </c>
      <c r="H14" s="39">
        <v>0</v>
      </c>
      <c r="I14" s="35">
        <f t="shared" si="3"/>
        <v>0</v>
      </c>
      <c r="J14" s="55">
        <f t="shared" si="1"/>
        <v>5</v>
      </c>
      <c r="L14" s="92">
        <v>11</v>
      </c>
      <c r="M14" s="62"/>
      <c r="N14" s="62"/>
      <c r="O14" s="62"/>
      <c r="P14" s="62"/>
      <c r="Q14" s="62"/>
      <c r="R14" s="62"/>
      <c r="S14" s="61"/>
      <c r="T14" s="61"/>
      <c r="U14" s="61"/>
      <c r="V14" s="61"/>
    </row>
    <row r="15" spans="2:22" ht="16.5" customHeight="1" x14ac:dyDescent="0.3">
      <c r="B15" s="70">
        <v>7</v>
      </c>
      <c r="C15" s="390" t="s">
        <v>42</v>
      </c>
      <c r="D15" s="35">
        <v>5</v>
      </c>
      <c r="E15" s="39">
        <f t="shared" si="0"/>
        <v>83.333333333333343</v>
      </c>
      <c r="F15" s="39">
        <v>1</v>
      </c>
      <c r="G15" s="35">
        <f t="shared" si="2"/>
        <v>16.666666666666664</v>
      </c>
      <c r="H15" s="39">
        <v>0</v>
      </c>
      <c r="I15" s="35">
        <f t="shared" si="3"/>
        <v>0</v>
      </c>
      <c r="J15" s="55">
        <f t="shared" si="1"/>
        <v>6</v>
      </c>
      <c r="L15" s="92">
        <v>4</v>
      </c>
      <c r="M15" s="87"/>
      <c r="N15" s="62"/>
      <c r="O15" s="62"/>
      <c r="P15" s="62"/>
      <c r="Q15" s="62"/>
      <c r="R15" s="62"/>
      <c r="S15" s="61"/>
      <c r="T15" s="61"/>
      <c r="U15" s="61"/>
      <c r="V15" s="61"/>
    </row>
    <row r="16" spans="2:22" ht="16.5" customHeight="1" x14ac:dyDescent="0.3">
      <c r="B16" s="70">
        <v>8</v>
      </c>
      <c r="C16" s="390" t="s">
        <v>18</v>
      </c>
      <c r="D16" s="35">
        <v>3</v>
      </c>
      <c r="E16" s="39">
        <f t="shared" si="0"/>
        <v>100</v>
      </c>
      <c r="F16" s="39">
        <v>0</v>
      </c>
      <c r="G16" s="35">
        <f t="shared" si="2"/>
        <v>0</v>
      </c>
      <c r="H16" s="39">
        <v>0</v>
      </c>
      <c r="I16" s="35">
        <f t="shared" si="3"/>
        <v>0</v>
      </c>
      <c r="J16" s="55">
        <f t="shared" si="1"/>
        <v>3</v>
      </c>
      <c r="L16" s="84">
        <v>2</v>
      </c>
      <c r="M16" s="149"/>
      <c r="N16" s="293"/>
      <c r="O16" s="293"/>
      <c r="P16" s="62"/>
      <c r="Q16" s="62"/>
      <c r="R16" s="62"/>
      <c r="S16" s="61"/>
      <c r="T16" s="61"/>
      <c r="U16" s="61"/>
      <c r="V16" s="61"/>
    </row>
    <row r="17" spans="2:48" ht="15.75" customHeight="1" x14ac:dyDescent="0.3">
      <c r="B17" s="70">
        <v>9</v>
      </c>
      <c r="C17" s="390" t="s">
        <v>43</v>
      </c>
      <c r="D17" s="35">
        <v>9</v>
      </c>
      <c r="E17" s="39">
        <f t="shared" si="0"/>
        <v>60</v>
      </c>
      <c r="F17" s="39">
        <v>2</v>
      </c>
      <c r="G17" s="35">
        <f t="shared" si="2"/>
        <v>13.333333333333334</v>
      </c>
      <c r="H17" s="39">
        <v>4</v>
      </c>
      <c r="I17" s="35">
        <f t="shared" si="3"/>
        <v>26.666666666666668</v>
      </c>
      <c r="J17" s="55">
        <f t="shared" si="1"/>
        <v>15</v>
      </c>
      <c r="L17" s="95">
        <v>10</v>
      </c>
      <c r="M17" s="149"/>
      <c r="N17" s="293"/>
      <c r="O17" s="293"/>
      <c r="P17" s="62"/>
      <c r="Q17" s="62"/>
      <c r="R17" s="62"/>
      <c r="S17" s="61"/>
      <c r="T17" s="61"/>
      <c r="U17" s="61"/>
      <c r="V17" s="61"/>
    </row>
    <row r="18" spans="2:48" ht="15.75" customHeight="1" x14ac:dyDescent="0.3">
      <c r="B18" s="70">
        <v>10</v>
      </c>
      <c r="C18" s="390" t="s">
        <v>44</v>
      </c>
      <c r="D18" s="35">
        <v>7</v>
      </c>
      <c r="E18" s="39">
        <f t="shared" si="0"/>
        <v>77.777777777777786</v>
      </c>
      <c r="F18" s="39">
        <v>0</v>
      </c>
      <c r="G18" s="35">
        <f t="shared" si="2"/>
        <v>0</v>
      </c>
      <c r="H18" s="39">
        <v>2</v>
      </c>
      <c r="I18" s="35">
        <f t="shared" si="3"/>
        <v>22.222222222222221</v>
      </c>
      <c r="J18" s="55">
        <f t="shared" si="1"/>
        <v>9</v>
      </c>
      <c r="L18" s="95">
        <v>8</v>
      </c>
      <c r="M18" s="149"/>
      <c r="N18" s="293"/>
      <c r="O18" s="293"/>
      <c r="P18" s="62"/>
      <c r="Q18" s="62"/>
      <c r="R18" s="62"/>
      <c r="S18" s="61"/>
      <c r="T18" s="61"/>
      <c r="U18" s="61"/>
      <c r="V18" s="61"/>
    </row>
    <row r="19" spans="2:48" ht="16.5" x14ac:dyDescent="0.3">
      <c r="B19" s="70">
        <v>11</v>
      </c>
      <c r="C19" s="390" t="s">
        <v>45</v>
      </c>
      <c r="D19" s="35">
        <v>2</v>
      </c>
      <c r="E19" s="39">
        <f t="shared" si="0"/>
        <v>100</v>
      </c>
      <c r="F19" s="39">
        <v>0</v>
      </c>
      <c r="G19" s="35">
        <f t="shared" si="2"/>
        <v>0</v>
      </c>
      <c r="H19" s="39">
        <v>0</v>
      </c>
      <c r="I19" s="35">
        <f t="shared" si="3"/>
        <v>0</v>
      </c>
      <c r="J19" s="55">
        <f t="shared" si="1"/>
        <v>2</v>
      </c>
      <c r="L19" s="84">
        <v>2</v>
      </c>
      <c r="M19" s="62"/>
      <c r="N19" s="62"/>
      <c r="O19" s="62"/>
      <c r="P19" s="62"/>
      <c r="Q19" s="62"/>
      <c r="R19" s="62"/>
      <c r="S19" s="61"/>
      <c r="T19" s="61"/>
      <c r="U19" s="61"/>
      <c r="V19" s="61"/>
    </row>
    <row r="20" spans="2:48" ht="16.5" x14ac:dyDescent="0.3">
      <c r="B20" s="70">
        <v>12</v>
      </c>
      <c r="C20" s="390" t="s">
        <v>46</v>
      </c>
      <c r="D20" s="35">
        <v>3</v>
      </c>
      <c r="E20" s="39">
        <f t="shared" si="0"/>
        <v>100</v>
      </c>
      <c r="F20" s="39">
        <v>0</v>
      </c>
      <c r="G20" s="35">
        <f t="shared" si="2"/>
        <v>0</v>
      </c>
      <c r="H20" s="39">
        <v>0</v>
      </c>
      <c r="I20" s="35">
        <f t="shared" si="3"/>
        <v>0</v>
      </c>
      <c r="J20" s="55">
        <f t="shared" si="1"/>
        <v>3</v>
      </c>
      <c r="L20" s="84">
        <v>2</v>
      </c>
      <c r="M20" s="62"/>
      <c r="N20" s="62"/>
      <c r="O20" s="62"/>
      <c r="P20" s="62"/>
      <c r="Q20" s="62"/>
      <c r="R20" s="62"/>
      <c r="S20" s="61"/>
      <c r="T20" s="61"/>
      <c r="U20" s="61"/>
      <c r="V20" s="61"/>
    </row>
    <row r="21" spans="2:48" ht="17.25" customHeight="1" x14ac:dyDescent="0.3">
      <c r="B21" s="70">
        <v>13</v>
      </c>
      <c r="C21" s="390" t="s">
        <v>61</v>
      </c>
      <c r="D21" s="35">
        <v>9</v>
      </c>
      <c r="E21" s="39">
        <f t="shared" si="0"/>
        <v>52.941176470588239</v>
      </c>
      <c r="F21" s="39">
        <v>4</v>
      </c>
      <c r="G21" s="35">
        <f t="shared" si="2"/>
        <v>23.52941176470588</v>
      </c>
      <c r="H21" s="39">
        <v>4</v>
      </c>
      <c r="I21" s="35">
        <f t="shared" si="3"/>
        <v>23.52941176470588</v>
      </c>
      <c r="J21" s="55">
        <f t="shared" si="1"/>
        <v>17</v>
      </c>
      <c r="L21" s="84">
        <v>16</v>
      </c>
      <c r="M21" s="149"/>
      <c r="N21" s="293"/>
      <c r="O21" s="293"/>
      <c r="P21" s="62"/>
      <c r="Q21" s="62"/>
      <c r="R21" s="62"/>
      <c r="S21" s="61"/>
      <c r="T21" s="61"/>
      <c r="U21" s="61"/>
      <c r="V21" s="61"/>
    </row>
    <row r="22" spans="2:48" ht="17.25" customHeight="1" x14ac:dyDescent="0.3">
      <c r="B22" s="70">
        <v>14</v>
      </c>
      <c r="C22" s="390" t="s">
        <v>400</v>
      </c>
      <c r="D22" s="35">
        <v>1</v>
      </c>
      <c r="E22" s="39">
        <f t="shared" si="0"/>
        <v>100</v>
      </c>
      <c r="F22" s="39">
        <v>0</v>
      </c>
      <c r="G22" s="35">
        <f t="shared" si="2"/>
        <v>0</v>
      </c>
      <c r="H22" s="39">
        <v>0</v>
      </c>
      <c r="I22" s="35">
        <f t="shared" si="3"/>
        <v>0</v>
      </c>
      <c r="J22" s="55">
        <f t="shared" si="1"/>
        <v>1</v>
      </c>
      <c r="L22" s="423"/>
      <c r="M22" s="149"/>
      <c r="N22" s="293"/>
      <c r="O22" s="293"/>
      <c r="P22" s="62"/>
      <c r="Q22" s="62"/>
      <c r="R22" s="62"/>
      <c r="S22" s="61"/>
      <c r="T22" s="61"/>
      <c r="U22" s="61"/>
      <c r="V22" s="61"/>
    </row>
    <row r="23" spans="2:48" ht="27" customHeight="1" x14ac:dyDescent="0.3">
      <c r="B23" s="123">
        <v>15</v>
      </c>
      <c r="C23" s="391" t="s">
        <v>401</v>
      </c>
      <c r="D23" s="35">
        <v>1</v>
      </c>
      <c r="E23" s="39">
        <f t="shared" si="0"/>
        <v>50</v>
      </c>
      <c r="F23" s="39">
        <v>1</v>
      </c>
      <c r="G23" s="35">
        <f t="shared" si="2"/>
        <v>50</v>
      </c>
      <c r="H23" s="39">
        <v>0</v>
      </c>
      <c r="I23" s="35">
        <f t="shared" si="3"/>
        <v>0</v>
      </c>
      <c r="J23" s="55">
        <f t="shared" si="1"/>
        <v>2</v>
      </c>
      <c r="L23" s="201">
        <v>8</v>
      </c>
      <c r="M23" s="440" t="s">
        <v>286</v>
      </c>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2"/>
    </row>
    <row r="24" spans="2:48" ht="16.5" customHeight="1" x14ac:dyDescent="0.3">
      <c r="B24" s="70">
        <v>16</v>
      </c>
      <c r="C24" s="390" t="s">
        <v>47</v>
      </c>
      <c r="D24" s="35">
        <v>9</v>
      </c>
      <c r="E24" s="39">
        <f t="shared" si="0"/>
        <v>81.818181818181827</v>
      </c>
      <c r="F24" s="39">
        <v>2</v>
      </c>
      <c r="G24" s="35">
        <f t="shared" si="2"/>
        <v>18.181818181818183</v>
      </c>
      <c r="H24" s="39">
        <v>0</v>
      </c>
      <c r="I24" s="35">
        <f t="shared" si="3"/>
        <v>0</v>
      </c>
      <c r="J24" s="55">
        <f t="shared" si="1"/>
        <v>11</v>
      </c>
      <c r="L24" s="95">
        <v>13</v>
      </c>
      <c r="M24" s="87"/>
      <c r="N24" s="62"/>
      <c r="O24" s="62"/>
      <c r="P24" s="62"/>
      <c r="Q24" s="62"/>
      <c r="R24" s="62"/>
      <c r="S24" s="61"/>
      <c r="T24" s="61"/>
      <c r="U24" s="61"/>
      <c r="V24" s="61"/>
    </row>
    <row r="25" spans="2:48" ht="16.5" x14ac:dyDescent="0.3">
      <c r="B25" s="123">
        <v>17</v>
      </c>
      <c r="C25" s="390" t="s">
        <v>48</v>
      </c>
      <c r="D25" s="35">
        <v>3</v>
      </c>
      <c r="E25" s="39">
        <f t="shared" si="0"/>
        <v>100</v>
      </c>
      <c r="F25" s="39">
        <v>0</v>
      </c>
      <c r="G25" s="35">
        <f t="shared" si="2"/>
        <v>0</v>
      </c>
      <c r="H25" s="39">
        <v>0</v>
      </c>
      <c r="I25" s="35">
        <f t="shared" si="3"/>
        <v>0</v>
      </c>
      <c r="J25" s="55">
        <f t="shared" si="1"/>
        <v>3</v>
      </c>
      <c r="L25" s="92">
        <v>2</v>
      </c>
      <c r="M25" s="87"/>
      <c r="N25" s="62"/>
      <c r="O25" s="62"/>
      <c r="P25" s="62"/>
      <c r="Q25" s="62"/>
      <c r="R25" s="62"/>
      <c r="S25" s="61"/>
      <c r="T25" s="61"/>
      <c r="U25" s="61"/>
      <c r="V25" s="61"/>
    </row>
    <row r="26" spans="2:48" ht="16.5" customHeight="1" x14ac:dyDescent="0.3">
      <c r="B26" s="70">
        <v>18</v>
      </c>
      <c r="C26" s="390" t="s">
        <v>49</v>
      </c>
      <c r="D26" s="35">
        <v>4</v>
      </c>
      <c r="E26" s="39">
        <f t="shared" si="0"/>
        <v>80</v>
      </c>
      <c r="F26" s="39">
        <v>0</v>
      </c>
      <c r="G26" s="35">
        <f t="shared" si="2"/>
        <v>0</v>
      </c>
      <c r="H26" s="39">
        <v>1</v>
      </c>
      <c r="I26" s="35">
        <f t="shared" si="3"/>
        <v>20</v>
      </c>
      <c r="J26" s="55">
        <f t="shared" si="1"/>
        <v>5</v>
      </c>
      <c r="L26" s="84">
        <v>3</v>
      </c>
      <c r="M26" s="62"/>
      <c r="N26" s="62"/>
      <c r="O26" s="62"/>
      <c r="P26" s="62"/>
      <c r="Q26" s="62"/>
      <c r="R26" s="62"/>
      <c r="S26" s="61"/>
      <c r="T26" s="61"/>
      <c r="U26" s="61"/>
      <c r="V26" s="61"/>
    </row>
    <row r="27" spans="2:48" ht="16.5" customHeight="1" x14ac:dyDescent="0.3">
      <c r="B27" s="123">
        <v>19</v>
      </c>
      <c r="C27" s="390" t="s">
        <v>50</v>
      </c>
      <c r="D27" s="35">
        <v>2</v>
      </c>
      <c r="E27" s="39">
        <f t="shared" si="0"/>
        <v>100</v>
      </c>
      <c r="F27" s="39">
        <v>0</v>
      </c>
      <c r="G27" s="35">
        <f t="shared" si="2"/>
        <v>0</v>
      </c>
      <c r="H27" s="39">
        <v>0</v>
      </c>
      <c r="I27" s="35">
        <f t="shared" si="3"/>
        <v>0</v>
      </c>
      <c r="J27" s="55">
        <f t="shared" si="1"/>
        <v>2</v>
      </c>
      <c r="L27" s="84">
        <v>1</v>
      </c>
      <c r="M27" s="87"/>
      <c r="N27" s="62"/>
      <c r="O27" s="62"/>
      <c r="P27" s="62"/>
      <c r="Q27" s="62"/>
      <c r="R27" s="62"/>
      <c r="S27" s="61"/>
      <c r="T27" s="61"/>
      <c r="U27" s="61"/>
      <c r="V27" s="61"/>
    </row>
    <row r="28" spans="2:48" ht="16.5" customHeight="1" x14ac:dyDescent="0.3">
      <c r="B28" s="70">
        <v>20</v>
      </c>
      <c r="C28" s="390" t="s">
        <v>20</v>
      </c>
      <c r="D28" s="35">
        <v>8</v>
      </c>
      <c r="E28" s="39">
        <f t="shared" si="0"/>
        <v>88.888888888888886</v>
      </c>
      <c r="F28" s="39">
        <v>1</v>
      </c>
      <c r="G28" s="35">
        <f t="shared" si="2"/>
        <v>11.111111111111111</v>
      </c>
      <c r="H28" s="39">
        <v>0</v>
      </c>
      <c r="I28" s="35">
        <f t="shared" si="3"/>
        <v>0</v>
      </c>
      <c r="J28" s="55">
        <f t="shared" si="1"/>
        <v>9</v>
      </c>
      <c r="L28" s="95">
        <v>7</v>
      </c>
      <c r="M28" s="87"/>
      <c r="N28" s="62"/>
      <c r="O28" s="62"/>
      <c r="P28" s="62"/>
      <c r="Q28" s="62"/>
      <c r="R28" s="62"/>
      <c r="S28" s="61"/>
      <c r="T28" s="61"/>
      <c r="U28" s="61"/>
      <c r="V28" s="61"/>
    </row>
    <row r="29" spans="2:48" ht="16.5" customHeight="1" x14ac:dyDescent="0.3">
      <c r="B29" s="123">
        <v>21</v>
      </c>
      <c r="C29" s="390" t="s">
        <v>21</v>
      </c>
      <c r="D29" s="35">
        <v>5</v>
      </c>
      <c r="E29" s="39">
        <f t="shared" si="0"/>
        <v>100</v>
      </c>
      <c r="F29" s="39">
        <v>0</v>
      </c>
      <c r="G29" s="35">
        <f t="shared" si="2"/>
        <v>0</v>
      </c>
      <c r="H29" s="39">
        <v>0</v>
      </c>
      <c r="I29" s="35">
        <f t="shared" si="3"/>
        <v>0</v>
      </c>
      <c r="J29" s="55">
        <f t="shared" si="1"/>
        <v>5</v>
      </c>
      <c r="L29" s="95">
        <v>7</v>
      </c>
      <c r="M29" s="87"/>
      <c r="N29" s="62"/>
      <c r="O29" s="62"/>
      <c r="P29" s="62"/>
      <c r="Q29" s="62"/>
      <c r="R29" s="62"/>
      <c r="S29" s="61"/>
      <c r="T29" s="61"/>
      <c r="U29" s="61"/>
      <c r="V29" s="61"/>
    </row>
    <row r="30" spans="2:48" ht="16.5" customHeight="1" x14ac:dyDescent="0.3">
      <c r="B30" s="70">
        <v>22</v>
      </c>
      <c r="C30" s="390" t="s">
        <v>22</v>
      </c>
      <c r="D30" s="35">
        <v>2</v>
      </c>
      <c r="E30" s="39">
        <f t="shared" si="0"/>
        <v>100</v>
      </c>
      <c r="F30" s="39">
        <v>0</v>
      </c>
      <c r="G30" s="35">
        <f t="shared" si="2"/>
        <v>0</v>
      </c>
      <c r="H30" s="39">
        <v>0</v>
      </c>
      <c r="I30" s="35">
        <f t="shared" si="3"/>
        <v>0</v>
      </c>
      <c r="J30" s="55">
        <f t="shared" si="1"/>
        <v>2</v>
      </c>
      <c r="L30" s="84">
        <v>2</v>
      </c>
      <c r="M30" s="87"/>
      <c r="N30" s="62"/>
      <c r="O30" s="62"/>
      <c r="P30" s="62"/>
      <c r="Q30" s="62"/>
      <c r="R30" s="62"/>
      <c r="S30" s="61"/>
      <c r="T30" s="61"/>
      <c r="U30" s="61"/>
      <c r="V30" s="61"/>
    </row>
    <row r="31" spans="2:48" ht="16.5" customHeight="1" x14ac:dyDescent="0.3">
      <c r="B31" s="123">
        <v>23</v>
      </c>
      <c r="C31" s="390" t="s">
        <v>51</v>
      </c>
      <c r="D31" s="35">
        <v>7</v>
      </c>
      <c r="E31" s="39">
        <f t="shared" si="0"/>
        <v>100</v>
      </c>
      <c r="F31" s="39">
        <v>0</v>
      </c>
      <c r="G31" s="35">
        <f t="shared" si="2"/>
        <v>0</v>
      </c>
      <c r="H31" s="39">
        <v>0</v>
      </c>
      <c r="I31" s="35">
        <f t="shared" si="3"/>
        <v>0</v>
      </c>
      <c r="J31" s="55">
        <f t="shared" si="1"/>
        <v>7</v>
      </c>
      <c r="L31" s="84">
        <v>5</v>
      </c>
      <c r="M31" s="87"/>
      <c r="N31" s="62"/>
      <c r="O31" s="62"/>
      <c r="P31" s="62"/>
      <c r="Q31" s="62"/>
      <c r="R31" s="62"/>
      <c r="S31" s="61"/>
      <c r="T31" s="61"/>
      <c r="U31" s="61"/>
      <c r="V31" s="61"/>
    </row>
    <row r="32" spans="2:48" ht="16.5" customHeight="1" x14ac:dyDescent="0.3">
      <c r="B32" s="70">
        <v>24</v>
      </c>
      <c r="C32" s="390" t="s">
        <v>52</v>
      </c>
      <c r="D32" s="35">
        <v>2</v>
      </c>
      <c r="E32" s="39">
        <f t="shared" si="0"/>
        <v>100</v>
      </c>
      <c r="F32" s="39">
        <v>0</v>
      </c>
      <c r="G32" s="35">
        <f t="shared" si="2"/>
        <v>0</v>
      </c>
      <c r="H32" s="39">
        <v>0</v>
      </c>
      <c r="I32" s="35">
        <f t="shared" si="3"/>
        <v>0</v>
      </c>
      <c r="J32" s="55">
        <f t="shared" si="1"/>
        <v>2</v>
      </c>
      <c r="L32" s="214">
        <v>2</v>
      </c>
      <c r="M32" s="438" t="s">
        <v>289</v>
      </c>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8"/>
    </row>
    <row r="33" spans="2:30" ht="17.25" customHeight="1" x14ac:dyDescent="0.3">
      <c r="B33" s="123">
        <v>25</v>
      </c>
      <c r="C33" s="434" t="s">
        <v>53</v>
      </c>
      <c r="D33" s="35">
        <v>2</v>
      </c>
      <c r="E33" s="39">
        <f t="shared" si="0"/>
        <v>100</v>
      </c>
      <c r="F33" s="39">
        <v>0</v>
      </c>
      <c r="G33" s="35">
        <f t="shared" si="2"/>
        <v>0</v>
      </c>
      <c r="H33" s="39">
        <v>0</v>
      </c>
      <c r="I33" s="35">
        <f t="shared" si="3"/>
        <v>0</v>
      </c>
      <c r="J33" s="55">
        <f t="shared" si="1"/>
        <v>2</v>
      </c>
      <c r="L33" s="84">
        <v>2</v>
      </c>
      <c r="M33" s="62"/>
      <c r="N33" s="62"/>
      <c r="O33" s="62"/>
      <c r="P33" s="62"/>
      <c r="Q33" s="62"/>
      <c r="R33" s="62"/>
      <c r="S33" s="61"/>
      <c r="T33" s="61"/>
      <c r="U33" s="61"/>
      <c r="V33" s="61"/>
    </row>
    <row r="34" spans="2:30" ht="25.5" customHeight="1" x14ac:dyDescent="0.3">
      <c r="B34" s="70">
        <v>26</v>
      </c>
      <c r="C34" s="435" t="s">
        <v>23</v>
      </c>
      <c r="D34" s="35">
        <v>5</v>
      </c>
      <c r="E34" s="39">
        <f t="shared" si="0"/>
        <v>100</v>
      </c>
      <c r="F34" s="39">
        <v>0</v>
      </c>
      <c r="G34" s="35">
        <f t="shared" si="2"/>
        <v>0</v>
      </c>
      <c r="H34" s="39">
        <v>0</v>
      </c>
      <c r="I34" s="35">
        <f t="shared" si="3"/>
        <v>0</v>
      </c>
      <c r="J34" s="55">
        <f t="shared" si="1"/>
        <v>5</v>
      </c>
      <c r="L34" s="201">
        <v>6</v>
      </c>
      <c r="M34" s="439" t="s">
        <v>295</v>
      </c>
      <c r="N34" s="439"/>
      <c r="O34" s="439"/>
      <c r="P34" s="439"/>
      <c r="Q34" s="439"/>
      <c r="R34" s="439"/>
      <c r="S34" s="439"/>
      <c r="T34" s="439"/>
      <c r="U34" s="439"/>
      <c r="V34" s="439"/>
      <c r="W34" s="439"/>
      <c r="X34" s="439"/>
      <c r="Y34" s="439"/>
      <c r="Z34" s="439"/>
      <c r="AA34" s="439"/>
      <c r="AB34" s="439"/>
      <c r="AC34" s="439"/>
      <c r="AD34" s="439"/>
    </row>
    <row r="35" spans="2:30" ht="16.5" x14ac:dyDescent="0.3">
      <c r="B35" s="123">
        <v>27</v>
      </c>
      <c r="C35" s="390" t="s">
        <v>54</v>
      </c>
      <c r="D35" s="35">
        <v>3</v>
      </c>
      <c r="E35" s="39">
        <f t="shared" si="0"/>
        <v>75</v>
      </c>
      <c r="F35" s="39">
        <v>0</v>
      </c>
      <c r="G35" s="35">
        <f t="shared" si="2"/>
        <v>0</v>
      </c>
      <c r="H35" s="39">
        <v>1</v>
      </c>
      <c r="I35" s="35">
        <f t="shared" si="3"/>
        <v>25</v>
      </c>
      <c r="J35" s="55">
        <f t="shared" si="1"/>
        <v>4</v>
      </c>
      <c r="L35" s="95">
        <v>5</v>
      </c>
      <c r="M35" s="149"/>
      <c r="N35" s="62"/>
      <c r="O35" s="62"/>
      <c r="P35" s="62"/>
      <c r="Q35" s="62"/>
      <c r="R35" s="62"/>
      <c r="S35" s="61"/>
      <c r="T35" s="61"/>
      <c r="U35" s="61"/>
      <c r="V35" s="61"/>
    </row>
    <row r="36" spans="2:30" ht="16.5" x14ac:dyDescent="0.3">
      <c r="B36" s="70">
        <v>28</v>
      </c>
      <c r="C36" s="390" t="s">
        <v>24</v>
      </c>
      <c r="D36" s="35">
        <v>2</v>
      </c>
      <c r="E36" s="39">
        <f t="shared" si="0"/>
        <v>100</v>
      </c>
      <c r="F36" s="39">
        <v>0</v>
      </c>
      <c r="G36" s="35">
        <f t="shared" si="2"/>
        <v>0</v>
      </c>
      <c r="H36" s="39">
        <v>0</v>
      </c>
      <c r="I36" s="35">
        <f t="shared" si="3"/>
        <v>0</v>
      </c>
      <c r="J36" s="55">
        <f t="shared" si="1"/>
        <v>2</v>
      </c>
      <c r="L36" s="95">
        <v>2</v>
      </c>
      <c r="M36" s="149"/>
      <c r="N36" s="62"/>
      <c r="O36" s="62"/>
      <c r="P36" s="62"/>
      <c r="Q36" s="62"/>
      <c r="R36" s="62"/>
      <c r="S36" s="61"/>
      <c r="T36" s="61"/>
      <c r="U36" s="61"/>
      <c r="V36" s="61"/>
    </row>
    <row r="37" spans="2:30" ht="16.5" x14ac:dyDescent="0.3">
      <c r="B37" s="123">
        <v>29</v>
      </c>
      <c r="C37" s="390" t="s">
        <v>55</v>
      </c>
      <c r="D37" s="35">
        <v>3</v>
      </c>
      <c r="E37" s="39">
        <f t="shared" si="0"/>
        <v>100</v>
      </c>
      <c r="F37" s="39">
        <v>0</v>
      </c>
      <c r="G37" s="35">
        <f t="shared" si="2"/>
        <v>0</v>
      </c>
      <c r="H37" s="39">
        <v>0</v>
      </c>
      <c r="I37" s="35">
        <f t="shared" si="3"/>
        <v>0</v>
      </c>
      <c r="J37" s="55">
        <f t="shared" si="1"/>
        <v>3</v>
      </c>
      <c r="L37" s="92">
        <v>3</v>
      </c>
      <c r="M37" s="87"/>
      <c r="N37" s="200"/>
      <c r="O37" s="62"/>
      <c r="P37" s="62"/>
      <c r="Q37" s="62"/>
      <c r="R37" s="62"/>
      <c r="S37" s="61"/>
      <c r="T37" s="61"/>
      <c r="U37" s="61"/>
      <c r="V37" s="61"/>
    </row>
    <row r="38" spans="2:30" ht="16.5" x14ac:dyDescent="0.3">
      <c r="B38" s="70">
        <v>30</v>
      </c>
      <c r="C38" s="390" t="s">
        <v>25</v>
      </c>
      <c r="D38" s="35">
        <v>1</v>
      </c>
      <c r="E38" s="39">
        <f t="shared" si="0"/>
        <v>100</v>
      </c>
      <c r="F38" s="39">
        <v>0</v>
      </c>
      <c r="G38" s="35">
        <f t="shared" si="2"/>
        <v>0</v>
      </c>
      <c r="H38" s="39">
        <v>0</v>
      </c>
      <c r="I38" s="35">
        <f t="shared" si="3"/>
        <v>0</v>
      </c>
      <c r="J38" s="55">
        <f t="shared" si="1"/>
        <v>1</v>
      </c>
      <c r="L38" s="84">
        <v>2</v>
      </c>
      <c r="M38" s="96"/>
      <c r="N38" s="62"/>
      <c r="O38" s="62"/>
      <c r="P38" s="62"/>
      <c r="Q38" s="62"/>
      <c r="R38" s="62"/>
      <c r="S38" s="61"/>
      <c r="T38" s="61"/>
      <c r="U38" s="61"/>
      <c r="V38" s="61"/>
    </row>
    <row r="39" spans="2:30" ht="16.5" x14ac:dyDescent="0.3">
      <c r="B39" s="123">
        <v>31</v>
      </c>
      <c r="C39" s="390" t="s">
        <v>60</v>
      </c>
      <c r="D39" s="35">
        <v>4</v>
      </c>
      <c r="E39" s="39">
        <f t="shared" si="0"/>
        <v>80</v>
      </c>
      <c r="F39" s="39">
        <v>1</v>
      </c>
      <c r="G39" s="35">
        <f t="shared" si="2"/>
        <v>20</v>
      </c>
      <c r="H39" s="39">
        <v>0</v>
      </c>
      <c r="I39" s="35">
        <f t="shared" si="3"/>
        <v>0</v>
      </c>
      <c r="J39" s="55">
        <f t="shared" si="1"/>
        <v>5</v>
      </c>
      <c r="L39" s="95">
        <v>4</v>
      </c>
      <c r="M39" s="149"/>
      <c r="N39" s="62"/>
      <c r="O39" s="62"/>
      <c r="P39" s="62"/>
      <c r="Q39" s="62"/>
      <c r="R39" s="62"/>
      <c r="S39" s="61"/>
      <c r="T39" s="61"/>
      <c r="U39" s="61"/>
      <c r="V39" s="61"/>
    </row>
    <row r="40" spans="2:30" ht="16.5" x14ac:dyDescent="0.3">
      <c r="B40" s="70">
        <v>32</v>
      </c>
      <c r="C40" s="434" t="s">
        <v>56</v>
      </c>
      <c r="D40" s="35">
        <v>10</v>
      </c>
      <c r="E40" s="39">
        <f t="shared" si="0"/>
        <v>100</v>
      </c>
      <c r="F40" s="39">
        <v>0</v>
      </c>
      <c r="G40" s="35">
        <f t="shared" si="2"/>
        <v>0</v>
      </c>
      <c r="H40" s="39">
        <v>0</v>
      </c>
      <c r="I40" s="35">
        <f t="shared" si="3"/>
        <v>0</v>
      </c>
      <c r="J40" s="55">
        <f t="shared" si="1"/>
        <v>10</v>
      </c>
      <c r="L40" s="84">
        <v>9</v>
      </c>
      <c r="M40" s="218"/>
      <c r="N40" s="61"/>
      <c r="O40" s="61"/>
      <c r="P40" s="61"/>
      <c r="Q40" s="61"/>
      <c r="R40" s="61"/>
      <c r="S40" s="61"/>
      <c r="T40" s="61"/>
      <c r="U40" s="61"/>
      <c r="V40" s="61"/>
    </row>
    <row r="41" spans="2:30" ht="16.5" x14ac:dyDescent="0.3">
      <c r="B41" s="123">
        <v>33</v>
      </c>
      <c r="C41" s="434" t="s">
        <v>57</v>
      </c>
      <c r="D41" s="35">
        <v>2</v>
      </c>
      <c r="E41" s="39">
        <f t="shared" ref="E41:E44" si="4">D41/J41*100</f>
        <v>66.666666666666657</v>
      </c>
      <c r="F41" s="39">
        <v>1</v>
      </c>
      <c r="G41" s="35">
        <f t="shared" ref="G41:G44" si="5">F41/J41*100</f>
        <v>33.333333333333329</v>
      </c>
      <c r="H41" s="39">
        <v>0</v>
      </c>
      <c r="I41" s="35">
        <f t="shared" ref="I41:I44" si="6">H41/J41*100</f>
        <v>0</v>
      </c>
      <c r="J41" s="55">
        <f t="shared" ref="J41:J44" si="7">D41+F41+H41</f>
        <v>3</v>
      </c>
      <c r="L41" s="84">
        <v>3</v>
      </c>
      <c r="M41" s="61"/>
      <c r="N41" s="61"/>
      <c r="O41" s="61"/>
      <c r="P41" s="61"/>
      <c r="Q41" s="61"/>
      <c r="R41" s="61"/>
      <c r="S41" s="61"/>
      <c r="T41" s="61"/>
    </row>
    <row r="42" spans="2:30" ht="16.5" x14ac:dyDescent="0.3">
      <c r="B42" s="70">
        <v>34</v>
      </c>
      <c r="C42" s="436" t="s">
        <v>63</v>
      </c>
      <c r="D42" s="35">
        <v>1</v>
      </c>
      <c r="E42" s="39">
        <f t="shared" ref="E42" si="8">D42/J42*100</f>
        <v>50</v>
      </c>
      <c r="F42" s="39">
        <v>1</v>
      </c>
      <c r="G42" s="35">
        <f t="shared" ref="G42" si="9">F42/J42*100</f>
        <v>50</v>
      </c>
      <c r="H42" s="39">
        <v>0</v>
      </c>
      <c r="I42" s="35">
        <f t="shared" ref="I42" si="10">H42/J42*100</f>
        <v>0</v>
      </c>
      <c r="J42" s="55">
        <f t="shared" ref="J42" si="11">D42+F42+H42</f>
        <v>2</v>
      </c>
      <c r="L42" s="84"/>
      <c r="M42" s="61"/>
      <c r="N42" s="61"/>
      <c r="O42" s="61"/>
      <c r="P42" s="61"/>
      <c r="Q42" s="61"/>
      <c r="R42" s="61"/>
      <c r="S42" s="61"/>
      <c r="T42" s="61"/>
    </row>
    <row r="43" spans="2:30" ht="16.5" x14ac:dyDescent="0.3">
      <c r="B43" s="123">
        <v>35</v>
      </c>
      <c r="C43" s="434" t="s">
        <v>62</v>
      </c>
      <c r="D43" s="35">
        <v>4</v>
      </c>
      <c r="E43" s="39">
        <f t="shared" si="4"/>
        <v>80</v>
      </c>
      <c r="F43" s="39">
        <v>0</v>
      </c>
      <c r="G43" s="35">
        <f t="shared" si="5"/>
        <v>0</v>
      </c>
      <c r="H43" s="39">
        <v>1</v>
      </c>
      <c r="I43" s="35">
        <f t="shared" si="6"/>
        <v>20</v>
      </c>
      <c r="J43" s="55">
        <f t="shared" si="7"/>
        <v>5</v>
      </c>
      <c r="L43" s="84">
        <v>0</v>
      </c>
      <c r="M43" s="218"/>
      <c r="N43" s="61"/>
      <c r="O43" s="61"/>
      <c r="P43" s="61"/>
      <c r="Q43" s="61"/>
      <c r="R43" s="61"/>
      <c r="S43" s="61"/>
      <c r="T43" s="61"/>
    </row>
    <row r="44" spans="2:30" ht="17.25" thickBot="1" x14ac:dyDescent="0.35">
      <c r="B44" s="70">
        <v>36</v>
      </c>
      <c r="C44" s="436" t="s">
        <v>367</v>
      </c>
      <c r="D44" s="37">
        <v>5</v>
      </c>
      <c r="E44" s="45">
        <f t="shared" si="4"/>
        <v>83.333333333333343</v>
      </c>
      <c r="F44" s="45">
        <v>1</v>
      </c>
      <c r="G44" s="37">
        <f t="shared" si="5"/>
        <v>16.666666666666664</v>
      </c>
      <c r="H44" s="45">
        <v>0</v>
      </c>
      <c r="I44" s="37">
        <f t="shared" si="6"/>
        <v>0</v>
      </c>
      <c r="J44" s="56">
        <f t="shared" si="7"/>
        <v>6</v>
      </c>
      <c r="L44" s="85">
        <v>4</v>
      </c>
      <c r="M44" s="61"/>
      <c r="N44" s="61"/>
      <c r="O44" s="61"/>
      <c r="P44" s="61"/>
      <c r="Q44" s="61"/>
      <c r="R44" s="61"/>
      <c r="S44" s="61"/>
      <c r="T44" s="61"/>
    </row>
    <row r="45" spans="2:30" ht="17.25" thickBot="1" x14ac:dyDescent="0.35">
      <c r="B45" s="462" t="s">
        <v>67</v>
      </c>
      <c r="C45" s="463"/>
      <c r="D45" s="72">
        <f>SUM(D9:D44)</f>
        <v>157</v>
      </c>
      <c r="E45" s="73">
        <f t="shared" si="0"/>
        <v>83.957219251336895</v>
      </c>
      <c r="F45" s="71">
        <f>SUM(F9:F44)</f>
        <v>16</v>
      </c>
      <c r="G45" s="74">
        <f>F45/J45*100</f>
        <v>8.5561497326203195</v>
      </c>
      <c r="H45" s="75">
        <f>SUM(H9:H44)</f>
        <v>14</v>
      </c>
      <c r="I45" s="76">
        <f>H45/J45*100</f>
        <v>7.4866310160427805</v>
      </c>
      <c r="J45" s="142">
        <f>SUM(J9:J44)</f>
        <v>187</v>
      </c>
      <c r="L45" s="86">
        <f>SUM(L9:L44)</f>
        <v>168</v>
      </c>
    </row>
    <row r="46" spans="2:30" ht="15.75" customHeight="1" x14ac:dyDescent="0.25"/>
    <row r="47" spans="2:30" ht="15" customHeight="1" x14ac:dyDescent="0.25"/>
    <row r="48" spans="2:30" ht="15.75" customHeight="1" x14ac:dyDescent="0.25"/>
  </sheetData>
  <sheetProtection algorithmName="SHA-512" hashValue="51RRH0p33vUeIBujeCyGiTWA4pjw6fcCZtwY5kdvZRMn6gQwlJvjLf0cMaJxz0Tqhg4p9GGwCUMB1BLI2yQU6Q==" saltValue="RLMWMfiuO2FZmC54Nr1/eA==" spinCount="100000" sheet="1" objects="1" scenarios="1"/>
  <mergeCells count="13">
    <mergeCell ref="B45:C45"/>
    <mergeCell ref="B7:C8"/>
    <mergeCell ref="D7:E7"/>
    <mergeCell ref="F7:G7"/>
    <mergeCell ref="H7:I7"/>
    <mergeCell ref="M32:AV32"/>
    <mergeCell ref="M34:AD34"/>
    <mergeCell ref="M23:AV23"/>
    <mergeCell ref="B2:C5"/>
    <mergeCell ref="B6:J6"/>
    <mergeCell ref="D2:J3"/>
    <mergeCell ref="D4:J5"/>
    <mergeCell ref="J7:J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B1:R28"/>
  <sheetViews>
    <sheetView workbookViewId="0">
      <selection activeCell="H21" sqref="H21"/>
    </sheetView>
  </sheetViews>
  <sheetFormatPr baseColWidth="10" defaultRowHeight="15" x14ac:dyDescent="0.25"/>
  <cols>
    <col min="1" max="1" width="6" customWidth="1"/>
    <col min="2" max="2" width="4" customWidth="1"/>
    <col min="3" max="3" width="15.85546875" customWidth="1"/>
    <col min="4" max="4" width="6.85546875" customWidth="1"/>
    <col min="5" max="5" width="5.42578125" customWidth="1"/>
    <col min="6" max="6" width="5.85546875" customWidth="1"/>
    <col min="7" max="7" width="6.42578125" customWidth="1"/>
    <col min="8" max="8" width="10.28515625" customWidth="1"/>
    <col min="9" max="9" width="8.140625" customWidth="1"/>
    <col min="10" max="10" width="4.7109375" customWidth="1"/>
    <col min="11" max="11" width="6.42578125" customWidth="1"/>
    <col min="12" max="12" width="7" customWidth="1"/>
    <col min="13" max="13" width="9.85546875" customWidth="1"/>
    <col min="14" max="14" width="7.140625" customWidth="1"/>
    <col min="15" max="15" width="6.140625" customWidth="1"/>
    <col min="16" max="17" width="6.42578125" customWidth="1"/>
    <col min="18" max="18" width="10" customWidth="1"/>
  </cols>
  <sheetData>
    <row r="1" spans="2:18" ht="15.75" thickBot="1" x14ac:dyDescent="0.3"/>
    <row r="2" spans="2:18" ht="17.25" thickBot="1" x14ac:dyDescent="0.35">
      <c r="B2" s="505" t="s">
        <v>226</v>
      </c>
      <c r="C2" s="506"/>
      <c r="D2" s="519" t="s">
        <v>112</v>
      </c>
      <c r="E2" s="520"/>
      <c r="F2" s="520"/>
      <c r="G2" s="520"/>
      <c r="H2" s="520"/>
      <c r="I2" s="520"/>
      <c r="J2" s="520"/>
      <c r="K2" s="520"/>
      <c r="L2" s="520"/>
      <c r="M2" s="520"/>
      <c r="N2" s="520"/>
      <c r="O2" s="520"/>
      <c r="P2" s="520"/>
      <c r="Q2" s="520"/>
      <c r="R2" s="521"/>
    </row>
    <row r="3" spans="2:18" ht="92.25" customHeight="1" thickBot="1" x14ac:dyDescent="0.3">
      <c r="B3" s="507"/>
      <c r="C3" s="566"/>
      <c r="D3" s="539" t="s">
        <v>282</v>
      </c>
      <c r="E3" s="540"/>
      <c r="F3" s="540"/>
      <c r="G3" s="540"/>
      <c r="H3" s="541"/>
      <c r="I3" s="530" t="s">
        <v>277</v>
      </c>
      <c r="J3" s="522"/>
      <c r="K3" s="522"/>
      <c r="L3" s="522"/>
      <c r="M3" s="523"/>
      <c r="N3" s="539" t="s">
        <v>325</v>
      </c>
      <c r="O3" s="540"/>
      <c r="P3" s="540"/>
      <c r="Q3" s="540"/>
      <c r="R3" s="541"/>
    </row>
    <row r="4" spans="2:18" ht="24.75" customHeight="1" thickBot="1" x14ac:dyDescent="0.3">
      <c r="B4" s="507"/>
      <c r="C4" s="566"/>
      <c r="D4" s="549" t="s">
        <v>0</v>
      </c>
      <c r="E4" s="550"/>
      <c r="F4" s="551"/>
      <c r="G4" s="535" t="s">
        <v>1</v>
      </c>
      <c r="H4" s="527" t="s">
        <v>104</v>
      </c>
      <c r="I4" s="549" t="s">
        <v>0</v>
      </c>
      <c r="J4" s="550"/>
      <c r="K4" s="551"/>
      <c r="L4" s="535" t="s">
        <v>1</v>
      </c>
      <c r="M4" s="527" t="s">
        <v>104</v>
      </c>
      <c r="N4" s="549" t="s">
        <v>0</v>
      </c>
      <c r="O4" s="550"/>
      <c r="P4" s="551"/>
      <c r="Q4" s="535" t="s">
        <v>1</v>
      </c>
      <c r="R4" s="527" t="s">
        <v>104</v>
      </c>
    </row>
    <row r="5" spans="2:18" ht="18" customHeight="1" thickBot="1" x14ac:dyDescent="0.3">
      <c r="B5" s="509"/>
      <c r="C5" s="567"/>
      <c r="D5" s="151" t="s">
        <v>33</v>
      </c>
      <c r="E5" s="152" t="s">
        <v>2</v>
      </c>
      <c r="F5" s="153" t="s">
        <v>3</v>
      </c>
      <c r="G5" s="536"/>
      <c r="H5" s="529"/>
      <c r="I5" s="151" t="s">
        <v>33</v>
      </c>
      <c r="J5" s="152" t="s">
        <v>2</v>
      </c>
      <c r="K5" s="158" t="s">
        <v>3</v>
      </c>
      <c r="L5" s="536"/>
      <c r="M5" s="529"/>
      <c r="N5" s="151" t="s">
        <v>33</v>
      </c>
      <c r="O5" s="152" t="s">
        <v>2</v>
      </c>
      <c r="P5" s="153" t="s">
        <v>3</v>
      </c>
      <c r="Q5" s="536"/>
      <c r="R5" s="529"/>
    </row>
    <row r="6" spans="2:18" ht="17.25" customHeight="1" x14ac:dyDescent="0.25">
      <c r="B6" s="143">
        <v>1</v>
      </c>
      <c r="C6" s="144" t="s">
        <v>5</v>
      </c>
      <c r="D6" s="97">
        <v>0</v>
      </c>
      <c r="E6" s="98">
        <v>100</v>
      </c>
      <c r="F6" s="98">
        <f>D6/E6*100</f>
        <v>0</v>
      </c>
      <c r="G6" s="99">
        <v>0</v>
      </c>
      <c r="H6" s="100">
        <f>D6/E17</f>
        <v>0</v>
      </c>
      <c r="I6" s="97">
        <v>0</v>
      </c>
      <c r="J6" s="98">
        <v>1</v>
      </c>
      <c r="K6" s="98">
        <f>I6/J6*100</f>
        <v>0</v>
      </c>
      <c r="L6" s="99">
        <v>0</v>
      </c>
      <c r="M6" s="100">
        <f>I6/J17</f>
        <v>0</v>
      </c>
      <c r="N6" s="97">
        <v>0</v>
      </c>
      <c r="O6" s="98">
        <v>1</v>
      </c>
      <c r="P6" s="98">
        <f>N6/O6*100</f>
        <v>0</v>
      </c>
      <c r="Q6" s="99">
        <v>0</v>
      </c>
      <c r="R6" s="100">
        <f>N6/O17</f>
        <v>0</v>
      </c>
    </row>
    <row r="7" spans="2:18" ht="16.5" x14ac:dyDescent="0.3">
      <c r="B7" s="145">
        <v>2</v>
      </c>
      <c r="C7" s="146" t="s">
        <v>6</v>
      </c>
      <c r="D7" s="101">
        <v>0</v>
      </c>
      <c r="E7" s="103">
        <v>100</v>
      </c>
      <c r="F7" s="103">
        <f>D7/E7*100</f>
        <v>0</v>
      </c>
      <c r="G7" s="104">
        <v>0</v>
      </c>
      <c r="H7" s="105">
        <f>D7/E17</f>
        <v>0</v>
      </c>
      <c r="I7" s="101">
        <v>0</v>
      </c>
      <c r="J7" s="103">
        <v>1</v>
      </c>
      <c r="K7" s="103">
        <f>I7/J7*100</f>
        <v>0</v>
      </c>
      <c r="L7" s="104">
        <v>0</v>
      </c>
      <c r="M7" s="105">
        <f>I7/J17</f>
        <v>0</v>
      </c>
      <c r="N7" s="101">
        <v>0</v>
      </c>
      <c r="O7" s="103">
        <v>1</v>
      </c>
      <c r="P7" s="103">
        <f>N7/O7*100</f>
        <v>0</v>
      </c>
      <c r="Q7" s="104">
        <v>0</v>
      </c>
      <c r="R7" s="105">
        <f>N7/O17</f>
        <v>0</v>
      </c>
    </row>
    <row r="8" spans="2:18" ht="15.75" x14ac:dyDescent="0.25">
      <c r="B8" s="173">
        <v>3</v>
      </c>
      <c r="C8" s="174" t="s">
        <v>7</v>
      </c>
      <c r="D8" s="178">
        <v>0</v>
      </c>
      <c r="E8" s="179">
        <v>100</v>
      </c>
      <c r="F8" s="179">
        <f>D8/E8*100</f>
        <v>0</v>
      </c>
      <c r="G8" s="180">
        <v>0</v>
      </c>
      <c r="H8" s="181">
        <f>D8/E17</f>
        <v>0</v>
      </c>
      <c r="I8" s="3">
        <v>25</v>
      </c>
      <c r="J8" s="2">
        <v>25</v>
      </c>
      <c r="K8" s="2">
        <f>I8/J8*100</f>
        <v>100</v>
      </c>
      <c r="L8" s="115">
        <v>1</v>
      </c>
      <c r="M8" s="23">
        <f>I8/J17</f>
        <v>0.25</v>
      </c>
      <c r="N8" s="178">
        <v>0</v>
      </c>
      <c r="O8" s="179">
        <v>25</v>
      </c>
      <c r="P8" s="179">
        <f>N8/O8*100</f>
        <v>0</v>
      </c>
      <c r="Q8" s="180">
        <v>0</v>
      </c>
      <c r="R8" s="181">
        <f>N8/O17</f>
        <v>0</v>
      </c>
    </row>
    <row r="9" spans="2:18" ht="16.5" x14ac:dyDescent="0.3">
      <c r="B9" s="145">
        <v>4</v>
      </c>
      <c r="C9" s="146" t="s">
        <v>8</v>
      </c>
      <c r="D9" s="101">
        <v>0</v>
      </c>
      <c r="E9" s="103">
        <v>100</v>
      </c>
      <c r="F9" s="103">
        <f t="shared" ref="F9:F17" si="0">D9/E9*100</f>
        <v>0</v>
      </c>
      <c r="G9" s="104">
        <v>0</v>
      </c>
      <c r="H9" s="105">
        <f>D9/E17</f>
        <v>0</v>
      </c>
      <c r="I9" s="101">
        <v>0</v>
      </c>
      <c r="J9" s="103">
        <v>1</v>
      </c>
      <c r="K9" s="103">
        <f t="shared" ref="K9:K17" si="1">I9/J9*100</f>
        <v>0</v>
      </c>
      <c r="L9" s="104">
        <v>0</v>
      </c>
      <c r="M9" s="105">
        <f>I9/J17</f>
        <v>0</v>
      </c>
      <c r="N9" s="101">
        <v>0</v>
      </c>
      <c r="O9" s="103">
        <v>1</v>
      </c>
      <c r="P9" s="103">
        <f t="shared" ref="P9:P17" si="2">N9/O9*100</f>
        <v>0</v>
      </c>
      <c r="Q9" s="104">
        <v>0</v>
      </c>
      <c r="R9" s="105">
        <f>N9/O17</f>
        <v>0</v>
      </c>
    </row>
    <row r="10" spans="2:18" ht="16.5" x14ac:dyDescent="0.3">
      <c r="B10" s="145">
        <v>5</v>
      </c>
      <c r="C10" s="146" t="s">
        <v>9</v>
      </c>
      <c r="D10" s="101">
        <v>0</v>
      </c>
      <c r="E10" s="103">
        <v>100</v>
      </c>
      <c r="F10" s="103">
        <f t="shared" si="0"/>
        <v>0</v>
      </c>
      <c r="G10" s="104">
        <v>0</v>
      </c>
      <c r="H10" s="105">
        <f>D10/E17</f>
        <v>0</v>
      </c>
      <c r="I10" s="101">
        <v>0</v>
      </c>
      <c r="J10" s="103">
        <v>1</v>
      </c>
      <c r="K10" s="103">
        <f t="shared" si="1"/>
        <v>0</v>
      </c>
      <c r="L10" s="104">
        <v>0</v>
      </c>
      <c r="M10" s="105">
        <f>I10/J17</f>
        <v>0</v>
      </c>
      <c r="N10" s="101">
        <v>0</v>
      </c>
      <c r="O10" s="103">
        <v>1</v>
      </c>
      <c r="P10" s="103">
        <f t="shared" si="2"/>
        <v>0</v>
      </c>
      <c r="Q10" s="104">
        <v>0</v>
      </c>
      <c r="R10" s="105">
        <f>N10/O17</f>
        <v>0</v>
      </c>
    </row>
    <row r="11" spans="2:18" ht="16.5" x14ac:dyDescent="0.3">
      <c r="B11" s="175">
        <v>6</v>
      </c>
      <c r="C11" s="176" t="s">
        <v>10</v>
      </c>
      <c r="D11" s="3">
        <v>100</v>
      </c>
      <c r="E11" s="2">
        <v>100</v>
      </c>
      <c r="F11" s="2">
        <f t="shared" si="0"/>
        <v>100</v>
      </c>
      <c r="G11" s="292">
        <v>1</v>
      </c>
      <c r="H11" s="23">
        <f>D11/E17</f>
        <v>1</v>
      </c>
      <c r="I11" s="3">
        <v>50</v>
      </c>
      <c r="J11" s="2">
        <v>50</v>
      </c>
      <c r="K11" s="2">
        <f t="shared" si="1"/>
        <v>100</v>
      </c>
      <c r="L11" s="115">
        <v>1</v>
      </c>
      <c r="M11" s="23">
        <f>I11/J17</f>
        <v>0.5</v>
      </c>
      <c r="N11" s="3">
        <v>97.78</v>
      </c>
      <c r="O11" s="2">
        <v>50</v>
      </c>
      <c r="P11" s="2">
        <f t="shared" si="2"/>
        <v>195.56</v>
      </c>
      <c r="Q11" s="291">
        <v>1.96</v>
      </c>
      <c r="R11" s="23">
        <f>N11/O17</f>
        <v>0.9778</v>
      </c>
    </row>
    <row r="12" spans="2:18" ht="16.5" x14ac:dyDescent="0.3">
      <c r="B12" s="145">
        <v>7</v>
      </c>
      <c r="C12" s="146" t="s">
        <v>11</v>
      </c>
      <c r="D12" s="101">
        <v>0</v>
      </c>
      <c r="E12" s="103">
        <v>100</v>
      </c>
      <c r="F12" s="103">
        <f t="shared" si="0"/>
        <v>0</v>
      </c>
      <c r="G12" s="104">
        <v>0</v>
      </c>
      <c r="H12" s="105">
        <f>D12/E17</f>
        <v>0</v>
      </c>
      <c r="I12" s="101">
        <v>0</v>
      </c>
      <c r="J12" s="103">
        <v>1</v>
      </c>
      <c r="K12" s="103">
        <f t="shared" si="1"/>
        <v>0</v>
      </c>
      <c r="L12" s="104">
        <v>0</v>
      </c>
      <c r="M12" s="105">
        <f>I12/J17</f>
        <v>0</v>
      </c>
      <c r="N12" s="101">
        <v>0</v>
      </c>
      <c r="O12" s="103">
        <v>1</v>
      </c>
      <c r="P12" s="103">
        <f t="shared" si="2"/>
        <v>0</v>
      </c>
      <c r="Q12" s="104">
        <v>0</v>
      </c>
      <c r="R12" s="105">
        <f>N12/O17</f>
        <v>0</v>
      </c>
    </row>
    <row r="13" spans="2:18" ht="16.5" x14ac:dyDescent="0.3">
      <c r="B13" s="145">
        <v>8</v>
      </c>
      <c r="C13" s="146" t="s">
        <v>12</v>
      </c>
      <c r="D13" s="101">
        <v>0</v>
      </c>
      <c r="E13" s="103">
        <v>100</v>
      </c>
      <c r="F13" s="103">
        <f t="shared" si="0"/>
        <v>0</v>
      </c>
      <c r="G13" s="104">
        <v>0</v>
      </c>
      <c r="H13" s="105">
        <f>D13/E17</f>
        <v>0</v>
      </c>
      <c r="I13" s="101">
        <v>0</v>
      </c>
      <c r="J13" s="103">
        <v>1</v>
      </c>
      <c r="K13" s="103">
        <f t="shared" si="1"/>
        <v>0</v>
      </c>
      <c r="L13" s="104">
        <v>0</v>
      </c>
      <c r="M13" s="105">
        <f>I13/J17</f>
        <v>0</v>
      </c>
      <c r="N13" s="101">
        <v>0</v>
      </c>
      <c r="O13" s="103">
        <v>1</v>
      </c>
      <c r="P13" s="103">
        <f t="shared" si="2"/>
        <v>0</v>
      </c>
      <c r="Q13" s="104">
        <v>0</v>
      </c>
      <c r="R13" s="105">
        <f>N13/O17</f>
        <v>0</v>
      </c>
    </row>
    <row r="14" spans="2:18" ht="16.5" x14ac:dyDescent="0.3">
      <c r="B14" s="175">
        <v>9</v>
      </c>
      <c r="C14" s="176" t="s">
        <v>13</v>
      </c>
      <c r="D14" s="245">
        <v>0</v>
      </c>
      <c r="E14" s="246">
        <v>100</v>
      </c>
      <c r="F14" s="246">
        <f t="shared" si="0"/>
        <v>0</v>
      </c>
      <c r="G14" s="247">
        <v>0</v>
      </c>
      <c r="H14" s="248">
        <f>D14/E17</f>
        <v>0</v>
      </c>
      <c r="I14" s="3">
        <v>75</v>
      </c>
      <c r="J14" s="2">
        <v>75</v>
      </c>
      <c r="K14" s="2">
        <f t="shared" si="1"/>
        <v>100</v>
      </c>
      <c r="L14" s="115">
        <v>1</v>
      </c>
      <c r="M14" s="23">
        <f>I14/J17</f>
        <v>0.75</v>
      </c>
      <c r="N14" s="245">
        <v>0</v>
      </c>
      <c r="O14" s="246">
        <v>75</v>
      </c>
      <c r="P14" s="246">
        <f t="shared" si="2"/>
        <v>0</v>
      </c>
      <c r="Q14" s="247">
        <v>0</v>
      </c>
      <c r="R14" s="248">
        <f>N14/O17</f>
        <v>0</v>
      </c>
    </row>
    <row r="15" spans="2:18" ht="16.5" x14ac:dyDescent="0.3">
      <c r="B15" s="145">
        <v>10</v>
      </c>
      <c r="C15" s="146" t="s">
        <v>14</v>
      </c>
      <c r="D15" s="101">
        <v>0</v>
      </c>
      <c r="E15" s="103">
        <v>100</v>
      </c>
      <c r="F15" s="103">
        <f t="shared" si="0"/>
        <v>0</v>
      </c>
      <c r="G15" s="104">
        <v>0</v>
      </c>
      <c r="H15" s="105">
        <f>D15/E17</f>
        <v>0</v>
      </c>
      <c r="I15" s="101">
        <v>0</v>
      </c>
      <c r="J15" s="103">
        <v>1</v>
      </c>
      <c r="K15" s="103">
        <f t="shared" si="1"/>
        <v>0</v>
      </c>
      <c r="L15" s="104">
        <v>0</v>
      </c>
      <c r="M15" s="105">
        <f>I15/J17</f>
        <v>0</v>
      </c>
      <c r="N15" s="101">
        <v>0</v>
      </c>
      <c r="O15" s="103">
        <v>1</v>
      </c>
      <c r="P15" s="103">
        <f t="shared" si="2"/>
        <v>0</v>
      </c>
      <c r="Q15" s="104">
        <v>0</v>
      </c>
      <c r="R15" s="105">
        <f>N15/O17</f>
        <v>0</v>
      </c>
    </row>
    <row r="16" spans="2:18" ht="17.25" thickBot="1" x14ac:dyDescent="0.35">
      <c r="B16" s="145">
        <v>11</v>
      </c>
      <c r="C16" s="146" t="s">
        <v>26</v>
      </c>
      <c r="D16" s="101">
        <v>0</v>
      </c>
      <c r="E16" s="103">
        <v>100</v>
      </c>
      <c r="F16" s="103">
        <f t="shared" si="0"/>
        <v>0</v>
      </c>
      <c r="G16" s="274">
        <v>0</v>
      </c>
      <c r="H16" s="275">
        <f>D16/E17</f>
        <v>0</v>
      </c>
      <c r="I16" s="101">
        <v>0</v>
      </c>
      <c r="J16" s="103">
        <v>1</v>
      </c>
      <c r="K16" s="103">
        <f t="shared" si="1"/>
        <v>0</v>
      </c>
      <c r="L16" s="274">
        <v>0</v>
      </c>
      <c r="M16" s="275">
        <f>I16/J17</f>
        <v>0</v>
      </c>
      <c r="N16" s="101">
        <v>0</v>
      </c>
      <c r="O16" s="103">
        <v>1</v>
      </c>
      <c r="P16" s="103">
        <f t="shared" si="2"/>
        <v>0</v>
      </c>
      <c r="Q16" s="274">
        <v>0</v>
      </c>
      <c r="R16" s="275">
        <f>N16/O17</f>
        <v>0</v>
      </c>
    </row>
    <row r="17" spans="2:18" ht="17.25" thickBot="1" x14ac:dyDescent="0.35">
      <c r="B17" s="264">
        <v>12</v>
      </c>
      <c r="C17" s="265" t="s">
        <v>15</v>
      </c>
      <c r="D17" s="34">
        <v>100</v>
      </c>
      <c r="E17" s="33">
        <v>100</v>
      </c>
      <c r="F17" s="266">
        <f t="shared" si="0"/>
        <v>100</v>
      </c>
      <c r="G17" s="269">
        <v>1</v>
      </c>
      <c r="H17" s="270">
        <v>1</v>
      </c>
      <c r="I17" s="34">
        <v>100</v>
      </c>
      <c r="J17" s="33">
        <v>100</v>
      </c>
      <c r="K17" s="266">
        <f t="shared" si="1"/>
        <v>100</v>
      </c>
      <c r="L17" s="269">
        <v>1</v>
      </c>
      <c r="M17" s="270">
        <f>I17/J17</f>
        <v>1</v>
      </c>
      <c r="N17" s="34">
        <v>100</v>
      </c>
      <c r="O17" s="33">
        <v>100</v>
      </c>
      <c r="P17" s="266">
        <f t="shared" si="2"/>
        <v>100</v>
      </c>
      <c r="Q17" s="269">
        <v>1</v>
      </c>
      <c r="R17" s="270">
        <f>N17/O17</f>
        <v>1</v>
      </c>
    </row>
    <row r="18" spans="2:18" ht="15.75" thickBot="1" x14ac:dyDescent="0.3"/>
    <row r="19" spans="2:18" ht="15.75" thickBot="1" x14ac:dyDescent="0.3">
      <c r="C19" s="384" t="s">
        <v>378</v>
      </c>
      <c r="H19" s="318">
        <v>1</v>
      </c>
      <c r="M19" s="318">
        <v>1</v>
      </c>
      <c r="R19" s="318">
        <v>1</v>
      </c>
    </row>
    <row r="20" spans="2:18" ht="15.75" thickBot="1" x14ac:dyDescent="0.3">
      <c r="C20" s="215"/>
    </row>
    <row r="21" spans="2:18" ht="15.75" thickBot="1" x14ac:dyDescent="0.3">
      <c r="C21" s="384" t="s">
        <v>377</v>
      </c>
      <c r="H21" s="381">
        <v>1</v>
      </c>
      <c r="M21" s="381">
        <v>1</v>
      </c>
      <c r="R21" s="381">
        <v>1</v>
      </c>
    </row>
    <row r="22" spans="2:18" ht="15.75" thickBot="1" x14ac:dyDescent="0.3"/>
    <row r="23" spans="2:18" ht="13.5" customHeight="1" x14ac:dyDescent="0.3">
      <c r="B23" s="19"/>
      <c r="C23" s="20"/>
      <c r="D23" s="22"/>
      <c r="E23" s="22"/>
      <c r="F23" s="22"/>
      <c r="G23" s="22"/>
      <c r="H23" s="501" t="s">
        <v>333</v>
      </c>
      <c r="I23" s="502"/>
    </row>
    <row r="24" spans="2:18" ht="15" customHeight="1" thickBot="1" x14ac:dyDescent="0.3">
      <c r="H24" s="503"/>
      <c r="I24" s="504"/>
    </row>
    <row r="25" spans="2:18" x14ac:dyDescent="0.25">
      <c r="B25" s="12">
        <v>1</v>
      </c>
      <c r="C25" s="7" t="s">
        <v>27</v>
      </c>
      <c r="D25" s="8"/>
      <c r="E25" s="477" t="s">
        <v>28</v>
      </c>
      <c r="F25" s="477"/>
      <c r="G25" s="478"/>
      <c r="H25" s="12">
        <v>3</v>
      </c>
      <c r="I25" s="16">
        <f>H25/H28</f>
        <v>1</v>
      </c>
    </row>
    <row r="26" spans="2:18" x14ac:dyDescent="0.25">
      <c r="B26" s="13">
        <v>2</v>
      </c>
      <c r="C26" s="9" t="s">
        <v>29</v>
      </c>
      <c r="D26" s="4"/>
      <c r="E26" s="479" t="s">
        <v>30</v>
      </c>
      <c r="F26" s="479"/>
      <c r="G26" s="480"/>
      <c r="H26" s="13">
        <v>0</v>
      </c>
      <c r="I26" s="17">
        <f>H26/H28</f>
        <v>0</v>
      </c>
    </row>
    <row r="27" spans="2:18" ht="15.75" thickBot="1" x14ac:dyDescent="0.3">
      <c r="B27" s="14">
        <v>3</v>
      </c>
      <c r="C27" s="10" t="s">
        <v>31</v>
      </c>
      <c r="D27" s="11"/>
      <c r="E27" s="481" t="s">
        <v>32</v>
      </c>
      <c r="F27" s="481"/>
      <c r="G27" s="482"/>
      <c r="H27" s="14">
        <v>0</v>
      </c>
      <c r="I27" s="18">
        <f>H27/H28</f>
        <v>0</v>
      </c>
    </row>
    <row r="28" spans="2:18" ht="15.75" thickBot="1" x14ac:dyDescent="0.3">
      <c r="B28" s="498" t="s">
        <v>79</v>
      </c>
      <c r="C28" s="499"/>
      <c r="D28" s="499"/>
      <c r="E28" s="499"/>
      <c r="F28" s="499"/>
      <c r="G28" s="500"/>
      <c r="H28" s="15">
        <f>SUM(H25:H27)</f>
        <v>3</v>
      </c>
      <c r="I28" s="21">
        <f>SUM(I25:I27)</f>
        <v>1</v>
      </c>
    </row>
  </sheetData>
  <sheetProtection algorithmName="SHA-512" hashValue="FkGFGMS1cDLCSWbj25f3/dJbKPIdb+B14cKCdL8vXmgA9odf7Cja5BtmZ1syRQ7n/pysQjP8r6PABKWOEmU1lQ==" saltValue="QtwPF24FpOUAx7MaVfHMVw==" spinCount="100000" sheet="1" objects="1" scenarios="1"/>
  <mergeCells count="19">
    <mergeCell ref="G4:G5"/>
    <mergeCell ref="H4:H5"/>
    <mergeCell ref="M4:M5"/>
    <mergeCell ref="B2:C5"/>
    <mergeCell ref="I4:K4"/>
    <mergeCell ref="D2:R2"/>
    <mergeCell ref="N3:R3"/>
    <mergeCell ref="N4:P4"/>
    <mergeCell ref="Q4:Q5"/>
    <mergeCell ref="R4:R5"/>
    <mergeCell ref="L4:L5"/>
    <mergeCell ref="D3:H3"/>
    <mergeCell ref="I3:M3"/>
    <mergeCell ref="D4:F4"/>
    <mergeCell ref="E27:G27"/>
    <mergeCell ref="B28:G28"/>
    <mergeCell ref="H23:I24"/>
    <mergeCell ref="E25:G25"/>
    <mergeCell ref="E26:G2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B1:BZ32"/>
  <sheetViews>
    <sheetView workbookViewId="0">
      <selection activeCell="H23" sqref="H23:I24"/>
    </sheetView>
  </sheetViews>
  <sheetFormatPr baseColWidth="10" defaultRowHeight="15" x14ac:dyDescent="0.25"/>
  <cols>
    <col min="1" max="1" width="6" customWidth="1"/>
    <col min="2" max="2" width="4" customWidth="1"/>
    <col min="3" max="3" width="14" customWidth="1"/>
    <col min="4" max="4" width="6.85546875" customWidth="1"/>
    <col min="5" max="5" width="5.42578125" customWidth="1"/>
    <col min="6" max="6" width="5.85546875" customWidth="1"/>
    <col min="7" max="7" width="6.85546875" customWidth="1"/>
    <col min="8" max="8" width="10.140625" customWidth="1"/>
    <col min="9" max="9" width="9.5703125" customWidth="1"/>
    <col min="10" max="10" width="5.140625" customWidth="1"/>
    <col min="11" max="11" width="6.42578125" customWidth="1"/>
    <col min="12" max="12" width="7" customWidth="1"/>
    <col min="13" max="13" width="9.85546875" customWidth="1"/>
    <col min="14" max="14" width="7.140625" customWidth="1"/>
    <col min="15" max="15" width="5.28515625" customWidth="1"/>
    <col min="16" max="16" width="6.5703125" customWidth="1"/>
    <col min="17" max="17" width="7" customWidth="1"/>
    <col min="18" max="18" width="9.7109375" customWidth="1"/>
    <col min="19" max="19" width="6.28515625" customWidth="1"/>
    <col min="20" max="20" width="5.28515625" customWidth="1"/>
    <col min="21" max="21" width="6.42578125" customWidth="1"/>
    <col min="22" max="22" width="7" customWidth="1"/>
    <col min="23" max="23" width="9.5703125" customWidth="1"/>
    <col min="24" max="24" width="6.5703125" customWidth="1"/>
    <col min="25" max="25" width="5.7109375" customWidth="1"/>
    <col min="26" max="26" width="6.42578125" customWidth="1"/>
    <col min="27" max="27" width="6.85546875" customWidth="1"/>
    <col min="28" max="28" width="9.7109375" customWidth="1"/>
    <col min="29" max="29" width="6.5703125" customWidth="1"/>
    <col min="30" max="30" width="5.42578125" customWidth="1"/>
    <col min="31" max="31" width="6.42578125" customWidth="1"/>
    <col min="32" max="32" width="6.5703125" customWidth="1"/>
    <col min="33" max="33" width="9.85546875" customWidth="1"/>
    <col min="34" max="34" width="6.85546875" customWidth="1"/>
    <col min="35" max="35" width="5" customWidth="1"/>
    <col min="36" max="36" width="6" customWidth="1"/>
    <col min="37" max="37" width="6.85546875" customWidth="1"/>
    <col min="38" max="38" width="10.140625" customWidth="1"/>
    <col min="39" max="39" width="6.28515625" customWidth="1"/>
    <col min="40" max="41" width="6" customWidth="1"/>
    <col min="42" max="42" width="7.140625" customWidth="1"/>
    <col min="43" max="43" width="9.7109375" customWidth="1"/>
    <col min="44" max="44" width="7" customWidth="1"/>
    <col min="45" max="45" width="5.42578125" customWidth="1"/>
    <col min="46" max="46" width="6.5703125" customWidth="1"/>
    <col min="47" max="47" width="7" customWidth="1"/>
    <col min="48" max="48" width="9.7109375" customWidth="1"/>
    <col min="49" max="49" width="6.85546875" customWidth="1"/>
    <col min="50" max="50" width="4.85546875" customWidth="1"/>
    <col min="51" max="52" width="6.42578125" customWidth="1"/>
    <col min="53" max="53" width="10.7109375" customWidth="1"/>
    <col min="54" max="54" width="6.5703125" customWidth="1"/>
    <col min="55" max="55" width="5.5703125" customWidth="1"/>
    <col min="56" max="56" width="6.42578125" customWidth="1"/>
    <col min="57" max="57" width="6.7109375" customWidth="1"/>
    <col min="58" max="58" width="10.140625" customWidth="1"/>
    <col min="59" max="59" width="6.85546875" customWidth="1"/>
    <col min="60" max="60" width="5" customWidth="1"/>
    <col min="61" max="61" width="6.7109375" customWidth="1"/>
    <col min="62" max="62" width="6.28515625" customWidth="1"/>
    <col min="63" max="63" width="9.5703125" customWidth="1"/>
    <col min="64" max="64" width="6.42578125" customWidth="1"/>
    <col min="65" max="65" width="5.5703125" customWidth="1"/>
    <col min="66" max="66" width="6.7109375" customWidth="1"/>
    <col min="67" max="67" width="6.28515625" customWidth="1"/>
    <col min="68" max="68" width="9.5703125" customWidth="1"/>
    <col min="69" max="69" width="7.42578125" customWidth="1"/>
    <col min="70" max="70" width="5.28515625" customWidth="1"/>
    <col min="71" max="71" width="6.85546875" customWidth="1"/>
    <col min="72" max="72" width="7" customWidth="1"/>
    <col min="73" max="73" width="10.140625" customWidth="1"/>
    <col min="74" max="74" width="6.5703125" customWidth="1"/>
    <col min="75" max="75" width="6.140625" customWidth="1"/>
    <col min="76" max="76" width="7.140625" customWidth="1"/>
    <col min="77" max="77" width="7" customWidth="1"/>
    <col min="78" max="78" width="10.42578125" customWidth="1"/>
  </cols>
  <sheetData>
    <row r="1" spans="2:78" ht="15.75" thickBot="1" x14ac:dyDescent="0.3"/>
    <row r="2" spans="2:78" ht="17.25" thickBot="1" x14ac:dyDescent="0.35">
      <c r="B2" s="505" t="s">
        <v>227</v>
      </c>
      <c r="C2" s="506"/>
      <c r="D2" s="519" t="s">
        <v>113</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c r="BD2" s="520"/>
      <c r="BE2" s="520"/>
      <c r="BF2" s="520"/>
      <c r="BG2" s="520"/>
      <c r="BH2" s="520"/>
      <c r="BI2" s="520"/>
      <c r="BJ2" s="520"/>
      <c r="BK2" s="520"/>
      <c r="BL2" s="520"/>
      <c r="BM2" s="520"/>
      <c r="BN2" s="520"/>
      <c r="BO2" s="520"/>
      <c r="BP2" s="520"/>
      <c r="BQ2" s="520"/>
      <c r="BR2" s="520"/>
      <c r="BS2" s="520"/>
      <c r="BT2" s="520"/>
      <c r="BU2" s="520"/>
      <c r="BV2" s="520"/>
      <c r="BW2" s="520"/>
      <c r="BX2" s="520"/>
      <c r="BY2" s="520"/>
      <c r="BZ2" s="521"/>
    </row>
    <row r="3" spans="2:78" ht="95.25" customHeight="1" thickBot="1" x14ac:dyDescent="0.3">
      <c r="B3" s="507"/>
      <c r="C3" s="566"/>
      <c r="D3" s="581" t="s">
        <v>299</v>
      </c>
      <c r="E3" s="582"/>
      <c r="F3" s="583"/>
      <c r="G3" s="583"/>
      <c r="H3" s="584"/>
      <c r="I3" s="585" t="s">
        <v>300</v>
      </c>
      <c r="J3" s="586"/>
      <c r="K3" s="587"/>
      <c r="L3" s="587"/>
      <c r="M3" s="588"/>
      <c r="N3" s="589" t="s">
        <v>334</v>
      </c>
      <c r="O3" s="589"/>
      <c r="P3" s="589"/>
      <c r="Q3" s="589"/>
      <c r="R3" s="590"/>
      <c r="S3" s="530" t="s">
        <v>257</v>
      </c>
      <c r="T3" s="522"/>
      <c r="U3" s="522"/>
      <c r="V3" s="522"/>
      <c r="W3" s="523"/>
      <c r="X3" s="516" t="s">
        <v>301</v>
      </c>
      <c r="Y3" s="516"/>
      <c r="Z3" s="517"/>
      <c r="AA3" s="517"/>
      <c r="AB3" s="518"/>
      <c r="AC3" s="559" t="s">
        <v>302</v>
      </c>
      <c r="AD3" s="560"/>
      <c r="AE3" s="561"/>
      <c r="AF3" s="561"/>
      <c r="AG3" s="562"/>
      <c r="AH3" s="515" t="s">
        <v>303</v>
      </c>
      <c r="AI3" s="516"/>
      <c r="AJ3" s="517"/>
      <c r="AK3" s="517"/>
      <c r="AL3" s="518"/>
      <c r="AM3" s="586" t="s">
        <v>374</v>
      </c>
      <c r="AN3" s="586"/>
      <c r="AO3" s="587"/>
      <c r="AP3" s="587"/>
      <c r="AQ3" s="588"/>
      <c r="AR3" s="542" t="s">
        <v>304</v>
      </c>
      <c r="AS3" s="563"/>
      <c r="AT3" s="564"/>
      <c r="AU3" s="564"/>
      <c r="AV3" s="565"/>
      <c r="AW3" s="530" t="s">
        <v>259</v>
      </c>
      <c r="AX3" s="522"/>
      <c r="AY3" s="522"/>
      <c r="AZ3" s="522"/>
      <c r="BA3" s="523"/>
      <c r="BB3" s="511" t="s">
        <v>260</v>
      </c>
      <c r="BC3" s="512"/>
      <c r="BD3" s="513"/>
      <c r="BE3" s="513"/>
      <c r="BF3" s="514"/>
      <c r="BG3" s="515" t="s">
        <v>261</v>
      </c>
      <c r="BH3" s="516"/>
      <c r="BI3" s="517"/>
      <c r="BJ3" s="517"/>
      <c r="BK3" s="518"/>
      <c r="BL3" s="511" t="s">
        <v>305</v>
      </c>
      <c r="BM3" s="512"/>
      <c r="BN3" s="513"/>
      <c r="BO3" s="513"/>
      <c r="BP3" s="580"/>
      <c r="BQ3" s="542" t="s">
        <v>306</v>
      </c>
      <c r="BR3" s="516"/>
      <c r="BS3" s="517"/>
      <c r="BT3" s="517"/>
      <c r="BU3" s="518"/>
      <c r="BV3" s="522" t="s">
        <v>327</v>
      </c>
      <c r="BW3" s="522"/>
      <c r="BX3" s="522"/>
      <c r="BY3" s="522"/>
      <c r="BZ3" s="523"/>
    </row>
    <row r="4" spans="2:78" ht="24.75" customHeight="1" thickBot="1" x14ac:dyDescent="0.3">
      <c r="B4" s="507"/>
      <c r="C4" s="566"/>
      <c r="D4" s="531" t="s">
        <v>0</v>
      </c>
      <c r="E4" s="524"/>
      <c r="F4" s="532"/>
      <c r="G4" s="533" t="s">
        <v>1</v>
      </c>
      <c r="H4" s="537" t="s">
        <v>104</v>
      </c>
      <c r="I4" s="531" t="s">
        <v>0</v>
      </c>
      <c r="J4" s="525"/>
      <c r="K4" s="526"/>
      <c r="L4" s="527" t="s">
        <v>1</v>
      </c>
      <c r="M4" s="527" t="s">
        <v>104</v>
      </c>
      <c r="N4" s="524" t="s">
        <v>0</v>
      </c>
      <c r="O4" s="525"/>
      <c r="P4" s="526"/>
      <c r="Q4" s="527" t="s">
        <v>1</v>
      </c>
      <c r="R4" s="527" t="s">
        <v>104</v>
      </c>
      <c r="S4" s="531" t="s">
        <v>0</v>
      </c>
      <c r="T4" s="525"/>
      <c r="U4" s="526"/>
      <c r="V4" s="527" t="s">
        <v>1</v>
      </c>
      <c r="W4" s="527" t="s">
        <v>104</v>
      </c>
      <c r="X4" s="524" t="s">
        <v>0</v>
      </c>
      <c r="Y4" s="525"/>
      <c r="Z4" s="526"/>
      <c r="AA4" s="527" t="s">
        <v>1</v>
      </c>
      <c r="AB4" s="527" t="s">
        <v>104</v>
      </c>
      <c r="AC4" s="531" t="s">
        <v>0</v>
      </c>
      <c r="AD4" s="525"/>
      <c r="AE4" s="526"/>
      <c r="AF4" s="527" t="s">
        <v>1</v>
      </c>
      <c r="AG4" s="527" t="s">
        <v>104</v>
      </c>
      <c r="AH4" s="531" t="s">
        <v>0</v>
      </c>
      <c r="AI4" s="525"/>
      <c r="AJ4" s="526"/>
      <c r="AK4" s="527" t="s">
        <v>1</v>
      </c>
      <c r="AL4" s="527" t="s">
        <v>104</v>
      </c>
      <c r="AM4" s="550" t="s">
        <v>0</v>
      </c>
      <c r="AN4" s="550"/>
      <c r="AO4" s="550"/>
      <c r="AP4" s="535" t="s">
        <v>1</v>
      </c>
      <c r="AQ4" s="527" t="s">
        <v>104</v>
      </c>
      <c r="AR4" s="549" t="s">
        <v>0</v>
      </c>
      <c r="AS4" s="550"/>
      <c r="AT4" s="550"/>
      <c r="AU4" s="535" t="s">
        <v>1</v>
      </c>
      <c r="AV4" s="527" t="s">
        <v>104</v>
      </c>
      <c r="AW4" s="531" t="s">
        <v>0</v>
      </c>
      <c r="AX4" s="525"/>
      <c r="AY4" s="526"/>
      <c r="AZ4" s="527" t="s">
        <v>1</v>
      </c>
      <c r="BA4" s="527" t="s">
        <v>104</v>
      </c>
      <c r="BB4" s="531" t="s">
        <v>0</v>
      </c>
      <c r="BC4" s="525"/>
      <c r="BD4" s="526"/>
      <c r="BE4" s="527" t="s">
        <v>1</v>
      </c>
      <c r="BF4" s="527" t="s">
        <v>104</v>
      </c>
      <c r="BG4" s="531" t="s">
        <v>0</v>
      </c>
      <c r="BH4" s="525"/>
      <c r="BI4" s="526"/>
      <c r="BJ4" s="527" t="s">
        <v>1</v>
      </c>
      <c r="BK4" s="527" t="s">
        <v>104</v>
      </c>
      <c r="BL4" s="550" t="s">
        <v>0</v>
      </c>
      <c r="BM4" s="550"/>
      <c r="BN4" s="550"/>
      <c r="BO4" s="535" t="s">
        <v>1</v>
      </c>
      <c r="BP4" s="527" t="s">
        <v>104</v>
      </c>
      <c r="BQ4" s="549" t="s">
        <v>0</v>
      </c>
      <c r="BR4" s="550"/>
      <c r="BS4" s="550"/>
      <c r="BT4" s="535" t="s">
        <v>1</v>
      </c>
      <c r="BU4" s="527" t="s">
        <v>104</v>
      </c>
      <c r="BV4" s="549" t="s">
        <v>0</v>
      </c>
      <c r="BW4" s="550"/>
      <c r="BX4" s="550"/>
      <c r="BY4" s="535" t="s">
        <v>1</v>
      </c>
      <c r="BZ4" s="527" t="s">
        <v>104</v>
      </c>
    </row>
    <row r="5" spans="2:78" ht="18" customHeight="1" thickBot="1" x14ac:dyDescent="0.3">
      <c r="B5" s="509"/>
      <c r="C5" s="567"/>
      <c r="D5" s="151" t="s">
        <v>33</v>
      </c>
      <c r="E5" s="152" t="s">
        <v>2</v>
      </c>
      <c r="F5" s="153" t="s">
        <v>3</v>
      </c>
      <c r="G5" s="534"/>
      <c r="H5" s="538"/>
      <c r="I5" s="151" t="s">
        <v>33</v>
      </c>
      <c r="J5" s="152" t="s">
        <v>2</v>
      </c>
      <c r="K5" s="158" t="s">
        <v>3</v>
      </c>
      <c r="L5" s="529"/>
      <c r="M5" s="529"/>
      <c r="N5" s="170" t="s">
        <v>33</v>
      </c>
      <c r="O5" s="152" t="s">
        <v>4</v>
      </c>
      <c r="P5" s="158" t="s">
        <v>3</v>
      </c>
      <c r="Q5" s="529"/>
      <c r="R5" s="529"/>
      <c r="S5" s="151" t="s">
        <v>33</v>
      </c>
      <c r="T5" s="152" t="s">
        <v>4</v>
      </c>
      <c r="U5" s="158" t="s">
        <v>3</v>
      </c>
      <c r="V5" s="529"/>
      <c r="W5" s="529"/>
      <c r="X5" s="170" t="s">
        <v>33</v>
      </c>
      <c r="Y5" s="152" t="s">
        <v>4</v>
      </c>
      <c r="Z5" s="158" t="s">
        <v>3</v>
      </c>
      <c r="AA5" s="529"/>
      <c r="AB5" s="529"/>
      <c r="AC5" s="151" t="s">
        <v>33</v>
      </c>
      <c r="AD5" s="152" t="s">
        <v>4</v>
      </c>
      <c r="AE5" s="158" t="s">
        <v>3</v>
      </c>
      <c r="AF5" s="529"/>
      <c r="AG5" s="529"/>
      <c r="AH5" s="151" t="s">
        <v>33</v>
      </c>
      <c r="AI5" s="152" t="s">
        <v>4</v>
      </c>
      <c r="AJ5" s="158" t="s">
        <v>3</v>
      </c>
      <c r="AK5" s="529"/>
      <c r="AL5" s="529"/>
      <c r="AM5" s="171" t="s">
        <v>33</v>
      </c>
      <c r="AN5" s="152" t="s">
        <v>4</v>
      </c>
      <c r="AO5" s="158" t="s">
        <v>3</v>
      </c>
      <c r="AP5" s="536"/>
      <c r="AQ5" s="529"/>
      <c r="AR5" s="172" t="s">
        <v>33</v>
      </c>
      <c r="AS5" s="152" t="s">
        <v>4</v>
      </c>
      <c r="AT5" s="158" t="s">
        <v>3</v>
      </c>
      <c r="AU5" s="536"/>
      <c r="AV5" s="529"/>
      <c r="AW5" s="151" t="s">
        <v>33</v>
      </c>
      <c r="AX5" s="152" t="s">
        <v>4</v>
      </c>
      <c r="AY5" s="158" t="s">
        <v>3</v>
      </c>
      <c r="AZ5" s="529"/>
      <c r="BA5" s="529"/>
      <c r="BB5" s="151" t="s">
        <v>33</v>
      </c>
      <c r="BC5" s="152" t="s">
        <v>4</v>
      </c>
      <c r="BD5" s="158" t="s">
        <v>3</v>
      </c>
      <c r="BE5" s="529"/>
      <c r="BF5" s="529"/>
      <c r="BG5" s="151" t="s">
        <v>33</v>
      </c>
      <c r="BH5" s="152" t="s">
        <v>4</v>
      </c>
      <c r="BI5" s="158" t="s">
        <v>3</v>
      </c>
      <c r="BJ5" s="529"/>
      <c r="BK5" s="529"/>
      <c r="BL5" s="171" t="s">
        <v>33</v>
      </c>
      <c r="BM5" s="152" t="s">
        <v>4</v>
      </c>
      <c r="BN5" s="158" t="s">
        <v>3</v>
      </c>
      <c r="BO5" s="536"/>
      <c r="BP5" s="529"/>
      <c r="BQ5" s="172" t="s">
        <v>33</v>
      </c>
      <c r="BR5" s="152" t="s">
        <v>4</v>
      </c>
      <c r="BS5" s="158" t="s">
        <v>3</v>
      </c>
      <c r="BT5" s="536"/>
      <c r="BU5" s="529"/>
      <c r="BV5" s="172" t="s">
        <v>33</v>
      </c>
      <c r="BW5" s="152" t="s">
        <v>4</v>
      </c>
      <c r="BX5" s="158" t="s">
        <v>3</v>
      </c>
      <c r="BY5" s="536"/>
      <c r="BZ5" s="529"/>
    </row>
    <row r="6" spans="2:78" ht="17.25" customHeight="1" x14ac:dyDescent="0.25">
      <c r="B6" s="143">
        <v>1</v>
      </c>
      <c r="C6" s="144" t="s">
        <v>5</v>
      </c>
      <c r="D6" s="97">
        <v>0</v>
      </c>
      <c r="E6" s="98">
        <v>1</v>
      </c>
      <c r="F6" s="98">
        <f>D6/E6*100</f>
        <v>0</v>
      </c>
      <c r="G6" s="99">
        <v>0</v>
      </c>
      <c r="H6" s="106">
        <f>D6/E17</f>
        <v>0</v>
      </c>
      <c r="I6" s="97">
        <v>0</v>
      </c>
      <c r="J6" s="98">
        <v>1</v>
      </c>
      <c r="K6" s="98">
        <f>I6/J6*100</f>
        <v>0</v>
      </c>
      <c r="L6" s="99">
        <v>0</v>
      </c>
      <c r="M6" s="100">
        <f>I6/J17</f>
        <v>0</v>
      </c>
      <c r="N6" s="107">
        <v>0</v>
      </c>
      <c r="O6" s="98">
        <v>1</v>
      </c>
      <c r="P6" s="98">
        <f>N6/O6*100</f>
        <v>0</v>
      </c>
      <c r="Q6" s="99">
        <v>0</v>
      </c>
      <c r="R6" s="106">
        <f>N6/O17</f>
        <v>0</v>
      </c>
      <c r="S6" s="97">
        <v>0</v>
      </c>
      <c r="T6" s="98">
        <v>1</v>
      </c>
      <c r="U6" s="98">
        <f>S6/T6*100</f>
        <v>0</v>
      </c>
      <c r="V6" s="99">
        <v>0</v>
      </c>
      <c r="W6" s="100">
        <f>S6/T17</f>
        <v>0</v>
      </c>
      <c r="X6" s="97">
        <v>0</v>
      </c>
      <c r="Y6" s="98">
        <v>1</v>
      </c>
      <c r="Z6" s="98">
        <f>X6/Y6*100</f>
        <v>0</v>
      </c>
      <c r="AA6" s="99">
        <v>0</v>
      </c>
      <c r="AB6" s="100">
        <f>X6/Y17</f>
        <v>0</v>
      </c>
      <c r="AC6" s="182">
        <v>0</v>
      </c>
      <c r="AD6" s="183">
        <v>100</v>
      </c>
      <c r="AE6" s="183">
        <f>AC6/AD6*100</f>
        <v>0</v>
      </c>
      <c r="AF6" s="184">
        <v>0</v>
      </c>
      <c r="AG6" s="185">
        <f>AC6/AD17</f>
        <v>0</v>
      </c>
      <c r="AH6" s="97">
        <v>0</v>
      </c>
      <c r="AI6" s="98">
        <v>1</v>
      </c>
      <c r="AJ6" s="98">
        <f>AH6/AI6*100</f>
        <v>0</v>
      </c>
      <c r="AK6" s="99">
        <v>0</v>
      </c>
      <c r="AL6" s="106">
        <f>AH6/AI17</f>
        <v>0</v>
      </c>
      <c r="AM6" s="97">
        <v>0</v>
      </c>
      <c r="AN6" s="98">
        <v>100</v>
      </c>
      <c r="AO6" s="98">
        <f>AM6/AN6*100</f>
        <v>0</v>
      </c>
      <c r="AP6" s="99">
        <v>0</v>
      </c>
      <c r="AQ6" s="100">
        <f>AM6/AN17</f>
        <v>0</v>
      </c>
      <c r="AR6" s="107">
        <v>0</v>
      </c>
      <c r="AS6" s="98">
        <v>1</v>
      </c>
      <c r="AT6" s="98">
        <f>AR6/AS6*100</f>
        <v>0</v>
      </c>
      <c r="AU6" s="99">
        <v>0</v>
      </c>
      <c r="AV6" s="106">
        <f>AR6/AS17</f>
        <v>0</v>
      </c>
      <c r="AW6" s="97">
        <v>0</v>
      </c>
      <c r="AX6" s="98">
        <v>1</v>
      </c>
      <c r="AY6" s="98">
        <f>AW6/AX6*100</f>
        <v>0</v>
      </c>
      <c r="AZ6" s="99">
        <v>0</v>
      </c>
      <c r="BA6" s="100">
        <f>AW6/AX17</f>
        <v>0</v>
      </c>
      <c r="BB6" s="97">
        <v>0</v>
      </c>
      <c r="BC6" s="98">
        <v>1</v>
      </c>
      <c r="BD6" s="98">
        <f>BB6/BC6*100</f>
        <v>0</v>
      </c>
      <c r="BE6" s="99">
        <v>0</v>
      </c>
      <c r="BF6" s="100">
        <f>BB6/BC17</f>
        <v>0</v>
      </c>
      <c r="BG6" s="97">
        <v>0</v>
      </c>
      <c r="BH6" s="98">
        <v>1</v>
      </c>
      <c r="BI6" s="98">
        <f>BG6/BH6*100</f>
        <v>0</v>
      </c>
      <c r="BJ6" s="99">
        <v>0</v>
      </c>
      <c r="BK6" s="100">
        <f>BG6/BH17</f>
        <v>0</v>
      </c>
      <c r="BL6" s="97">
        <v>0</v>
      </c>
      <c r="BM6" s="98">
        <v>100</v>
      </c>
      <c r="BN6" s="98">
        <f>BL6/BM6*100</f>
        <v>0</v>
      </c>
      <c r="BO6" s="99">
        <v>0</v>
      </c>
      <c r="BP6" s="100">
        <f>BL6/BM17</f>
        <v>0</v>
      </c>
      <c r="BQ6" s="97">
        <v>0</v>
      </c>
      <c r="BR6" s="98">
        <v>100</v>
      </c>
      <c r="BS6" s="98">
        <f>BQ6/BR6*100</f>
        <v>0</v>
      </c>
      <c r="BT6" s="99">
        <v>0</v>
      </c>
      <c r="BU6" s="100">
        <f>BQ6/BR17</f>
        <v>0</v>
      </c>
      <c r="BV6" s="97">
        <v>0</v>
      </c>
      <c r="BW6" s="98">
        <v>100</v>
      </c>
      <c r="BX6" s="98">
        <f>BV6/BW6*100</f>
        <v>0</v>
      </c>
      <c r="BY6" s="99">
        <v>0</v>
      </c>
      <c r="BZ6" s="100">
        <f>BV6/BW17</f>
        <v>0</v>
      </c>
    </row>
    <row r="7" spans="2:78" ht="16.5" x14ac:dyDescent="0.3">
      <c r="B7" s="145">
        <v>2</v>
      </c>
      <c r="C7" s="146" t="s">
        <v>6</v>
      </c>
      <c r="D7" s="101">
        <v>0</v>
      </c>
      <c r="E7" s="102">
        <v>1</v>
      </c>
      <c r="F7" s="103">
        <f>D7/E7*100</f>
        <v>0</v>
      </c>
      <c r="G7" s="104">
        <v>0</v>
      </c>
      <c r="H7" s="108">
        <f>D7/E17</f>
        <v>0</v>
      </c>
      <c r="I7" s="101">
        <v>0</v>
      </c>
      <c r="J7" s="102">
        <v>1</v>
      </c>
      <c r="K7" s="103">
        <f>I7/J7*100</f>
        <v>0</v>
      </c>
      <c r="L7" s="104">
        <v>0</v>
      </c>
      <c r="M7" s="105">
        <f>I7/J17</f>
        <v>0</v>
      </c>
      <c r="N7" s="109">
        <v>0</v>
      </c>
      <c r="O7" s="102">
        <v>1</v>
      </c>
      <c r="P7" s="103">
        <f>N7/O7*100</f>
        <v>0</v>
      </c>
      <c r="Q7" s="104">
        <v>0</v>
      </c>
      <c r="R7" s="108">
        <f>N7/O17</f>
        <v>0</v>
      </c>
      <c r="S7" s="101">
        <v>0</v>
      </c>
      <c r="T7" s="103">
        <v>1</v>
      </c>
      <c r="U7" s="103">
        <f>S7/T7*100</f>
        <v>0</v>
      </c>
      <c r="V7" s="104">
        <v>0</v>
      </c>
      <c r="W7" s="105">
        <f>S7/T17</f>
        <v>0</v>
      </c>
      <c r="X7" s="101">
        <v>0</v>
      </c>
      <c r="Y7" s="102">
        <v>1</v>
      </c>
      <c r="Z7" s="103">
        <f>X7/Y7*100</f>
        <v>0</v>
      </c>
      <c r="AA7" s="104">
        <v>0</v>
      </c>
      <c r="AB7" s="105">
        <f>X7/Y17</f>
        <v>0</v>
      </c>
      <c r="AC7" s="3">
        <v>100</v>
      </c>
      <c r="AD7" s="2">
        <v>100</v>
      </c>
      <c r="AE7" s="2">
        <f>AC7/AD7*100</f>
        <v>100</v>
      </c>
      <c r="AF7" s="24">
        <v>1</v>
      </c>
      <c r="AG7" s="23">
        <f>AC7/AD17</f>
        <v>1</v>
      </c>
      <c r="AH7" s="101">
        <v>0</v>
      </c>
      <c r="AI7" s="102">
        <v>1</v>
      </c>
      <c r="AJ7" s="103">
        <f>AH7/AI7*100</f>
        <v>0</v>
      </c>
      <c r="AK7" s="104">
        <v>0</v>
      </c>
      <c r="AL7" s="108">
        <f>AH7/AI17</f>
        <v>0</v>
      </c>
      <c r="AM7" s="101">
        <v>0</v>
      </c>
      <c r="AN7" s="103">
        <v>100</v>
      </c>
      <c r="AO7" s="103">
        <f>AM7/AN7*100</f>
        <v>0</v>
      </c>
      <c r="AP7" s="104">
        <v>0</v>
      </c>
      <c r="AQ7" s="105">
        <f>AM7/AN17</f>
        <v>0</v>
      </c>
      <c r="AR7" s="109">
        <v>0</v>
      </c>
      <c r="AS7" s="102">
        <v>1</v>
      </c>
      <c r="AT7" s="103">
        <f>AR7/AS7*100</f>
        <v>0</v>
      </c>
      <c r="AU7" s="104">
        <v>0</v>
      </c>
      <c r="AV7" s="108">
        <f>AR7/AS17</f>
        <v>0</v>
      </c>
      <c r="AW7" s="101">
        <v>0</v>
      </c>
      <c r="AX7" s="103">
        <v>1</v>
      </c>
      <c r="AY7" s="103">
        <f>AW7/AX7*100</f>
        <v>0</v>
      </c>
      <c r="AZ7" s="104">
        <v>0</v>
      </c>
      <c r="BA7" s="105">
        <f>AW7/AX17</f>
        <v>0</v>
      </c>
      <c r="BB7" s="101">
        <v>0</v>
      </c>
      <c r="BC7" s="103">
        <v>1</v>
      </c>
      <c r="BD7" s="103">
        <f>BB7/BC7*100</f>
        <v>0</v>
      </c>
      <c r="BE7" s="104">
        <v>0</v>
      </c>
      <c r="BF7" s="105">
        <f>BB7/BC17</f>
        <v>0</v>
      </c>
      <c r="BG7" s="101">
        <v>0</v>
      </c>
      <c r="BH7" s="103">
        <v>1</v>
      </c>
      <c r="BI7" s="103">
        <f>BG7/BH7*100</f>
        <v>0</v>
      </c>
      <c r="BJ7" s="104">
        <v>0</v>
      </c>
      <c r="BK7" s="105">
        <f>BG7/BH17</f>
        <v>0</v>
      </c>
      <c r="BL7" s="101">
        <v>0</v>
      </c>
      <c r="BM7" s="103">
        <v>100</v>
      </c>
      <c r="BN7" s="103">
        <f>BL7/BM7*100</f>
        <v>0</v>
      </c>
      <c r="BO7" s="104">
        <v>0</v>
      </c>
      <c r="BP7" s="105">
        <f>BL7/BM17</f>
        <v>0</v>
      </c>
      <c r="BQ7" s="101">
        <v>0</v>
      </c>
      <c r="BR7" s="103">
        <v>100</v>
      </c>
      <c r="BS7" s="103">
        <f>BQ7/BR7*100</f>
        <v>0</v>
      </c>
      <c r="BT7" s="104">
        <v>0</v>
      </c>
      <c r="BU7" s="105">
        <f>BQ7/BR17</f>
        <v>0</v>
      </c>
      <c r="BV7" s="101">
        <v>0</v>
      </c>
      <c r="BW7" s="103">
        <v>100</v>
      </c>
      <c r="BX7" s="103">
        <f>BV7/BW7*100</f>
        <v>0</v>
      </c>
      <c r="BY7" s="104">
        <v>0</v>
      </c>
      <c r="BZ7" s="105">
        <f>BV7/BW17</f>
        <v>0</v>
      </c>
    </row>
    <row r="8" spans="2:78" ht="16.5" thickBot="1" x14ac:dyDescent="0.3">
      <c r="B8" s="173">
        <v>3</v>
      </c>
      <c r="C8" s="174" t="s">
        <v>7</v>
      </c>
      <c r="D8" s="101">
        <v>0</v>
      </c>
      <c r="E8" s="102">
        <v>1</v>
      </c>
      <c r="F8" s="103">
        <f>D8/E8*100</f>
        <v>0</v>
      </c>
      <c r="G8" s="104">
        <v>0</v>
      </c>
      <c r="H8" s="108">
        <f>D8/E17</f>
        <v>0</v>
      </c>
      <c r="I8" s="101">
        <v>0</v>
      </c>
      <c r="J8" s="102">
        <v>1</v>
      </c>
      <c r="K8" s="103">
        <f>I8/J8*100</f>
        <v>0</v>
      </c>
      <c r="L8" s="104">
        <v>0</v>
      </c>
      <c r="M8" s="105">
        <f>I8/J17</f>
        <v>0</v>
      </c>
      <c r="N8" s="109">
        <v>0</v>
      </c>
      <c r="O8" s="102">
        <v>1</v>
      </c>
      <c r="P8" s="103">
        <f>N8/O8*100</f>
        <v>0</v>
      </c>
      <c r="Q8" s="104">
        <v>0</v>
      </c>
      <c r="R8" s="108">
        <f>N8/O17</f>
        <v>0</v>
      </c>
      <c r="S8" s="101">
        <v>0</v>
      </c>
      <c r="T8" s="103">
        <v>1</v>
      </c>
      <c r="U8" s="103">
        <f>S8/T8*100</f>
        <v>0</v>
      </c>
      <c r="V8" s="104">
        <v>0</v>
      </c>
      <c r="W8" s="105">
        <f>S8/T17</f>
        <v>0</v>
      </c>
      <c r="X8" s="101">
        <v>0</v>
      </c>
      <c r="Y8" s="102">
        <v>1</v>
      </c>
      <c r="Z8" s="103">
        <f>X8/Y8*100</f>
        <v>0</v>
      </c>
      <c r="AA8" s="104">
        <v>0</v>
      </c>
      <c r="AB8" s="105">
        <f>X8/Y17</f>
        <v>0</v>
      </c>
      <c r="AC8" s="3">
        <v>100</v>
      </c>
      <c r="AD8" s="2">
        <v>100</v>
      </c>
      <c r="AE8" s="2">
        <f>AC8/AD8*100</f>
        <v>100</v>
      </c>
      <c r="AF8" s="115">
        <v>1</v>
      </c>
      <c r="AG8" s="23">
        <f>AC8/AD17</f>
        <v>1</v>
      </c>
      <c r="AH8" s="3">
        <v>63</v>
      </c>
      <c r="AI8" s="1">
        <v>33</v>
      </c>
      <c r="AJ8" s="2">
        <f>AH8/AI8*100</f>
        <v>190.90909090909091</v>
      </c>
      <c r="AK8" s="267">
        <v>1.91</v>
      </c>
      <c r="AL8" s="268">
        <f>AH8/AI17</f>
        <v>1</v>
      </c>
      <c r="AM8" s="101">
        <v>0</v>
      </c>
      <c r="AN8" s="103">
        <v>100</v>
      </c>
      <c r="AO8" s="103">
        <f>AM8/AN8*100</f>
        <v>0</v>
      </c>
      <c r="AP8" s="104">
        <v>0</v>
      </c>
      <c r="AQ8" s="105">
        <f>AM8/AN17</f>
        <v>0</v>
      </c>
      <c r="AR8" s="109">
        <v>0</v>
      </c>
      <c r="AS8" s="102">
        <v>1</v>
      </c>
      <c r="AT8" s="103">
        <f>AR8/AS8*100</f>
        <v>0</v>
      </c>
      <c r="AU8" s="104">
        <v>0</v>
      </c>
      <c r="AV8" s="108">
        <f>AR8/AS17</f>
        <v>0</v>
      </c>
      <c r="AW8" s="101">
        <v>0</v>
      </c>
      <c r="AX8" s="103">
        <v>1</v>
      </c>
      <c r="AY8" s="103">
        <f>AW8/AX8*100</f>
        <v>0</v>
      </c>
      <c r="AZ8" s="104">
        <v>0</v>
      </c>
      <c r="BA8" s="105">
        <f>AW8/AX17</f>
        <v>0</v>
      </c>
      <c r="BB8" s="101">
        <v>0</v>
      </c>
      <c r="BC8" s="103">
        <v>1</v>
      </c>
      <c r="BD8" s="103">
        <f>BB8/BC8*100</f>
        <v>0</v>
      </c>
      <c r="BE8" s="104">
        <v>0</v>
      </c>
      <c r="BF8" s="105">
        <f>BB8/BC17</f>
        <v>0</v>
      </c>
      <c r="BG8" s="101">
        <v>0</v>
      </c>
      <c r="BH8" s="103">
        <v>1</v>
      </c>
      <c r="BI8" s="103">
        <f>BG8/BH8*100</f>
        <v>0</v>
      </c>
      <c r="BJ8" s="104">
        <v>0</v>
      </c>
      <c r="BK8" s="105">
        <f>BG8/BH17</f>
        <v>0</v>
      </c>
      <c r="BL8" s="101">
        <v>0</v>
      </c>
      <c r="BM8" s="103">
        <v>100</v>
      </c>
      <c r="BN8" s="103">
        <f>BL8/BM8*100</f>
        <v>0</v>
      </c>
      <c r="BO8" s="104">
        <v>0</v>
      </c>
      <c r="BP8" s="105">
        <f>BL8/BM17</f>
        <v>0</v>
      </c>
      <c r="BQ8" s="101">
        <v>0</v>
      </c>
      <c r="BR8" s="103">
        <v>100</v>
      </c>
      <c r="BS8" s="103">
        <f>BQ8/BR8*100</f>
        <v>0</v>
      </c>
      <c r="BT8" s="104">
        <v>0</v>
      </c>
      <c r="BU8" s="105">
        <f>BQ8/BR17</f>
        <v>0</v>
      </c>
      <c r="BV8" s="101">
        <v>0</v>
      </c>
      <c r="BW8" s="103">
        <v>100</v>
      </c>
      <c r="BX8" s="103">
        <f>BV8/BW8*100</f>
        <v>0</v>
      </c>
      <c r="BY8" s="104">
        <v>0</v>
      </c>
      <c r="BZ8" s="105">
        <f>BV8/BW17</f>
        <v>0</v>
      </c>
    </row>
    <row r="9" spans="2:78" ht="17.25" thickBot="1" x14ac:dyDescent="0.35">
      <c r="B9" s="145">
        <v>4</v>
      </c>
      <c r="C9" s="146" t="s">
        <v>8</v>
      </c>
      <c r="D9" s="101">
        <v>0</v>
      </c>
      <c r="E9" s="102">
        <v>1</v>
      </c>
      <c r="F9" s="103">
        <f t="shared" ref="F9:F17" si="0">D9/E9*100</f>
        <v>0</v>
      </c>
      <c r="G9" s="104">
        <v>0</v>
      </c>
      <c r="H9" s="108">
        <f>D9/E17</f>
        <v>0</v>
      </c>
      <c r="I9" s="101">
        <v>0</v>
      </c>
      <c r="J9" s="102">
        <v>1</v>
      </c>
      <c r="K9" s="103">
        <f t="shared" ref="K9:K17" si="1">I9/J9*100</f>
        <v>0</v>
      </c>
      <c r="L9" s="104">
        <v>0</v>
      </c>
      <c r="M9" s="105">
        <f>I9/J17</f>
        <v>0</v>
      </c>
      <c r="N9" s="109">
        <v>0</v>
      </c>
      <c r="O9" s="102">
        <v>1</v>
      </c>
      <c r="P9" s="103">
        <f t="shared" ref="P9:P17" si="2">N9/O9*100</f>
        <v>0</v>
      </c>
      <c r="Q9" s="104">
        <v>0</v>
      </c>
      <c r="R9" s="108">
        <f>N9/O17</f>
        <v>0</v>
      </c>
      <c r="S9" s="3">
        <v>6.25</v>
      </c>
      <c r="T9" s="2">
        <v>6.25</v>
      </c>
      <c r="U9" s="2">
        <f t="shared" ref="U9:U17" si="3">S9/T9*100</f>
        <v>100</v>
      </c>
      <c r="V9" s="115">
        <v>1</v>
      </c>
      <c r="W9" s="23">
        <f>S9/T17</f>
        <v>0.25</v>
      </c>
      <c r="X9" s="101">
        <v>0</v>
      </c>
      <c r="Y9" s="102">
        <v>1</v>
      </c>
      <c r="Z9" s="103">
        <f t="shared" ref="Z9:Z17" si="4">X9/Y9*100</f>
        <v>0</v>
      </c>
      <c r="AA9" s="104">
        <v>0</v>
      </c>
      <c r="AB9" s="105">
        <f>X9/Y17</f>
        <v>0</v>
      </c>
      <c r="AC9" s="3">
        <v>100</v>
      </c>
      <c r="AD9" s="2">
        <v>100</v>
      </c>
      <c r="AE9" s="2">
        <f t="shared" ref="AE9:AE17" si="5">AC9/AD9*100</f>
        <v>100</v>
      </c>
      <c r="AF9" s="24">
        <v>1</v>
      </c>
      <c r="AG9" s="23">
        <f>AC9/AD17</f>
        <v>1</v>
      </c>
      <c r="AH9" s="3">
        <v>63</v>
      </c>
      <c r="AI9" s="1">
        <v>63</v>
      </c>
      <c r="AJ9" s="295">
        <f t="shared" ref="AJ9:AJ17" si="6">AH9/AI9*100</f>
        <v>100</v>
      </c>
      <c r="AK9" s="352">
        <v>1</v>
      </c>
      <c r="AL9" s="353">
        <f>AH9/AI17</f>
        <v>1</v>
      </c>
      <c r="AM9" s="101">
        <v>0</v>
      </c>
      <c r="AN9" s="103">
        <v>100</v>
      </c>
      <c r="AO9" s="103">
        <f t="shared" ref="AO9:AO17" si="7">AM9/AN9*100</f>
        <v>0</v>
      </c>
      <c r="AP9" s="104">
        <v>0</v>
      </c>
      <c r="AQ9" s="105">
        <f>AM9/AN17</f>
        <v>0</v>
      </c>
      <c r="AR9" s="109">
        <v>0</v>
      </c>
      <c r="AS9" s="102">
        <v>1</v>
      </c>
      <c r="AT9" s="103">
        <f t="shared" ref="AT9:AT17" si="8">AR9/AS9*100</f>
        <v>0</v>
      </c>
      <c r="AU9" s="104">
        <v>0</v>
      </c>
      <c r="AV9" s="108">
        <f>AR9/AS17</f>
        <v>0</v>
      </c>
      <c r="AW9" s="3">
        <v>0</v>
      </c>
      <c r="AX9" s="2">
        <v>2</v>
      </c>
      <c r="AY9" s="2">
        <f t="shared" ref="AY9:AY17" si="9">AW9/AX9*100</f>
        <v>0</v>
      </c>
      <c r="AZ9" s="24">
        <v>0</v>
      </c>
      <c r="BA9" s="23">
        <f>AW9/AX17</f>
        <v>0</v>
      </c>
      <c r="BB9" s="3">
        <v>6.25</v>
      </c>
      <c r="BC9" s="2">
        <v>6.25</v>
      </c>
      <c r="BD9" s="2">
        <f t="shared" ref="BD9:BD17" si="10">BB9/BC9*100</f>
        <v>100</v>
      </c>
      <c r="BE9" s="115">
        <v>1</v>
      </c>
      <c r="BF9" s="23">
        <f>BB9/BC17</f>
        <v>0.25</v>
      </c>
      <c r="BG9" s="3">
        <v>2.5</v>
      </c>
      <c r="BH9" s="2">
        <v>2.5</v>
      </c>
      <c r="BI9" s="2">
        <f t="shared" ref="BI9:BI17" si="11">BG9/BH9*100</f>
        <v>100</v>
      </c>
      <c r="BJ9" s="115">
        <v>1</v>
      </c>
      <c r="BK9" s="23">
        <f>BG9/BH17</f>
        <v>0.25</v>
      </c>
      <c r="BL9" s="101">
        <v>0</v>
      </c>
      <c r="BM9" s="103">
        <v>100</v>
      </c>
      <c r="BN9" s="103">
        <f t="shared" ref="BN9:BN17" si="12">BL9/BM9*100</f>
        <v>0</v>
      </c>
      <c r="BO9" s="104">
        <v>0</v>
      </c>
      <c r="BP9" s="105">
        <f>BL9/BM17</f>
        <v>0</v>
      </c>
      <c r="BQ9" s="101">
        <v>0</v>
      </c>
      <c r="BR9" s="103">
        <v>100</v>
      </c>
      <c r="BS9" s="103">
        <f t="shared" ref="BS9:BS17" si="13">BQ9/BR9*100</f>
        <v>0</v>
      </c>
      <c r="BT9" s="104">
        <v>0</v>
      </c>
      <c r="BU9" s="105">
        <f>BQ9/BR17</f>
        <v>0</v>
      </c>
      <c r="BV9" s="101">
        <v>0</v>
      </c>
      <c r="BW9" s="103">
        <v>100</v>
      </c>
      <c r="BX9" s="103">
        <f t="shared" ref="BX9:BX17" si="14">BV9/BW9*100</f>
        <v>0</v>
      </c>
      <c r="BY9" s="104">
        <v>0</v>
      </c>
      <c r="BZ9" s="105">
        <f>BV9/BW17</f>
        <v>0</v>
      </c>
    </row>
    <row r="10" spans="2:78" ht="16.5" x14ac:dyDescent="0.3">
      <c r="B10" s="145">
        <v>5</v>
      </c>
      <c r="C10" s="146" t="s">
        <v>9</v>
      </c>
      <c r="D10" s="101">
        <v>0</v>
      </c>
      <c r="E10" s="102">
        <v>1</v>
      </c>
      <c r="F10" s="103">
        <f t="shared" si="0"/>
        <v>0</v>
      </c>
      <c r="G10" s="104">
        <v>0</v>
      </c>
      <c r="H10" s="108">
        <f>D10/E17</f>
        <v>0</v>
      </c>
      <c r="I10" s="101">
        <v>0</v>
      </c>
      <c r="J10" s="102">
        <v>1</v>
      </c>
      <c r="K10" s="103">
        <f t="shared" si="1"/>
        <v>0</v>
      </c>
      <c r="L10" s="104">
        <v>0</v>
      </c>
      <c r="M10" s="105">
        <f>I10/J17</f>
        <v>0</v>
      </c>
      <c r="N10" s="109">
        <v>0</v>
      </c>
      <c r="O10" s="102">
        <v>1</v>
      </c>
      <c r="P10" s="103">
        <f t="shared" si="2"/>
        <v>0</v>
      </c>
      <c r="Q10" s="104">
        <v>0</v>
      </c>
      <c r="R10" s="108">
        <f>N10/O17</f>
        <v>0</v>
      </c>
      <c r="S10" s="101">
        <v>0</v>
      </c>
      <c r="T10" s="103">
        <v>6.25</v>
      </c>
      <c r="U10" s="103">
        <f t="shared" si="3"/>
        <v>0</v>
      </c>
      <c r="V10" s="104">
        <v>0</v>
      </c>
      <c r="W10" s="105">
        <f>S10/T17</f>
        <v>0</v>
      </c>
      <c r="X10" s="101">
        <v>0</v>
      </c>
      <c r="Y10" s="102">
        <v>1</v>
      </c>
      <c r="Z10" s="103">
        <f t="shared" si="4"/>
        <v>0</v>
      </c>
      <c r="AA10" s="104">
        <v>0</v>
      </c>
      <c r="AB10" s="105">
        <f>X10/Y17</f>
        <v>0</v>
      </c>
      <c r="AC10" s="3">
        <v>100</v>
      </c>
      <c r="AD10" s="2">
        <v>100</v>
      </c>
      <c r="AE10" s="2">
        <f t="shared" si="5"/>
        <v>100</v>
      </c>
      <c r="AF10" s="24">
        <v>1</v>
      </c>
      <c r="AG10" s="23">
        <f>AC10/AD17</f>
        <v>1</v>
      </c>
      <c r="AH10" s="101">
        <v>0</v>
      </c>
      <c r="AI10" s="102">
        <v>63</v>
      </c>
      <c r="AJ10" s="103">
        <f t="shared" si="6"/>
        <v>0</v>
      </c>
      <c r="AK10" s="161">
        <v>0</v>
      </c>
      <c r="AL10" s="162">
        <f>AH10/AI17</f>
        <v>0</v>
      </c>
      <c r="AM10" s="101">
        <v>0</v>
      </c>
      <c r="AN10" s="103">
        <v>100</v>
      </c>
      <c r="AO10" s="103">
        <f t="shared" si="7"/>
        <v>0</v>
      </c>
      <c r="AP10" s="104">
        <v>0</v>
      </c>
      <c r="AQ10" s="105">
        <f>AM10/AN17</f>
        <v>0</v>
      </c>
      <c r="AR10" s="109">
        <v>0</v>
      </c>
      <c r="AS10" s="102">
        <v>1</v>
      </c>
      <c r="AT10" s="103">
        <f t="shared" si="8"/>
        <v>0</v>
      </c>
      <c r="AU10" s="104">
        <v>0</v>
      </c>
      <c r="AV10" s="108">
        <f>AR10/AS17</f>
        <v>0</v>
      </c>
      <c r="AW10" s="101">
        <v>0</v>
      </c>
      <c r="AX10" s="103">
        <v>4</v>
      </c>
      <c r="AY10" s="103">
        <f t="shared" si="9"/>
        <v>0</v>
      </c>
      <c r="AZ10" s="104">
        <v>0</v>
      </c>
      <c r="BA10" s="105">
        <f>AW10/AX17</f>
        <v>0</v>
      </c>
      <c r="BB10" s="101">
        <v>0</v>
      </c>
      <c r="BC10" s="103">
        <v>6.25</v>
      </c>
      <c r="BD10" s="103">
        <f t="shared" si="10"/>
        <v>0</v>
      </c>
      <c r="BE10" s="104">
        <v>0</v>
      </c>
      <c r="BF10" s="105">
        <f>BB10/BC17</f>
        <v>0</v>
      </c>
      <c r="BG10" s="101">
        <v>0</v>
      </c>
      <c r="BH10" s="103">
        <v>2.5</v>
      </c>
      <c r="BI10" s="103">
        <f t="shared" si="11"/>
        <v>0</v>
      </c>
      <c r="BJ10" s="104">
        <v>0</v>
      </c>
      <c r="BK10" s="105">
        <f>BG10/BH17</f>
        <v>0</v>
      </c>
      <c r="BL10" s="101">
        <v>0</v>
      </c>
      <c r="BM10" s="103">
        <v>100</v>
      </c>
      <c r="BN10" s="103">
        <f t="shared" si="12"/>
        <v>0</v>
      </c>
      <c r="BO10" s="104">
        <v>0</v>
      </c>
      <c r="BP10" s="105">
        <f>BL10/BM17</f>
        <v>0</v>
      </c>
      <c r="BQ10" s="101">
        <v>0</v>
      </c>
      <c r="BR10" s="103">
        <v>100</v>
      </c>
      <c r="BS10" s="103">
        <f t="shared" si="13"/>
        <v>0</v>
      </c>
      <c r="BT10" s="104">
        <v>0</v>
      </c>
      <c r="BU10" s="105">
        <f>BQ10/BR17</f>
        <v>0</v>
      </c>
      <c r="BV10" s="101">
        <v>0</v>
      </c>
      <c r="BW10" s="103">
        <v>100</v>
      </c>
      <c r="BX10" s="103">
        <f t="shared" si="14"/>
        <v>0</v>
      </c>
      <c r="BY10" s="104">
        <v>0</v>
      </c>
      <c r="BZ10" s="105">
        <f>BV10/BW17</f>
        <v>0</v>
      </c>
    </row>
    <row r="11" spans="2:78" ht="17.25" thickBot="1" x14ac:dyDescent="0.35">
      <c r="B11" s="175">
        <v>6</v>
      </c>
      <c r="C11" s="176" t="s">
        <v>10</v>
      </c>
      <c r="D11" s="101">
        <v>0</v>
      </c>
      <c r="E11" s="102">
        <v>1</v>
      </c>
      <c r="F11" s="103">
        <f t="shared" si="0"/>
        <v>0</v>
      </c>
      <c r="G11" s="104">
        <v>0</v>
      </c>
      <c r="H11" s="108">
        <f>D11/E17</f>
        <v>0</v>
      </c>
      <c r="I11" s="101">
        <v>0</v>
      </c>
      <c r="J11" s="102">
        <v>1</v>
      </c>
      <c r="K11" s="103">
        <f t="shared" si="1"/>
        <v>0</v>
      </c>
      <c r="L11" s="104">
        <v>0</v>
      </c>
      <c r="M11" s="105">
        <f>I11/J17</f>
        <v>0</v>
      </c>
      <c r="N11" s="109">
        <v>0</v>
      </c>
      <c r="O11" s="102">
        <v>1</v>
      </c>
      <c r="P11" s="103">
        <f t="shared" si="2"/>
        <v>0</v>
      </c>
      <c r="Q11" s="104">
        <v>0</v>
      </c>
      <c r="R11" s="108">
        <f>N11/O17</f>
        <v>0</v>
      </c>
      <c r="S11" s="101">
        <v>0</v>
      </c>
      <c r="T11" s="103">
        <v>6.25</v>
      </c>
      <c r="U11" s="103">
        <f t="shared" si="3"/>
        <v>0</v>
      </c>
      <c r="V11" s="104">
        <v>0</v>
      </c>
      <c r="W11" s="105">
        <f>S11/T17</f>
        <v>0</v>
      </c>
      <c r="X11" s="101">
        <v>0</v>
      </c>
      <c r="Y11" s="102">
        <v>1</v>
      </c>
      <c r="Z11" s="103">
        <f t="shared" si="4"/>
        <v>0</v>
      </c>
      <c r="AA11" s="104">
        <v>0</v>
      </c>
      <c r="AB11" s="105">
        <f>X11/Y17</f>
        <v>0</v>
      </c>
      <c r="AC11" s="3">
        <v>100</v>
      </c>
      <c r="AD11" s="2">
        <v>100</v>
      </c>
      <c r="AE11" s="2">
        <f t="shared" si="5"/>
        <v>100</v>
      </c>
      <c r="AF11" s="115">
        <v>1</v>
      </c>
      <c r="AG11" s="23">
        <f>AC11/AD17</f>
        <v>1</v>
      </c>
      <c r="AH11" s="101">
        <v>0</v>
      </c>
      <c r="AI11" s="102">
        <v>63</v>
      </c>
      <c r="AJ11" s="103">
        <f t="shared" si="6"/>
        <v>0</v>
      </c>
      <c r="AK11" s="104">
        <v>0</v>
      </c>
      <c r="AL11" s="108">
        <f>AH11/AI17</f>
        <v>0</v>
      </c>
      <c r="AM11" s="101">
        <v>0</v>
      </c>
      <c r="AN11" s="103">
        <v>100</v>
      </c>
      <c r="AO11" s="103">
        <f t="shared" si="7"/>
        <v>0</v>
      </c>
      <c r="AP11" s="104">
        <v>0</v>
      </c>
      <c r="AQ11" s="105">
        <f>AM11/AN17</f>
        <v>0</v>
      </c>
      <c r="AR11" s="109">
        <v>0</v>
      </c>
      <c r="AS11" s="102">
        <v>1</v>
      </c>
      <c r="AT11" s="103">
        <f t="shared" si="8"/>
        <v>0</v>
      </c>
      <c r="AU11" s="104">
        <v>0</v>
      </c>
      <c r="AV11" s="108">
        <f>AR11/AS17</f>
        <v>0</v>
      </c>
      <c r="AW11" s="101">
        <v>0</v>
      </c>
      <c r="AX11" s="103">
        <v>6</v>
      </c>
      <c r="AY11" s="103">
        <f t="shared" si="9"/>
        <v>0</v>
      </c>
      <c r="AZ11" s="104">
        <v>0</v>
      </c>
      <c r="BA11" s="105">
        <f>AW11/AX17</f>
        <v>0</v>
      </c>
      <c r="BB11" s="101">
        <v>0</v>
      </c>
      <c r="BC11" s="103">
        <v>6.25</v>
      </c>
      <c r="BD11" s="103">
        <f t="shared" si="10"/>
        <v>0</v>
      </c>
      <c r="BE11" s="104">
        <v>0</v>
      </c>
      <c r="BF11" s="105">
        <f>BB11/BC17</f>
        <v>0</v>
      </c>
      <c r="BG11" s="101">
        <v>0</v>
      </c>
      <c r="BH11" s="103">
        <v>2.5</v>
      </c>
      <c r="BI11" s="103">
        <f t="shared" si="11"/>
        <v>0</v>
      </c>
      <c r="BJ11" s="104">
        <v>0</v>
      </c>
      <c r="BK11" s="105">
        <f>BG11/BH17</f>
        <v>0</v>
      </c>
      <c r="BL11" s="101">
        <v>0</v>
      </c>
      <c r="BM11" s="103">
        <v>100</v>
      </c>
      <c r="BN11" s="103">
        <f t="shared" si="12"/>
        <v>0</v>
      </c>
      <c r="BO11" s="274">
        <v>0</v>
      </c>
      <c r="BP11" s="275">
        <f>BL11/BM17</f>
        <v>0</v>
      </c>
      <c r="BQ11" s="101">
        <v>0</v>
      </c>
      <c r="BR11" s="103">
        <v>100</v>
      </c>
      <c r="BS11" s="103">
        <f t="shared" si="13"/>
        <v>0</v>
      </c>
      <c r="BT11" s="274">
        <v>0</v>
      </c>
      <c r="BU11" s="275">
        <f>BQ11/BR17</f>
        <v>0</v>
      </c>
      <c r="BV11" s="101">
        <v>0</v>
      </c>
      <c r="BW11" s="103">
        <v>100</v>
      </c>
      <c r="BX11" s="103">
        <f t="shared" si="14"/>
        <v>0</v>
      </c>
      <c r="BY11" s="274">
        <v>0</v>
      </c>
      <c r="BZ11" s="275">
        <f>BV11/BW17</f>
        <v>0</v>
      </c>
    </row>
    <row r="12" spans="2:78" ht="17.25" thickBot="1" x14ac:dyDescent="0.35">
      <c r="B12" s="145">
        <v>7</v>
      </c>
      <c r="C12" s="146" t="s">
        <v>11</v>
      </c>
      <c r="D12" s="101">
        <v>0</v>
      </c>
      <c r="E12" s="102">
        <v>1</v>
      </c>
      <c r="F12" s="103">
        <f t="shared" si="0"/>
        <v>0</v>
      </c>
      <c r="G12" s="104">
        <v>0</v>
      </c>
      <c r="H12" s="108">
        <f>D12/E17</f>
        <v>0</v>
      </c>
      <c r="I12" s="101">
        <v>0</v>
      </c>
      <c r="J12" s="102">
        <v>1</v>
      </c>
      <c r="K12" s="103">
        <f t="shared" si="1"/>
        <v>0</v>
      </c>
      <c r="L12" s="104">
        <v>0</v>
      </c>
      <c r="M12" s="105">
        <f>I12/J17</f>
        <v>0</v>
      </c>
      <c r="N12" s="109">
        <v>0</v>
      </c>
      <c r="O12" s="102">
        <v>1</v>
      </c>
      <c r="P12" s="103">
        <f t="shared" si="2"/>
        <v>0</v>
      </c>
      <c r="Q12" s="104">
        <v>0</v>
      </c>
      <c r="R12" s="108">
        <f>N12/O17</f>
        <v>0</v>
      </c>
      <c r="S12" s="3">
        <v>12.5</v>
      </c>
      <c r="T12" s="2">
        <v>12.5</v>
      </c>
      <c r="U12" s="2">
        <f t="shared" si="3"/>
        <v>100</v>
      </c>
      <c r="V12" s="115">
        <v>1</v>
      </c>
      <c r="W12" s="23">
        <f>S12/T17</f>
        <v>0.5</v>
      </c>
      <c r="X12" s="3">
        <v>0</v>
      </c>
      <c r="Y12" s="1">
        <v>1</v>
      </c>
      <c r="Z12" s="2">
        <f t="shared" si="4"/>
        <v>0</v>
      </c>
      <c r="AA12" s="24">
        <v>0</v>
      </c>
      <c r="AB12" s="23">
        <f>X12/Y17</f>
        <v>0</v>
      </c>
      <c r="AC12" s="3">
        <v>100</v>
      </c>
      <c r="AD12" s="2">
        <v>100</v>
      </c>
      <c r="AE12" s="2">
        <f t="shared" si="5"/>
        <v>100</v>
      </c>
      <c r="AF12" s="24">
        <v>1</v>
      </c>
      <c r="AG12" s="23">
        <f>AC12/AD17</f>
        <v>1</v>
      </c>
      <c r="AH12" s="101">
        <v>0</v>
      </c>
      <c r="AI12" s="102">
        <v>63</v>
      </c>
      <c r="AJ12" s="103">
        <f t="shared" si="6"/>
        <v>0</v>
      </c>
      <c r="AK12" s="104">
        <v>0</v>
      </c>
      <c r="AL12" s="108">
        <f>AH12/AI17</f>
        <v>0</v>
      </c>
      <c r="AM12" s="3">
        <v>3</v>
      </c>
      <c r="AN12" s="2">
        <v>3</v>
      </c>
      <c r="AO12" s="2">
        <f t="shared" si="7"/>
        <v>100</v>
      </c>
      <c r="AP12" s="115">
        <v>1</v>
      </c>
      <c r="AQ12" s="23">
        <f>AM12/AN17</f>
        <v>0.6</v>
      </c>
      <c r="AR12" s="109">
        <v>0</v>
      </c>
      <c r="AS12" s="102">
        <v>1</v>
      </c>
      <c r="AT12" s="103">
        <f t="shared" si="8"/>
        <v>0</v>
      </c>
      <c r="AU12" s="104">
        <v>0</v>
      </c>
      <c r="AV12" s="108">
        <f>AR12/AS17</f>
        <v>0</v>
      </c>
      <c r="AW12" s="3">
        <v>8</v>
      </c>
      <c r="AX12" s="2">
        <v>8</v>
      </c>
      <c r="AY12" s="2">
        <f t="shared" si="9"/>
        <v>100</v>
      </c>
      <c r="AZ12" s="24">
        <v>1</v>
      </c>
      <c r="BA12" s="23">
        <f>AW12/AX17</f>
        <v>0.125</v>
      </c>
      <c r="BB12" s="3">
        <v>12.5</v>
      </c>
      <c r="BC12" s="2">
        <v>12.5</v>
      </c>
      <c r="BD12" s="2">
        <f t="shared" si="10"/>
        <v>100</v>
      </c>
      <c r="BE12" s="115">
        <v>1</v>
      </c>
      <c r="BF12" s="23">
        <f>BB12/BC17</f>
        <v>0.5</v>
      </c>
      <c r="BG12" s="3">
        <v>5</v>
      </c>
      <c r="BH12" s="2">
        <v>5</v>
      </c>
      <c r="BI12" s="2">
        <f t="shared" si="11"/>
        <v>100</v>
      </c>
      <c r="BJ12" s="115">
        <v>1</v>
      </c>
      <c r="BK12" s="23">
        <f>BG12/BH17</f>
        <v>0.5</v>
      </c>
      <c r="BL12" s="3">
        <v>0.5</v>
      </c>
      <c r="BM12" s="2">
        <v>1</v>
      </c>
      <c r="BN12" s="295">
        <f t="shared" si="12"/>
        <v>50</v>
      </c>
      <c r="BO12" s="329">
        <v>0.5</v>
      </c>
      <c r="BP12" s="330">
        <f>BL12/BM17</f>
        <v>0.5</v>
      </c>
      <c r="BQ12" s="3">
        <v>0.5</v>
      </c>
      <c r="BR12" s="2">
        <v>1</v>
      </c>
      <c r="BS12" s="295">
        <f t="shared" si="13"/>
        <v>50</v>
      </c>
      <c r="BT12" s="329">
        <v>0.5</v>
      </c>
      <c r="BU12" s="330">
        <f>BQ12/BR17</f>
        <v>0.5</v>
      </c>
      <c r="BV12" s="3">
        <v>0.5</v>
      </c>
      <c r="BW12" s="2">
        <v>1</v>
      </c>
      <c r="BX12" s="295">
        <f t="shared" si="14"/>
        <v>50</v>
      </c>
      <c r="BY12" s="329">
        <v>0.5</v>
      </c>
      <c r="BZ12" s="330">
        <f>BV12/BW17</f>
        <v>0.5</v>
      </c>
    </row>
    <row r="13" spans="2:78" ht="16.5" x14ac:dyDescent="0.3">
      <c r="B13" s="145">
        <v>8</v>
      </c>
      <c r="C13" s="146" t="s">
        <v>12</v>
      </c>
      <c r="D13" s="3">
        <v>2</v>
      </c>
      <c r="E13" s="236">
        <v>2</v>
      </c>
      <c r="F13" s="2">
        <f t="shared" si="0"/>
        <v>100</v>
      </c>
      <c r="G13" s="115">
        <v>1</v>
      </c>
      <c r="H13" s="57">
        <f>D13/E17</f>
        <v>0.5</v>
      </c>
      <c r="I13" s="237">
        <v>3</v>
      </c>
      <c r="J13" s="236">
        <v>4</v>
      </c>
      <c r="K13" s="238">
        <f t="shared" si="1"/>
        <v>75</v>
      </c>
      <c r="L13" s="240">
        <v>0.75</v>
      </c>
      <c r="M13" s="239">
        <f>I13/J17</f>
        <v>0.15789473684210525</v>
      </c>
      <c r="N13" s="59">
        <v>0</v>
      </c>
      <c r="O13" s="1">
        <v>10</v>
      </c>
      <c r="P13" s="2">
        <f t="shared" si="2"/>
        <v>0</v>
      </c>
      <c r="Q13" s="24">
        <v>0</v>
      </c>
      <c r="R13" s="57">
        <f>N13/O17</f>
        <v>0</v>
      </c>
      <c r="S13" s="101">
        <v>0</v>
      </c>
      <c r="T13" s="103">
        <v>12.5</v>
      </c>
      <c r="U13" s="103">
        <f t="shared" si="3"/>
        <v>0</v>
      </c>
      <c r="V13" s="104">
        <v>0</v>
      </c>
      <c r="W13" s="105">
        <f>S13/T17</f>
        <v>0</v>
      </c>
      <c r="X13" s="3">
        <v>4</v>
      </c>
      <c r="Y13" s="1">
        <v>4</v>
      </c>
      <c r="Z13" s="2">
        <f t="shared" si="4"/>
        <v>100</v>
      </c>
      <c r="AA13" s="24">
        <v>1</v>
      </c>
      <c r="AB13" s="23">
        <f>X13/Y17</f>
        <v>0.4</v>
      </c>
      <c r="AC13" s="3">
        <v>100</v>
      </c>
      <c r="AD13" s="2">
        <v>100</v>
      </c>
      <c r="AE13" s="2">
        <f t="shared" si="5"/>
        <v>100</v>
      </c>
      <c r="AF13" s="24">
        <v>1</v>
      </c>
      <c r="AG13" s="23">
        <f>AC13/AD17</f>
        <v>1</v>
      </c>
      <c r="AH13" s="101">
        <v>0</v>
      </c>
      <c r="AI13" s="102">
        <v>63</v>
      </c>
      <c r="AJ13" s="103">
        <f t="shared" si="6"/>
        <v>0</v>
      </c>
      <c r="AK13" s="104">
        <v>0</v>
      </c>
      <c r="AL13" s="108">
        <f>AH13/AI17</f>
        <v>0</v>
      </c>
      <c r="AM13" s="101">
        <v>0</v>
      </c>
      <c r="AN13" s="103">
        <v>3</v>
      </c>
      <c r="AO13" s="103">
        <f t="shared" si="7"/>
        <v>0</v>
      </c>
      <c r="AP13" s="104">
        <v>0</v>
      </c>
      <c r="AQ13" s="105">
        <f>AM13/AN17</f>
        <v>0</v>
      </c>
      <c r="AR13" s="59">
        <v>5</v>
      </c>
      <c r="AS13" s="1">
        <v>5</v>
      </c>
      <c r="AT13" s="2">
        <f t="shared" si="8"/>
        <v>100</v>
      </c>
      <c r="AU13" s="24">
        <v>1</v>
      </c>
      <c r="AV13" s="57">
        <f>AR13/AS17</f>
        <v>0.15625</v>
      </c>
      <c r="AW13" s="3">
        <v>23</v>
      </c>
      <c r="AX13" s="2">
        <v>23</v>
      </c>
      <c r="AY13" s="2">
        <f t="shared" si="9"/>
        <v>100</v>
      </c>
      <c r="AZ13" s="24">
        <v>1</v>
      </c>
      <c r="BA13" s="23">
        <f>AW13/AX17</f>
        <v>0.359375</v>
      </c>
      <c r="BB13" s="101">
        <v>0</v>
      </c>
      <c r="BC13" s="103">
        <v>12.5</v>
      </c>
      <c r="BD13" s="103">
        <f t="shared" si="10"/>
        <v>0</v>
      </c>
      <c r="BE13" s="104">
        <v>0</v>
      </c>
      <c r="BF13" s="105">
        <f>BB13/BC17</f>
        <v>0</v>
      </c>
      <c r="BG13" s="101">
        <v>0</v>
      </c>
      <c r="BH13" s="103">
        <v>5</v>
      </c>
      <c r="BI13" s="103">
        <f t="shared" si="11"/>
        <v>0</v>
      </c>
      <c r="BJ13" s="104">
        <v>0</v>
      </c>
      <c r="BK13" s="105">
        <f>BG13/BH17</f>
        <v>0</v>
      </c>
      <c r="BL13" s="101">
        <v>0</v>
      </c>
      <c r="BM13" s="103">
        <v>1</v>
      </c>
      <c r="BN13" s="103">
        <f t="shared" si="12"/>
        <v>0</v>
      </c>
      <c r="BO13" s="161">
        <v>0</v>
      </c>
      <c r="BP13" s="163">
        <f>BL13/BM17</f>
        <v>0</v>
      </c>
      <c r="BQ13" s="101">
        <v>0</v>
      </c>
      <c r="BR13" s="103">
        <v>1</v>
      </c>
      <c r="BS13" s="103">
        <f t="shared" si="13"/>
        <v>0</v>
      </c>
      <c r="BT13" s="161">
        <v>0</v>
      </c>
      <c r="BU13" s="163">
        <f>BQ13/BR17</f>
        <v>0</v>
      </c>
      <c r="BV13" s="101">
        <v>0</v>
      </c>
      <c r="BW13" s="103">
        <v>1</v>
      </c>
      <c r="BX13" s="103">
        <f t="shared" si="14"/>
        <v>0</v>
      </c>
      <c r="BY13" s="161">
        <v>0</v>
      </c>
      <c r="BZ13" s="163">
        <f>BV13/BW17</f>
        <v>0</v>
      </c>
    </row>
    <row r="14" spans="2:78" ht="16.5" x14ac:dyDescent="0.3">
      <c r="B14" s="175">
        <v>9</v>
      </c>
      <c r="C14" s="176" t="s">
        <v>13</v>
      </c>
      <c r="D14" s="249">
        <v>0</v>
      </c>
      <c r="E14" s="250">
        <v>2</v>
      </c>
      <c r="F14" s="251">
        <f t="shared" si="0"/>
        <v>0</v>
      </c>
      <c r="G14" s="252">
        <v>0</v>
      </c>
      <c r="H14" s="253">
        <f>D14/E17</f>
        <v>0</v>
      </c>
      <c r="I14" s="237">
        <v>3</v>
      </c>
      <c r="J14" s="236">
        <v>10</v>
      </c>
      <c r="K14" s="238">
        <f t="shared" si="1"/>
        <v>30</v>
      </c>
      <c r="L14" s="290">
        <v>0.3</v>
      </c>
      <c r="M14" s="239">
        <f>I14/J17</f>
        <v>0.15789473684210525</v>
      </c>
      <c r="N14" s="59">
        <v>19</v>
      </c>
      <c r="O14" s="1">
        <v>20</v>
      </c>
      <c r="P14" s="2">
        <f t="shared" si="2"/>
        <v>95</v>
      </c>
      <c r="Q14" s="177">
        <v>0.95</v>
      </c>
      <c r="R14" s="57">
        <f>N14/O17</f>
        <v>0.47499999999999998</v>
      </c>
      <c r="S14" s="101">
        <v>0</v>
      </c>
      <c r="T14" s="103">
        <v>12.5</v>
      </c>
      <c r="U14" s="103">
        <f t="shared" si="3"/>
        <v>0</v>
      </c>
      <c r="V14" s="104">
        <v>0</v>
      </c>
      <c r="W14" s="105">
        <f>S14/T17</f>
        <v>0</v>
      </c>
      <c r="X14" s="3">
        <v>7</v>
      </c>
      <c r="Y14" s="1">
        <v>7</v>
      </c>
      <c r="Z14" s="2">
        <f t="shared" si="4"/>
        <v>100</v>
      </c>
      <c r="AA14" s="115">
        <v>1</v>
      </c>
      <c r="AB14" s="23">
        <f>X14/Y17</f>
        <v>0.7</v>
      </c>
      <c r="AC14" s="3">
        <v>61.11</v>
      </c>
      <c r="AD14" s="2">
        <v>100</v>
      </c>
      <c r="AE14" s="2">
        <f t="shared" si="5"/>
        <v>61.11</v>
      </c>
      <c r="AF14" s="120">
        <v>0.61</v>
      </c>
      <c r="AG14" s="23">
        <f>AC14/AD17</f>
        <v>0.61109999999999998</v>
      </c>
      <c r="AH14" s="101">
        <v>0</v>
      </c>
      <c r="AI14" s="102">
        <v>63</v>
      </c>
      <c r="AJ14" s="103">
        <f t="shared" si="6"/>
        <v>0</v>
      </c>
      <c r="AK14" s="104">
        <v>0</v>
      </c>
      <c r="AL14" s="108">
        <f>AH14/AI17</f>
        <v>0</v>
      </c>
      <c r="AM14" s="101">
        <v>0</v>
      </c>
      <c r="AN14" s="103">
        <v>3</v>
      </c>
      <c r="AO14" s="103">
        <f t="shared" si="7"/>
        <v>0</v>
      </c>
      <c r="AP14" s="104">
        <v>0</v>
      </c>
      <c r="AQ14" s="105">
        <f>AM14/AN17</f>
        <v>0</v>
      </c>
      <c r="AR14" s="299">
        <v>29</v>
      </c>
      <c r="AS14" s="236">
        <v>13</v>
      </c>
      <c r="AT14" s="238">
        <f t="shared" si="8"/>
        <v>223.07692307692309</v>
      </c>
      <c r="AU14" s="291">
        <v>2.23</v>
      </c>
      <c r="AV14" s="294">
        <f>AR14/AS17</f>
        <v>0.90625</v>
      </c>
      <c r="AW14" s="3">
        <v>47</v>
      </c>
      <c r="AX14" s="2">
        <v>43</v>
      </c>
      <c r="AY14" s="2">
        <f t="shared" si="9"/>
        <v>109.30232558139534</v>
      </c>
      <c r="AZ14" s="118">
        <v>1.0900000000000001</v>
      </c>
      <c r="BA14" s="23">
        <f>AW14/AX17</f>
        <v>0.734375</v>
      </c>
      <c r="BB14" s="101">
        <v>0</v>
      </c>
      <c r="BC14" s="103">
        <v>12.5</v>
      </c>
      <c r="BD14" s="103">
        <f t="shared" si="10"/>
        <v>0</v>
      </c>
      <c r="BE14" s="104">
        <v>0</v>
      </c>
      <c r="BF14" s="105">
        <f>BB14/BC17</f>
        <v>0</v>
      </c>
      <c r="BG14" s="101">
        <v>0</v>
      </c>
      <c r="BH14" s="103">
        <v>5</v>
      </c>
      <c r="BI14" s="103">
        <f t="shared" si="11"/>
        <v>0</v>
      </c>
      <c r="BJ14" s="104">
        <v>0</v>
      </c>
      <c r="BK14" s="105">
        <f>BG14/BH17</f>
        <v>0</v>
      </c>
      <c r="BL14" s="101">
        <v>0</v>
      </c>
      <c r="BM14" s="103">
        <v>1</v>
      </c>
      <c r="BN14" s="103">
        <f t="shared" si="12"/>
        <v>0</v>
      </c>
      <c r="BO14" s="104">
        <v>0</v>
      </c>
      <c r="BP14" s="105">
        <f>BL14/BM17</f>
        <v>0</v>
      </c>
      <c r="BQ14" s="101">
        <v>0</v>
      </c>
      <c r="BR14" s="103">
        <v>1</v>
      </c>
      <c r="BS14" s="103">
        <f t="shared" si="13"/>
        <v>0</v>
      </c>
      <c r="BT14" s="104">
        <v>0</v>
      </c>
      <c r="BU14" s="105">
        <f>BQ14/BR17</f>
        <v>0</v>
      </c>
      <c r="BV14" s="101">
        <v>0</v>
      </c>
      <c r="BW14" s="103">
        <v>1</v>
      </c>
      <c r="BX14" s="103">
        <f t="shared" si="14"/>
        <v>0</v>
      </c>
      <c r="BY14" s="104">
        <v>0</v>
      </c>
      <c r="BZ14" s="105">
        <f>BV14/BW17</f>
        <v>0</v>
      </c>
    </row>
    <row r="15" spans="2:78" ht="17.25" thickBot="1" x14ac:dyDescent="0.35">
      <c r="B15" s="145">
        <v>10</v>
      </c>
      <c r="C15" s="146" t="s">
        <v>14</v>
      </c>
      <c r="D15" s="237">
        <v>3</v>
      </c>
      <c r="E15" s="236">
        <v>3</v>
      </c>
      <c r="F15" s="238">
        <f t="shared" si="0"/>
        <v>100</v>
      </c>
      <c r="G15" s="348">
        <v>1</v>
      </c>
      <c r="H15" s="349">
        <f>D15/E17</f>
        <v>0.75</v>
      </c>
      <c r="I15" s="237">
        <v>3</v>
      </c>
      <c r="J15" s="236">
        <v>17</v>
      </c>
      <c r="K15" s="238">
        <f t="shared" si="1"/>
        <v>17.647058823529413</v>
      </c>
      <c r="L15" s="348">
        <v>0.18</v>
      </c>
      <c r="M15" s="355">
        <f>I15/J17</f>
        <v>0.15789473684210525</v>
      </c>
      <c r="N15" s="59">
        <v>19</v>
      </c>
      <c r="O15" s="1">
        <v>30</v>
      </c>
      <c r="P15" s="2">
        <f t="shared" si="2"/>
        <v>63.333333333333329</v>
      </c>
      <c r="Q15" s="267">
        <v>0.63</v>
      </c>
      <c r="R15" s="268">
        <f>N15/O17</f>
        <v>0.47499999999999998</v>
      </c>
      <c r="S15" s="3">
        <v>112.5</v>
      </c>
      <c r="T15" s="2">
        <v>18.75</v>
      </c>
      <c r="U15" s="2">
        <f t="shared" si="3"/>
        <v>600</v>
      </c>
      <c r="V15" s="118">
        <v>6</v>
      </c>
      <c r="W15" s="23">
        <f>S15/T17</f>
        <v>4.5</v>
      </c>
      <c r="X15" s="3">
        <v>7</v>
      </c>
      <c r="Y15" s="1">
        <v>10</v>
      </c>
      <c r="Z15" s="2">
        <f t="shared" si="4"/>
        <v>70</v>
      </c>
      <c r="AA15" s="267">
        <v>0.7</v>
      </c>
      <c r="AB15" s="273">
        <f>X15/Y17</f>
        <v>0.7</v>
      </c>
      <c r="AC15" s="3">
        <v>100</v>
      </c>
      <c r="AD15" s="2">
        <v>100</v>
      </c>
      <c r="AE15" s="2">
        <f t="shared" si="5"/>
        <v>100</v>
      </c>
      <c r="AF15" s="24">
        <v>1</v>
      </c>
      <c r="AG15" s="23">
        <f>AC15/AD17</f>
        <v>1</v>
      </c>
      <c r="AH15" s="101">
        <v>0</v>
      </c>
      <c r="AI15" s="102">
        <v>63</v>
      </c>
      <c r="AJ15" s="103">
        <f t="shared" si="6"/>
        <v>0</v>
      </c>
      <c r="AK15" s="104">
        <v>0</v>
      </c>
      <c r="AL15" s="108">
        <f>AH15/AI17</f>
        <v>0</v>
      </c>
      <c r="AM15" s="101">
        <v>0</v>
      </c>
      <c r="AN15" s="103">
        <v>3</v>
      </c>
      <c r="AO15" s="103">
        <f t="shared" si="7"/>
        <v>0</v>
      </c>
      <c r="AP15" s="274">
        <v>0</v>
      </c>
      <c r="AQ15" s="275">
        <f>AM15/AN17</f>
        <v>0</v>
      </c>
      <c r="AR15" s="59">
        <v>39</v>
      </c>
      <c r="AS15" s="1">
        <v>22</v>
      </c>
      <c r="AT15" s="2">
        <f t="shared" si="8"/>
        <v>177.27272727272728</v>
      </c>
      <c r="AU15" s="24">
        <v>1.77</v>
      </c>
      <c r="AV15" s="57">
        <f>AR15/AS17</f>
        <v>1.21875</v>
      </c>
      <c r="AW15" s="3">
        <v>58</v>
      </c>
      <c r="AX15" s="2">
        <v>54</v>
      </c>
      <c r="AY15" s="2">
        <f t="shared" si="9"/>
        <v>107.40740740740742</v>
      </c>
      <c r="AZ15" s="24">
        <v>1.07</v>
      </c>
      <c r="BA15" s="23">
        <f>AW15/AX17</f>
        <v>0.90625</v>
      </c>
      <c r="BB15" s="3">
        <v>112.5</v>
      </c>
      <c r="BC15" s="2">
        <v>18.75</v>
      </c>
      <c r="BD15" s="2">
        <f t="shared" si="10"/>
        <v>600</v>
      </c>
      <c r="BE15" s="118">
        <v>6</v>
      </c>
      <c r="BF15" s="23">
        <f>BB15/BC17</f>
        <v>4.5</v>
      </c>
      <c r="BG15" s="3">
        <v>105</v>
      </c>
      <c r="BH15" s="2">
        <v>7.5</v>
      </c>
      <c r="BI15" s="2">
        <f t="shared" si="11"/>
        <v>1400</v>
      </c>
      <c r="BJ15" s="118">
        <v>14</v>
      </c>
      <c r="BK15" s="23">
        <f>BG15/BH17</f>
        <v>10.5</v>
      </c>
      <c r="BL15" s="101">
        <v>0</v>
      </c>
      <c r="BM15" s="103">
        <v>1</v>
      </c>
      <c r="BN15" s="103">
        <f t="shared" si="12"/>
        <v>0</v>
      </c>
      <c r="BO15" s="104">
        <v>0</v>
      </c>
      <c r="BP15" s="105">
        <f>BL15/BM17</f>
        <v>0</v>
      </c>
      <c r="BQ15" s="101">
        <v>0</v>
      </c>
      <c r="BR15" s="103">
        <v>1</v>
      </c>
      <c r="BS15" s="103">
        <f t="shared" si="13"/>
        <v>0</v>
      </c>
      <c r="BT15" s="104">
        <v>0</v>
      </c>
      <c r="BU15" s="105">
        <f>BQ15/BR17</f>
        <v>0</v>
      </c>
      <c r="BV15" s="101">
        <v>0</v>
      </c>
      <c r="BW15" s="103">
        <v>1</v>
      </c>
      <c r="BX15" s="103">
        <f t="shared" si="14"/>
        <v>0</v>
      </c>
      <c r="BY15" s="104">
        <v>0</v>
      </c>
      <c r="BZ15" s="105">
        <f>BV15/BW17</f>
        <v>0</v>
      </c>
    </row>
    <row r="16" spans="2:78" ht="17.25" thickBot="1" x14ac:dyDescent="0.35">
      <c r="B16" s="145">
        <v>11</v>
      </c>
      <c r="C16" s="146" t="s">
        <v>26</v>
      </c>
      <c r="D16" s="3">
        <v>4</v>
      </c>
      <c r="E16" s="1">
        <v>4</v>
      </c>
      <c r="F16" s="295">
        <f t="shared" si="0"/>
        <v>100</v>
      </c>
      <c r="G16" s="352">
        <v>1</v>
      </c>
      <c r="H16" s="353">
        <f>D16/E17</f>
        <v>1</v>
      </c>
      <c r="I16" s="237">
        <v>3</v>
      </c>
      <c r="J16" s="236">
        <v>19</v>
      </c>
      <c r="K16" s="354">
        <f t="shared" si="1"/>
        <v>15.789473684210526</v>
      </c>
      <c r="L16" s="357">
        <v>0.16</v>
      </c>
      <c r="M16" s="358">
        <f>I16/J17</f>
        <v>0.15789473684210525</v>
      </c>
      <c r="N16" s="59">
        <v>29</v>
      </c>
      <c r="O16" s="1">
        <v>40</v>
      </c>
      <c r="P16" s="295">
        <f t="shared" si="2"/>
        <v>72.5</v>
      </c>
      <c r="Q16" s="359">
        <v>0.73</v>
      </c>
      <c r="R16" s="360">
        <f>N16/O17</f>
        <v>0.72499999999999998</v>
      </c>
      <c r="S16" s="101">
        <v>0</v>
      </c>
      <c r="T16" s="103">
        <v>18.75</v>
      </c>
      <c r="U16" s="103">
        <f t="shared" si="3"/>
        <v>0</v>
      </c>
      <c r="V16" s="274">
        <v>0</v>
      </c>
      <c r="W16" s="275">
        <f>S16/T17</f>
        <v>0</v>
      </c>
      <c r="X16" s="3">
        <v>10</v>
      </c>
      <c r="Y16" s="1">
        <v>10</v>
      </c>
      <c r="Z16" s="295">
        <f t="shared" si="4"/>
        <v>100</v>
      </c>
      <c r="AA16" s="269">
        <v>1</v>
      </c>
      <c r="AB16" s="270">
        <f>X16/Y17</f>
        <v>1</v>
      </c>
      <c r="AC16" s="3">
        <v>100</v>
      </c>
      <c r="AD16" s="2">
        <v>100</v>
      </c>
      <c r="AE16" s="2">
        <f t="shared" si="5"/>
        <v>100</v>
      </c>
      <c r="AF16" s="267">
        <v>1</v>
      </c>
      <c r="AG16" s="273">
        <f>AC16/AD17</f>
        <v>1</v>
      </c>
      <c r="AH16" s="101">
        <v>0</v>
      </c>
      <c r="AI16" s="102">
        <v>63</v>
      </c>
      <c r="AJ16" s="103">
        <f t="shared" si="6"/>
        <v>0</v>
      </c>
      <c r="AK16" s="104">
        <v>0</v>
      </c>
      <c r="AL16" s="108">
        <f>AH16/AI17</f>
        <v>0</v>
      </c>
      <c r="AM16" s="3">
        <v>3</v>
      </c>
      <c r="AN16" s="238">
        <v>5</v>
      </c>
      <c r="AO16" s="295">
        <f t="shared" si="7"/>
        <v>60</v>
      </c>
      <c r="AP16" s="359">
        <v>0.6</v>
      </c>
      <c r="AQ16" s="360">
        <f>AM16/AN17</f>
        <v>0.6</v>
      </c>
      <c r="AR16" s="59">
        <v>51</v>
      </c>
      <c r="AS16" s="1">
        <v>27</v>
      </c>
      <c r="AT16" s="2">
        <f t="shared" si="8"/>
        <v>188.88888888888889</v>
      </c>
      <c r="AU16" s="267">
        <v>1.89</v>
      </c>
      <c r="AV16" s="268">
        <f>AR16/AS17</f>
        <v>1.59375</v>
      </c>
      <c r="AW16" s="3">
        <v>64</v>
      </c>
      <c r="AX16" s="2">
        <v>60</v>
      </c>
      <c r="AY16" s="2">
        <f t="shared" si="9"/>
        <v>106.66666666666667</v>
      </c>
      <c r="AZ16" s="267">
        <v>1.07</v>
      </c>
      <c r="BA16" s="273">
        <f>AW16/AX17</f>
        <v>1</v>
      </c>
      <c r="BB16" s="101">
        <v>0</v>
      </c>
      <c r="BC16" s="103">
        <v>18.75</v>
      </c>
      <c r="BD16" s="103">
        <f t="shared" si="10"/>
        <v>0</v>
      </c>
      <c r="BE16" s="274">
        <v>0</v>
      </c>
      <c r="BF16" s="275">
        <f>BB16/BC17</f>
        <v>0</v>
      </c>
      <c r="BG16" s="101">
        <v>0</v>
      </c>
      <c r="BH16" s="103">
        <v>7.5</v>
      </c>
      <c r="BI16" s="103">
        <f t="shared" si="11"/>
        <v>0</v>
      </c>
      <c r="BJ16" s="274">
        <v>0</v>
      </c>
      <c r="BK16" s="275">
        <f>BG16/BH17</f>
        <v>0</v>
      </c>
      <c r="BL16" s="101">
        <v>0</v>
      </c>
      <c r="BM16" s="103">
        <v>1</v>
      </c>
      <c r="BN16" s="103">
        <f t="shared" si="12"/>
        <v>0</v>
      </c>
      <c r="BO16" s="104">
        <v>0</v>
      </c>
      <c r="BP16" s="105">
        <f>BL16/BM17</f>
        <v>0</v>
      </c>
      <c r="BQ16" s="101">
        <v>0</v>
      </c>
      <c r="BR16" s="103">
        <v>1</v>
      </c>
      <c r="BS16" s="103">
        <f t="shared" si="13"/>
        <v>0</v>
      </c>
      <c r="BT16" s="104">
        <v>0</v>
      </c>
      <c r="BU16" s="105">
        <f>BQ16/BR17</f>
        <v>0</v>
      </c>
      <c r="BV16" s="101">
        <v>0</v>
      </c>
      <c r="BW16" s="103">
        <v>1</v>
      </c>
      <c r="BX16" s="103">
        <f t="shared" si="14"/>
        <v>0</v>
      </c>
      <c r="BY16" s="104">
        <v>0</v>
      </c>
      <c r="BZ16" s="105">
        <f>BV16/BW17</f>
        <v>0</v>
      </c>
    </row>
    <row r="17" spans="2:78" ht="17.25" thickBot="1" x14ac:dyDescent="0.35">
      <c r="B17" s="264">
        <v>12</v>
      </c>
      <c r="C17" s="265" t="s">
        <v>15</v>
      </c>
      <c r="D17" s="259">
        <v>0</v>
      </c>
      <c r="E17" s="260">
        <v>4</v>
      </c>
      <c r="F17" s="261">
        <f t="shared" si="0"/>
        <v>0</v>
      </c>
      <c r="G17" s="350">
        <v>0</v>
      </c>
      <c r="H17" s="351">
        <f>D17/E17</f>
        <v>0</v>
      </c>
      <c r="I17" s="259">
        <v>0</v>
      </c>
      <c r="J17" s="260">
        <v>19</v>
      </c>
      <c r="K17" s="261">
        <f t="shared" si="1"/>
        <v>0</v>
      </c>
      <c r="L17" s="350">
        <v>0</v>
      </c>
      <c r="M17" s="356">
        <f>I17/J17</f>
        <v>0</v>
      </c>
      <c r="N17" s="316">
        <v>0</v>
      </c>
      <c r="O17" s="260">
        <v>40</v>
      </c>
      <c r="P17" s="261">
        <f t="shared" si="2"/>
        <v>0</v>
      </c>
      <c r="Q17" s="350">
        <v>0</v>
      </c>
      <c r="R17" s="351">
        <f>N17/O17</f>
        <v>0</v>
      </c>
      <c r="S17" s="34">
        <v>118.75</v>
      </c>
      <c r="T17" s="33">
        <v>25</v>
      </c>
      <c r="U17" s="266">
        <f t="shared" si="3"/>
        <v>475</v>
      </c>
      <c r="V17" s="271">
        <v>4.75</v>
      </c>
      <c r="W17" s="272">
        <f>S17/T17</f>
        <v>4.75</v>
      </c>
      <c r="X17" s="110">
        <v>10</v>
      </c>
      <c r="Y17" s="111">
        <v>10</v>
      </c>
      <c r="Z17" s="112">
        <f t="shared" si="4"/>
        <v>100</v>
      </c>
      <c r="AA17" s="296">
        <v>1</v>
      </c>
      <c r="AB17" s="297">
        <f>X17/Y17</f>
        <v>1</v>
      </c>
      <c r="AC17" s="34">
        <v>100</v>
      </c>
      <c r="AD17" s="33">
        <v>100</v>
      </c>
      <c r="AE17" s="266">
        <f t="shared" si="5"/>
        <v>100</v>
      </c>
      <c r="AF17" s="269">
        <v>1</v>
      </c>
      <c r="AG17" s="270">
        <f>AC17/AD17</f>
        <v>1</v>
      </c>
      <c r="AH17" s="110">
        <v>0</v>
      </c>
      <c r="AI17" s="102">
        <v>63</v>
      </c>
      <c r="AJ17" s="112">
        <f t="shared" si="6"/>
        <v>0</v>
      </c>
      <c r="AK17" s="113">
        <v>0</v>
      </c>
      <c r="AL17" s="114">
        <f>AH17/AI17</f>
        <v>0</v>
      </c>
      <c r="AM17" s="110">
        <v>0</v>
      </c>
      <c r="AN17" s="112">
        <v>5</v>
      </c>
      <c r="AO17" s="112">
        <f t="shared" si="7"/>
        <v>0</v>
      </c>
      <c r="AP17" s="296">
        <v>0</v>
      </c>
      <c r="AQ17" s="297">
        <f>AM17/AN17</f>
        <v>0</v>
      </c>
      <c r="AR17" s="60">
        <v>56</v>
      </c>
      <c r="AS17" s="44">
        <v>32</v>
      </c>
      <c r="AT17" s="266">
        <f t="shared" si="8"/>
        <v>175</v>
      </c>
      <c r="AU17" s="271">
        <v>1.75</v>
      </c>
      <c r="AV17" s="272">
        <f>AR17/AS17</f>
        <v>1.75</v>
      </c>
      <c r="AW17" s="34">
        <v>68</v>
      </c>
      <c r="AX17" s="33">
        <v>64</v>
      </c>
      <c r="AY17" s="266">
        <f t="shared" si="9"/>
        <v>106.25</v>
      </c>
      <c r="AZ17" s="271">
        <v>1.06</v>
      </c>
      <c r="BA17" s="272">
        <f>AW17/AX17</f>
        <v>1.0625</v>
      </c>
      <c r="BB17" s="34">
        <v>118.75</v>
      </c>
      <c r="BC17" s="33">
        <v>25</v>
      </c>
      <c r="BD17" s="266">
        <f t="shared" si="10"/>
        <v>475</v>
      </c>
      <c r="BE17" s="271">
        <v>4.75</v>
      </c>
      <c r="BF17" s="272">
        <f>BB17/BC17</f>
        <v>4.75</v>
      </c>
      <c r="BG17" s="34">
        <v>107.5</v>
      </c>
      <c r="BH17" s="33">
        <v>10</v>
      </c>
      <c r="BI17" s="266">
        <f t="shared" si="11"/>
        <v>1075</v>
      </c>
      <c r="BJ17" s="271">
        <v>10.75</v>
      </c>
      <c r="BK17" s="272">
        <f>BG17/BH17</f>
        <v>10.75</v>
      </c>
      <c r="BL17" s="110">
        <v>0</v>
      </c>
      <c r="BM17" s="112">
        <v>1</v>
      </c>
      <c r="BN17" s="112">
        <f t="shared" si="12"/>
        <v>0</v>
      </c>
      <c r="BO17" s="113">
        <v>0</v>
      </c>
      <c r="BP17" s="122">
        <f>BL17/BM17</f>
        <v>0</v>
      </c>
      <c r="BQ17" s="110">
        <v>0</v>
      </c>
      <c r="BR17" s="112">
        <v>1</v>
      </c>
      <c r="BS17" s="112">
        <f t="shared" si="13"/>
        <v>0</v>
      </c>
      <c r="BT17" s="113">
        <v>0</v>
      </c>
      <c r="BU17" s="122">
        <f>BQ17/BR17</f>
        <v>0</v>
      </c>
      <c r="BV17" s="110">
        <v>0</v>
      </c>
      <c r="BW17" s="112">
        <v>1</v>
      </c>
      <c r="BX17" s="112">
        <f t="shared" si="14"/>
        <v>0</v>
      </c>
      <c r="BY17" s="113">
        <v>0</v>
      </c>
      <c r="BZ17" s="122">
        <f>BV17/BW17</f>
        <v>0</v>
      </c>
    </row>
    <row r="18" spans="2:78" ht="15.75" thickBot="1" x14ac:dyDescent="0.3"/>
    <row r="19" spans="2:78" ht="15.75" thickBot="1" x14ac:dyDescent="0.3">
      <c r="C19" s="384" t="s">
        <v>378</v>
      </c>
      <c r="H19" s="318">
        <v>1</v>
      </c>
      <c r="M19" s="392">
        <v>0.16</v>
      </c>
      <c r="R19" s="388">
        <v>0.73</v>
      </c>
      <c r="W19" s="312">
        <v>4.75</v>
      </c>
      <c r="AB19" s="318">
        <v>1</v>
      </c>
      <c r="AG19" s="298">
        <v>0.96460000000000001</v>
      </c>
      <c r="AL19" s="318">
        <v>1</v>
      </c>
      <c r="AQ19" s="388">
        <v>0.6</v>
      </c>
      <c r="AV19" s="312">
        <v>1.75</v>
      </c>
      <c r="BA19" s="312">
        <v>1.06</v>
      </c>
      <c r="BF19" s="312">
        <v>4.75</v>
      </c>
      <c r="BK19" s="312">
        <v>10.75</v>
      </c>
      <c r="BP19" s="385">
        <v>0.5</v>
      </c>
      <c r="BU19" s="385">
        <v>0.5</v>
      </c>
      <c r="BZ19" s="385">
        <v>0.5</v>
      </c>
    </row>
    <row r="20" spans="2:78" ht="15.75" thickBot="1" x14ac:dyDescent="0.3">
      <c r="C20" s="215"/>
    </row>
    <row r="21" spans="2:78" ht="15.75" thickBot="1" x14ac:dyDescent="0.3">
      <c r="C21" s="384" t="s">
        <v>377</v>
      </c>
      <c r="H21" s="381">
        <v>1</v>
      </c>
      <c r="M21" s="386">
        <v>0.16</v>
      </c>
      <c r="R21" s="387">
        <v>0.73</v>
      </c>
      <c r="W21" s="382">
        <v>4.75</v>
      </c>
      <c r="AB21" s="381">
        <v>1</v>
      </c>
      <c r="AG21" s="383">
        <v>0.98</v>
      </c>
      <c r="AL21" s="381">
        <v>1</v>
      </c>
      <c r="AQ21" s="387">
        <v>0.6</v>
      </c>
      <c r="AV21" s="381">
        <v>1</v>
      </c>
      <c r="BA21" s="382">
        <v>1.06</v>
      </c>
      <c r="BF21" s="382">
        <v>4.75</v>
      </c>
      <c r="BK21" s="382">
        <v>1.08</v>
      </c>
      <c r="BP21" s="394">
        <v>0.5</v>
      </c>
      <c r="BU21" s="386">
        <v>0.5</v>
      </c>
      <c r="BZ21" s="386">
        <v>0.5</v>
      </c>
    </row>
    <row r="22" spans="2:78" ht="15.75" thickBot="1" x14ac:dyDescent="0.3">
      <c r="AG22" s="393"/>
    </row>
    <row r="23" spans="2:78" ht="16.5" customHeight="1" x14ac:dyDescent="0.3">
      <c r="B23" s="19"/>
      <c r="C23" s="20"/>
      <c r="D23" s="22"/>
      <c r="E23" s="22"/>
      <c r="F23" s="22"/>
      <c r="G23" s="22"/>
      <c r="H23" s="501" t="s">
        <v>333</v>
      </c>
      <c r="I23" s="502"/>
    </row>
    <row r="24" spans="2:78" ht="15.75" customHeight="1" thickBot="1" x14ac:dyDescent="0.3">
      <c r="H24" s="503"/>
      <c r="I24" s="504"/>
    </row>
    <row r="25" spans="2:78" x14ac:dyDescent="0.25">
      <c r="B25" s="12">
        <v>1</v>
      </c>
      <c r="C25" s="7" t="s">
        <v>27</v>
      </c>
      <c r="D25" s="8"/>
      <c r="E25" s="477" t="s">
        <v>28</v>
      </c>
      <c r="F25" s="477"/>
      <c r="G25" s="478"/>
      <c r="H25" s="12">
        <v>9</v>
      </c>
      <c r="I25" s="16">
        <f>H25/H28</f>
        <v>0.6</v>
      </c>
    </row>
    <row r="26" spans="2:78" x14ac:dyDescent="0.25">
      <c r="B26" s="13">
        <v>2</v>
      </c>
      <c r="C26" s="9" t="s">
        <v>29</v>
      </c>
      <c r="D26" s="4"/>
      <c r="E26" s="479" t="s">
        <v>30</v>
      </c>
      <c r="F26" s="479"/>
      <c r="G26" s="480"/>
      <c r="H26" s="13">
        <v>2</v>
      </c>
      <c r="I26" s="17">
        <f>H26/H28</f>
        <v>0.13333333333333333</v>
      </c>
    </row>
    <row r="27" spans="2:78" ht="15.75" thickBot="1" x14ac:dyDescent="0.3">
      <c r="B27" s="14">
        <v>3</v>
      </c>
      <c r="C27" s="10" t="s">
        <v>31</v>
      </c>
      <c r="D27" s="11"/>
      <c r="E27" s="481" t="s">
        <v>32</v>
      </c>
      <c r="F27" s="481"/>
      <c r="G27" s="482"/>
      <c r="H27" s="14">
        <v>4</v>
      </c>
      <c r="I27" s="18">
        <f>H27/H28</f>
        <v>0.26666666666666666</v>
      </c>
    </row>
    <row r="28" spans="2:78" ht="15.75" thickBot="1" x14ac:dyDescent="0.3">
      <c r="B28" s="498" t="s">
        <v>80</v>
      </c>
      <c r="C28" s="499"/>
      <c r="D28" s="499"/>
      <c r="E28" s="499"/>
      <c r="F28" s="499"/>
      <c r="G28" s="500"/>
      <c r="H28" s="15">
        <f>SUM(H25:H27)</f>
        <v>15</v>
      </c>
      <c r="I28" s="21">
        <f>SUM(I25:I27)</f>
        <v>1</v>
      </c>
    </row>
    <row r="29" spans="2:78" ht="15.75" thickBot="1" x14ac:dyDescent="0.3"/>
    <row r="30" spans="2:78" ht="18.75" hidden="1" thickBot="1" x14ac:dyDescent="0.4">
      <c r="B30" s="361">
        <v>4</v>
      </c>
      <c r="C30" s="117" t="s">
        <v>335</v>
      </c>
    </row>
    <row r="31" spans="2:78" ht="18.75" hidden="1" thickBot="1" x14ac:dyDescent="0.4">
      <c r="B31" s="301">
        <v>1</v>
      </c>
      <c r="C31" t="s">
        <v>326</v>
      </c>
    </row>
    <row r="32" spans="2:78" ht="15.75" thickBot="1" x14ac:dyDescent="0.3">
      <c r="B32" s="186"/>
      <c r="C32" t="s">
        <v>258</v>
      </c>
    </row>
  </sheetData>
  <sheetProtection algorithmName="SHA-512" hashValue="C4TTOZHIwOa4kvQ/yif+/r6XnvWigofBPcumBz/89bf1y4SsPA9vHYx5f4bP67YQ7IndKYTqVFQtK+3NV/DTlQ==" saltValue="vvHvdUXJm3NoiF7+B9oqug==" spinCount="100000" sheet="1" objects="1" scenarios="1"/>
  <mergeCells count="67">
    <mergeCell ref="W4:W5"/>
    <mergeCell ref="AA4:AA5"/>
    <mergeCell ref="AL4:AL5"/>
    <mergeCell ref="X4:Z4"/>
    <mergeCell ref="AC3:AG3"/>
    <mergeCell ref="AC4:AE4"/>
    <mergeCell ref="AF4:AF5"/>
    <mergeCell ref="AG4:AG5"/>
    <mergeCell ref="AB4:AB5"/>
    <mergeCell ref="X3:AB3"/>
    <mergeCell ref="AH3:AL3"/>
    <mergeCell ref="AH4:AJ4"/>
    <mergeCell ref="AK4:AK5"/>
    <mergeCell ref="AR3:AV3"/>
    <mergeCell ref="AR4:AT4"/>
    <mergeCell ref="AU4:AU5"/>
    <mergeCell ref="AV4:AV5"/>
    <mergeCell ref="AM3:AQ3"/>
    <mergeCell ref="AM4:AO4"/>
    <mergeCell ref="AP4:AP5"/>
    <mergeCell ref="AQ4:AQ5"/>
    <mergeCell ref="B2:C5"/>
    <mergeCell ref="D3:H3"/>
    <mergeCell ref="I3:M3"/>
    <mergeCell ref="N3:R3"/>
    <mergeCell ref="S3:W3"/>
    <mergeCell ref="D4:F4"/>
    <mergeCell ref="G4:G5"/>
    <mergeCell ref="H4:H5"/>
    <mergeCell ref="I4:K4"/>
    <mergeCell ref="L4:L5"/>
    <mergeCell ref="M4:M5"/>
    <mergeCell ref="N4:P4"/>
    <mergeCell ref="Q4:Q5"/>
    <mergeCell ref="R4:R5"/>
    <mergeCell ref="S4:U4"/>
    <mergeCell ref="V4:V5"/>
    <mergeCell ref="H23:I24"/>
    <mergeCell ref="E25:G25"/>
    <mergeCell ref="E26:G26"/>
    <mergeCell ref="E27:G27"/>
    <mergeCell ref="B28:G28"/>
    <mergeCell ref="AW3:BA3"/>
    <mergeCell ref="BB3:BF3"/>
    <mergeCell ref="BG3:BK3"/>
    <mergeCell ref="BL3:BP3"/>
    <mergeCell ref="BB4:BD4"/>
    <mergeCell ref="BE4:BE5"/>
    <mergeCell ref="BF4:BF5"/>
    <mergeCell ref="BG4:BI4"/>
    <mergeCell ref="BJ4:BJ5"/>
    <mergeCell ref="BY4:BY5"/>
    <mergeCell ref="BZ4:BZ5"/>
    <mergeCell ref="D2:BZ2"/>
    <mergeCell ref="BP4:BP5"/>
    <mergeCell ref="BQ4:BS4"/>
    <mergeCell ref="BT4:BT5"/>
    <mergeCell ref="BU4:BU5"/>
    <mergeCell ref="BV4:BX4"/>
    <mergeCell ref="BQ3:BU3"/>
    <mergeCell ref="BV3:BZ3"/>
    <mergeCell ref="AW4:AY4"/>
    <mergeCell ref="AZ4:AZ5"/>
    <mergeCell ref="BA4:BA5"/>
    <mergeCell ref="BK4:BK5"/>
    <mergeCell ref="BL4:BN4"/>
    <mergeCell ref="BO4:BO5"/>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B1:AV31"/>
  <sheetViews>
    <sheetView workbookViewId="0">
      <selection activeCell="AI22" sqref="AI22"/>
    </sheetView>
  </sheetViews>
  <sheetFormatPr baseColWidth="10" defaultRowHeight="15" x14ac:dyDescent="0.25"/>
  <cols>
    <col min="1" max="1" width="6" customWidth="1"/>
    <col min="2" max="2" width="4" customWidth="1"/>
    <col min="3" max="3" width="14.85546875" customWidth="1"/>
    <col min="4" max="4" width="6.85546875" customWidth="1"/>
    <col min="5" max="5" width="4.85546875" customWidth="1"/>
    <col min="6" max="6" width="5.85546875" customWidth="1"/>
    <col min="7" max="7" width="7.5703125" customWidth="1"/>
    <col min="8" max="8" width="11.85546875" customWidth="1"/>
    <col min="9" max="9" width="8.28515625" customWidth="1"/>
    <col min="10" max="10" width="5.5703125" customWidth="1"/>
    <col min="11" max="11" width="6.140625" customWidth="1"/>
    <col min="12" max="12" width="6.28515625" customWidth="1"/>
    <col min="13" max="13" width="10.5703125" customWidth="1"/>
    <col min="14" max="14" width="6.7109375" customWidth="1"/>
    <col min="15" max="15" width="6.28515625" customWidth="1"/>
    <col min="16" max="16" width="6.140625" customWidth="1"/>
    <col min="17" max="17" width="6.85546875" customWidth="1"/>
    <col min="18" max="18" width="9.7109375" customWidth="1"/>
    <col min="19" max="19" width="7" customWidth="1"/>
    <col min="20" max="20" width="5.5703125" customWidth="1"/>
    <col min="21" max="21" width="5.85546875" customWidth="1"/>
    <col min="22" max="22" width="6.85546875" customWidth="1"/>
    <col min="23" max="23" width="9.7109375" customWidth="1"/>
    <col min="24" max="24" width="6.7109375" customWidth="1"/>
    <col min="25" max="25" width="5.7109375" customWidth="1"/>
    <col min="26" max="26" width="6.28515625" customWidth="1"/>
    <col min="27" max="27" width="6.85546875" customWidth="1"/>
    <col min="28" max="28" width="9.7109375" customWidth="1"/>
    <col min="29" max="29" width="6.7109375" customWidth="1"/>
    <col min="30" max="30" width="5.140625" customWidth="1"/>
    <col min="31" max="31" width="6.7109375" customWidth="1"/>
    <col min="32" max="32" width="6.5703125" customWidth="1"/>
    <col min="33" max="33" width="10.140625" customWidth="1"/>
    <col min="34" max="34" width="6.5703125" customWidth="1"/>
    <col min="35" max="35" width="5.28515625" customWidth="1"/>
    <col min="36" max="36" width="6" customWidth="1"/>
    <col min="37" max="37" width="7" customWidth="1"/>
    <col min="38" max="38" width="10" customWidth="1"/>
    <col min="39" max="39" width="6.5703125" customWidth="1"/>
    <col min="40" max="40" width="5.5703125" customWidth="1"/>
    <col min="41" max="41" width="6.42578125" customWidth="1"/>
    <col min="42" max="42" width="6.5703125" customWidth="1"/>
    <col min="43" max="43" width="10.42578125" customWidth="1"/>
    <col min="44" max="44" width="7.7109375" customWidth="1"/>
    <col min="45" max="45" width="6.7109375" customWidth="1"/>
    <col min="46" max="47" width="7" customWidth="1"/>
    <col min="48" max="48" width="9.85546875" customWidth="1"/>
  </cols>
  <sheetData>
    <row r="1" spans="2:48" ht="15.75" thickBot="1" x14ac:dyDescent="0.3"/>
    <row r="2" spans="2:48" ht="17.25" thickBot="1" x14ac:dyDescent="0.35">
      <c r="B2" s="505" t="s">
        <v>228</v>
      </c>
      <c r="C2" s="506"/>
      <c r="D2" s="519" t="s">
        <v>114</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1"/>
    </row>
    <row r="3" spans="2:48" ht="92.25" customHeight="1" thickBot="1" x14ac:dyDescent="0.3">
      <c r="B3" s="507"/>
      <c r="C3" s="566"/>
      <c r="D3" s="581" t="s">
        <v>380</v>
      </c>
      <c r="E3" s="582"/>
      <c r="F3" s="583"/>
      <c r="G3" s="583"/>
      <c r="H3" s="591"/>
      <c r="I3" s="515" t="s">
        <v>336</v>
      </c>
      <c r="J3" s="516"/>
      <c r="K3" s="517"/>
      <c r="L3" s="517"/>
      <c r="M3" s="518"/>
      <c r="N3" s="530" t="s">
        <v>307</v>
      </c>
      <c r="O3" s="522"/>
      <c r="P3" s="522"/>
      <c r="Q3" s="522"/>
      <c r="R3" s="523"/>
      <c r="S3" s="530" t="s">
        <v>381</v>
      </c>
      <c r="T3" s="522"/>
      <c r="U3" s="522"/>
      <c r="V3" s="522"/>
      <c r="W3" s="523"/>
      <c r="X3" s="516" t="s">
        <v>157</v>
      </c>
      <c r="Y3" s="516"/>
      <c r="Z3" s="517"/>
      <c r="AA3" s="517"/>
      <c r="AB3" s="518"/>
      <c r="AC3" s="511" t="s">
        <v>309</v>
      </c>
      <c r="AD3" s="512"/>
      <c r="AE3" s="513"/>
      <c r="AF3" s="513"/>
      <c r="AG3" s="514"/>
      <c r="AH3" s="515" t="s">
        <v>308</v>
      </c>
      <c r="AI3" s="516"/>
      <c r="AJ3" s="517"/>
      <c r="AK3" s="517"/>
      <c r="AL3" s="518"/>
      <c r="AM3" s="530" t="s">
        <v>337</v>
      </c>
      <c r="AN3" s="522"/>
      <c r="AO3" s="522"/>
      <c r="AP3" s="522"/>
      <c r="AQ3" s="523"/>
      <c r="AR3" s="515" t="s">
        <v>338</v>
      </c>
      <c r="AS3" s="516"/>
      <c r="AT3" s="517"/>
      <c r="AU3" s="517"/>
      <c r="AV3" s="518"/>
    </row>
    <row r="4" spans="2:48" ht="24.75" customHeight="1" thickBot="1" x14ac:dyDescent="0.3">
      <c r="B4" s="507"/>
      <c r="C4" s="566"/>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24" t="s">
        <v>0</v>
      </c>
      <c r="Y4" s="525"/>
      <c r="Z4" s="526"/>
      <c r="AA4" s="527" t="s">
        <v>1</v>
      </c>
      <c r="AB4" s="527" t="s">
        <v>104</v>
      </c>
      <c r="AC4" s="531" t="s">
        <v>0</v>
      </c>
      <c r="AD4" s="524"/>
      <c r="AE4" s="532"/>
      <c r="AF4" s="533" t="s">
        <v>1</v>
      </c>
      <c r="AG4" s="527" t="s">
        <v>104</v>
      </c>
      <c r="AH4" s="531" t="s">
        <v>0</v>
      </c>
      <c r="AI4" s="525"/>
      <c r="AJ4" s="526"/>
      <c r="AK4" s="527" t="s">
        <v>1</v>
      </c>
      <c r="AL4" s="527" t="s">
        <v>104</v>
      </c>
      <c r="AM4" s="531" t="s">
        <v>0</v>
      </c>
      <c r="AN4" s="525"/>
      <c r="AO4" s="526"/>
      <c r="AP4" s="527" t="s">
        <v>1</v>
      </c>
      <c r="AQ4" s="527" t="s">
        <v>104</v>
      </c>
      <c r="AR4" s="531" t="s">
        <v>0</v>
      </c>
      <c r="AS4" s="525"/>
      <c r="AT4" s="526"/>
      <c r="AU4" s="527" t="s">
        <v>1</v>
      </c>
      <c r="AV4" s="527" t="s">
        <v>104</v>
      </c>
    </row>
    <row r="5" spans="2:48" ht="18" customHeight="1" thickBot="1" x14ac:dyDescent="0.3">
      <c r="B5" s="509"/>
      <c r="C5" s="567"/>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4</v>
      </c>
      <c r="U5" s="158" t="s">
        <v>3</v>
      </c>
      <c r="V5" s="529"/>
      <c r="W5" s="529"/>
      <c r="X5" s="170" t="s">
        <v>33</v>
      </c>
      <c r="Y5" s="152" t="s">
        <v>4</v>
      </c>
      <c r="Z5" s="158" t="s">
        <v>3</v>
      </c>
      <c r="AA5" s="529"/>
      <c r="AB5" s="529"/>
      <c r="AC5" s="151" t="s">
        <v>33</v>
      </c>
      <c r="AD5" s="152" t="s">
        <v>2</v>
      </c>
      <c r="AE5" s="153" t="s">
        <v>3</v>
      </c>
      <c r="AF5" s="534"/>
      <c r="AG5" s="529"/>
      <c r="AH5" s="151" t="s">
        <v>33</v>
      </c>
      <c r="AI5" s="152" t="s">
        <v>2</v>
      </c>
      <c r="AJ5" s="158" t="s">
        <v>3</v>
      </c>
      <c r="AK5" s="529"/>
      <c r="AL5" s="529"/>
      <c r="AM5" s="151" t="s">
        <v>33</v>
      </c>
      <c r="AN5" s="152" t="s">
        <v>4</v>
      </c>
      <c r="AO5" s="158" t="s">
        <v>3</v>
      </c>
      <c r="AP5" s="529"/>
      <c r="AQ5" s="529"/>
      <c r="AR5" s="151" t="s">
        <v>33</v>
      </c>
      <c r="AS5" s="152" t="s">
        <v>2</v>
      </c>
      <c r="AT5" s="158" t="s">
        <v>3</v>
      </c>
      <c r="AU5" s="529"/>
      <c r="AV5" s="529"/>
    </row>
    <row r="6" spans="2:48" ht="17.25" customHeight="1" x14ac:dyDescent="0.25">
      <c r="B6" s="143">
        <v>1</v>
      </c>
      <c r="C6" s="144" t="s">
        <v>5</v>
      </c>
      <c r="D6" s="97">
        <v>0</v>
      </c>
      <c r="E6" s="98">
        <v>1</v>
      </c>
      <c r="F6" s="98">
        <f>D6/E6*100</f>
        <v>0</v>
      </c>
      <c r="G6" s="99">
        <v>0</v>
      </c>
      <c r="H6" s="106">
        <f>D6/E17</f>
        <v>0</v>
      </c>
      <c r="I6" s="97">
        <v>0</v>
      </c>
      <c r="J6" s="98">
        <v>100</v>
      </c>
      <c r="K6" s="98">
        <f>I6/J6*100</f>
        <v>0</v>
      </c>
      <c r="L6" s="99">
        <v>0</v>
      </c>
      <c r="M6" s="100">
        <f>I6/J17</f>
        <v>0</v>
      </c>
      <c r="N6" s="107">
        <v>0</v>
      </c>
      <c r="O6" s="98">
        <v>1</v>
      </c>
      <c r="P6" s="98">
        <f>N6/O6*100</f>
        <v>0</v>
      </c>
      <c r="Q6" s="99">
        <v>0</v>
      </c>
      <c r="R6" s="106">
        <f>N6/O17</f>
        <v>0</v>
      </c>
      <c r="S6" s="97">
        <v>0</v>
      </c>
      <c r="T6" s="98">
        <v>100</v>
      </c>
      <c r="U6" s="98">
        <f>S6/T6*100</f>
        <v>0</v>
      </c>
      <c r="V6" s="99">
        <v>0</v>
      </c>
      <c r="W6" s="100">
        <f>S6/T17</f>
        <v>0</v>
      </c>
      <c r="X6" s="97">
        <v>0</v>
      </c>
      <c r="Y6" s="98">
        <v>1</v>
      </c>
      <c r="Z6" s="98">
        <f>X6/Y6*100</f>
        <v>0</v>
      </c>
      <c r="AA6" s="99">
        <v>0</v>
      </c>
      <c r="AB6" s="100">
        <f>X6/Y17</f>
        <v>0</v>
      </c>
      <c r="AC6" s="97">
        <v>0</v>
      </c>
      <c r="AD6" s="98">
        <v>100</v>
      </c>
      <c r="AE6" s="98">
        <f>AC6/AD6*100</f>
        <v>0</v>
      </c>
      <c r="AF6" s="99">
        <v>0</v>
      </c>
      <c r="AG6" s="100">
        <f>AC6/AD17</f>
        <v>0</v>
      </c>
      <c r="AH6" s="97">
        <v>0</v>
      </c>
      <c r="AI6" s="98">
        <v>1</v>
      </c>
      <c r="AJ6" s="98">
        <f>AH6/AI6*100</f>
        <v>0</v>
      </c>
      <c r="AK6" s="99">
        <v>0</v>
      </c>
      <c r="AL6" s="106">
        <f>AH6/AI17</f>
        <v>0</v>
      </c>
      <c r="AM6" s="97">
        <v>0</v>
      </c>
      <c r="AN6" s="98">
        <v>100</v>
      </c>
      <c r="AO6" s="98">
        <f>AM6/AN6*100</f>
        <v>0</v>
      </c>
      <c r="AP6" s="99">
        <v>0</v>
      </c>
      <c r="AQ6" s="100">
        <f>AM6/AN17</f>
        <v>0</v>
      </c>
      <c r="AR6" s="97">
        <v>0</v>
      </c>
      <c r="AS6" s="98">
        <v>1</v>
      </c>
      <c r="AT6" s="98">
        <f>AR6/AS6*100</f>
        <v>0</v>
      </c>
      <c r="AU6" s="99">
        <v>0</v>
      </c>
      <c r="AV6" s="100">
        <f>AR6/AS17</f>
        <v>0</v>
      </c>
    </row>
    <row r="7" spans="2:48" ht="17.25" thickBot="1" x14ac:dyDescent="0.35">
      <c r="B7" s="145">
        <v>2</v>
      </c>
      <c r="C7" s="146" t="s">
        <v>6</v>
      </c>
      <c r="D7" s="101">
        <v>0</v>
      </c>
      <c r="E7" s="102">
        <v>1</v>
      </c>
      <c r="F7" s="103">
        <f>D7/E7*100</f>
        <v>0</v>
      </c>
      <c r="G7" s="104">
        <v>0</v>
      </c>
      <c r="H7" s="108">
        <f>D7/E17</f>
        <v>0</v>
      </c>
      <c r="I7" s="101">
        <v>0</v>
      </c>
      <c r="J7" s="103">
        <v>100</v>
      </c>
      <c r="K7" s="103">
        <f>I7/J7*100</f>
        <v>0</v>
      </c>
      <c r="L7" s="104">
        <v>0</v>
      </c>
      <c r="M7" s="105">
        <f>I7/J17</f>
        <v>0</v>
      </c>
      <c r="N7" s="109">
        <v>0</v>
      </c>
      <c r="O7" s="102">
        <v>1</v>
      </c>
      <c r="P7" s="103">
        <f>N7/O7*100</f>
        <v>0</v>
      </c>
      <c r="Q7" s="104">
        <v>0</v>
      </c>
      <c r="R7" s="108">
        <f>N7/O17</f>
        <v>0</v>
      </c>
      <c r="S7" s="101">
        <v>0</v>
      </c>
      <c r="T7" s="103">
        <v>100</v>
      </c>
      <c r="U7" s="103">
        <f>S7/T7*100</f>
        <v>0</v>
      </c>
      <c r="V7" s="104">
        <v>0</v>
      </c>
      <c r="W7" s="105">
        <f>S7/T17</f>
        <v>0</v>
      </c>
      <c r="X7" s="101">
        <v>0</v>
      </c>
      <c r="Y7" s="102">
        <v>1</v>
      </c>
      <c r="Z7" s="103">
        <f>X7/Y7*100</f>
        <v>0</v>
      </c>
      <c r="AA7" s="274">
        <v>0</v>
      </c>
      <c r="AB7" s="275">
        <f>X7/Y17</f>
        <v>0</v>
      </c>
      <c r="AC7" s="101">
        <v>0</v>
      </c>
      <c r="AD7" s="103">
        <v>100</v>
      </c>
      <c r="AE7" s="103">
        <f>AC7/AD7*100</f>
        <v>0</v>
      </c>
      <c r="AF7" s="104">
        <v>0</v>
      </c>
      <c r="AG7" s="105">
        <f>AC7/AD17</f>
        <v>0</v>
      </c>
      <c r="AH7" s="101">
        <v>0</v>
      </c>
      <c r="AI7" s="102">
        <v>1</v>
      </c>
      <c r="AJ7" s="103">
        <f>AH7/AI7*100</f>
        <v>0</v>
      </c>
      <c r="AK7" s="104">
        <v>0</v>
      </c>
      <c r="AL7" s="108">
        <f>AH7/AI17</f>
        <v>0</v>
      </c>
      <c r="AM7" s="101">
        <v>0</v>
      </c>
      <c r="AN7" s="103">
        <v>100</v>
      </c>
      <c r="AO7" s="103">
        <f>AM7/AN7*100</f>
        <v>0</v>
      </c>
      <c r="AP7" s="104">
        <v>0</v>
      </c>
      <c r="AQ7" s="105">
        <f>AM7/AN17</f>
        <v>0</v>
      </c>
      <c r="AR7" s="101">
        <v>0</v>
      </c>
      <c r="AS7" s="102">
        <v>1</v>
      </c>
      <c r="AT7" s="103">
        <f>AR7/AS7*100</f>
        <v>0</v>
      </c>
      <c r="AU7" s="104">
        <v>0</v>
      </c>
      <c r="AV7" s="105">
        <f>AR7/AS17</f>
        <v>0</v>
      </c>
    </row>
    <row r="8" spans="2:48" ht="16.5" thickBot="1" x14ac:dyDescent="0.3">
      <c r="B8" s="173">
        <v>3</v>
      </c>
      <c r="C8" s="174" t="s">
        <v>7</v>
      </c>
      <c r="D8" s="101">
        <v>0</v>
      </c>
      <c r="E8" s="102">
        <v>1</v>
      </c>
      <c r="F8" s="103">
        <f>D8/E8*100</f>
        <v>0</v>
      </c>
      <c r="G8" s="104">
        <v>0</v>
      </c>
      <c r="H8" s="108">
        <f>D8/E17</f>
        <v>0</v>
      </c>
      <c r="I8" s="101">
        <v>0</v>
      </c>
      <c r="J8" s="103">
        <v>100</v>
      </c>
      <c r="K8" s="103">
        <f>I8/J8*100</f>
        <v>0</v>
      </c>
      <c r="L8" s="104">
        <v>0</v>
      </c>
      <c r="M8" s="105">
        <f>I8/J17</f>
        <v>0</v>
      </c>
      <c r="N8" s="109">
        <v>0</v>
      </c>
      <c r="O8" s="102">
        <v>1</v>
      </c>
      <c r="P8" s="103">
        <f>N8/O8*100</f>
        <v>0</v>
      </c>
      <c r="Q8" s="104">
        <v>0</v>
      </c>
      <c r="R8" s="108">
        <f>N8/O17</f>
        <v>0</v>
      </c>
      <c r="S8" s="101">
        <v>0</v>
      </c>
      <c r="T8" s="103">
        <v>100</v>
      </c>
      <c r="U8" s="103">
        <f>S8/T8*100</f>
        <v>0</v>
      </c>
      <c r="V8" s="104">
        <v>0</v>
      </c>
      <c r="W8" s="105">
        <f>S8/T17</f>
        <v>0</v>
      </c>
      <c r="X8" s="3">
        <v>77</v>
      </c>
      <c r="Y8" s="1">
        <v>77</v>
      </c>
      <c r="Z8" s="295">
        <f>X8/Y8*100</f>
        <v>100</v>
      </c>
      <c r="AA8" s="352">
        <v>1</v>
      </c>
      <c r="AB8" s="353">
        <f>X8/Y17</f>
        <v>1</v>
      </c>
      <c r="AC8" s="101">
        <v>0</v>
      </c>
      <c r="AD8" s="103">
        <v>100</v>
      </c>
      <c r="AE8" s="103">
        <f>AC8/AD8*100</f>
        <v>0</v>
      </c>
      <c r="AF8" s="104">
        <v>0</v>
      </c>
      <c r="AG8" s="105">
        <f>AC8/AD17</f>
        <v>0</v>
      </c>
      <c r="AH8" s="101">
        <v>0</v>
      </c>
      <c r="AI8" s="102">
        <v>1</v>
      </c>
      <c r="AJ8" s="103">
        <f>AH8/AI8*100</f>
        <v>0</v>
      </c>
      <c r="AK8" s="104">
        <v>0</v>
      </c>
      <c r="AL8" s="108">
        <f>AH8/AI17</f>
        <v>0</v>
      </c>
      <c r="AM8" s="101">
        <v>0</v>
      </c>
      <c r="AN8" s="103">
        <v>100</v>
      </c>
      <c r="AO8" s="103">
        <f>AM8/AN8*100</f>
        <v>0</v>
      </c>
      <c r="AP8" s="104">
        <v>0</v>
      </c>
      <c r="AQ8" s="105">
        <f>AM8/AN17</f>
        <v>0</v>
      </c>
      <c r="AR8" s="101">
        <v>0</v>
      </c>
      <c r="AS8" s="102">
        <v>1</v>
      </c>
      <c r="AT8" s="103">
        <f>AR8/AS8*100</f>
        <v>0</v>
      </c>
      <c r="AU8" s="104">
        <v>0</v>
      </c>
      <c r="AV8" s="105">
        <f>AR8/AS17</f>
        <v>0</v>
      </c>
    </row>
    <row r="9" spans="2:48" ht="16.5" x14ac:dyDescent="0.3">
      <c r="B9" s="145">
        <v>4</v>
      </c>
      <c r="C9" s="146" t="s">
        <v>8</v>
      </c>
      <c r="D9" s="101">
        <v>0</v>
      </c>
      <c r="E9" s="102">
        <v>1</v>
      </c>
      <c r="F9" s="103">
        <f t="shared" ref="F9:F17" si="0">D9/E9*100</f>
        <v>0</v>
      </c>
      <c r="G9" s="104">
        <v>0</v>
      </c>
      <c r="H9" s="108">
        <f>D9/E17</f>
        <v>0</v>
      </c>
      <c r="I9" s="101">
        <v>0</v>
      </c>
      <c r="J9" s="103">
        <v>100</v>
      </c>
      <c r="K9" s="103">
        <f t="shared" ref="K9:K17" si="1">I9/J9*100</f>
        <v>0</v>
      </c>
      <c r="L9" s="104">
        <v>0</v>
      </c>
      <c r="M9" s="105">
        <f>I9/J17</f>
        <v>0</v>
      </c>
      <c r="N9" s="109">
        <v>0</v>
      </c>
      <c r="O9" s="102">
        <v>1</v>
      </c>
      <c r="P9" s="103">
        <f t="shared" ref="P9:P17" si="2">N9/O9*100</f>
        <v>0</v>
      </c>
      <c r="Q9" s="104">
        <v>0</v>
      </c>
      <c r="R9" s="108">
        <f>N9/O17</f>
        <v>0</v>
      </c>
      <c r="S9" s="101">
        <v>0</v>
      </c>
      <c r="T9" s="103">
        <v>100</v>
      </c>
      <c r="U9" s="103">
        <f t="shared" ref="U9:U17" si="3">S9/T9*100</f>
        <v>0</v>
      </c>
      <c r="V9" s="104">
        <v>0</v>
      </c>
      <c r="W9" s="105">
        <f>S9/T17</f>
        <v>0</v>
      </c>
      <c r="X9" s="101">
        <v>0</v>
      </c>
      <c r="Y9" s="102">
        <v>77</v>
      </c>
      <c r="Z9" s="103">
        <f t="shared" ref="Z9:Z17" si="4">X9/Y9*100</f>
        <v>0</v>
      </c>
      <c r="AA9" s="161">
        <v>0</v>
      </c>
      <c r="AB9" s="163">
        <f>X9/Y17</f>
        <v>0</v>
      </c>
      <c r="AC9" s="101">
        <v>0</v>
      </c>
      <c r="AD9" s="103">
        <v>100</v>
      </c>
      <c r="AE9" s="103">
        <f t="shared" ref="AE9:AE17" si="5">AC9/AD9*100</f>
        <v>0</v>
      </c>
      <c r="AF9" s="104">
        <v>0</v>
      </c>
      <c r="AG9" s="105">
        <f>AC9/AD17</f>
        <v>0</v>
      </c>
      <c r="AH9" s="101">
        <v>0</v>
      </c>
      <c r="AI9" s="102">
        <v>1</v>
      </c>
      <c r="AJ9" s="103">
        <f t="shared" ref="AJ9:AJ17" si="6">AH9/AI9*100</f>
        <v>0</v>
      </c>
      <c r="AK9" s="104">
        <v>0</v>
      </c>
      <c r="AL9" s="108">
        <f>AH9/AI17</f>
        <v>0</v>
      </c>
      <c r="AM9" s="101">
        <v>0</v>
      </c>
      <c r="AN9" s="103">
        <v>100</v>
      </c>
      <c r="AO9" s="103">
        <f t="shared" ref="AO9:AO17" si="7">AM9/AN9*100</f>
        <v>0</v>
      </c>
      <c r="AP9" s="104">
        <v>0</v>
      </c>
      <c r="AQ9" s="105">
        <f>AM9/AN17</f>
        <v>0</v>
      </c>
      <c r="AR9" s="101">
        <v>0</v>
      </c>
      <c r="AS9" s="102">
        <v>1</v>
      </c>
      <c r="AT9" s="103">
        <f t="shared" ref="AT9:AT17" si="8">AR9/AS9*100</f>
        <v>0</v>
      </c>
      <c r="AU9" s="104">
        <v>0</v>
      </c>
      <c r="AV9" s="105">
        <f>AR9/AS17</f>
        <v>0</v>
      </c>
    </row>
    <row r="10" spans="2:48" ht="16.5" x14ac:dyDescent="0.3">
      <c r="B10" s="145">
        <v>5</v>
      </c>
      <c r="C10" s="146" t="s">
        <v>9</v>
      </c>
      <c r="D10" s="101">
        <v>0</v>
      </c>
      <c r="E10" s="102">
        <v>1</v>
      </c>
      <c r="F10" s="103">
        <f t="shared" si="0"/>
        <v>0</v>
      </c>
      <c r="G10" s="104">
        <v>0</v>
      </c>
      <c r="H10" s="108">
        <f>D10/E17</f>
        <v>0</v>
      </c>
      <c r="I10" s="101">
        <v>0</v>
      </c>
      <c r="J10" s="103">
        <v>100</v>
      </c>
      <c r="K10" s="103">
        <f t="shared" si="1"/>
        <v>0</v>
      </c>
      <c r="L10" s="104">
        <v>0</v>
      </c>
      <c r="M10" s="105">
        <f>I10/J17</f>
        <v>0</v>
      </c>
      <c r="N10" s="109">
        <v>0</v>
      </c>
      <c r="O10" s="102">
        <v>1</v>
      </c>
      <c r="P10" s="103">
        <f t="shared" si="2"/>
        <v>0</v>
      </c>
      <c r="Q10" s="104">
        <v>0</v>
      </c>
      <c r="R10" s="108">
        <f>N10/O17</f>
        <v>0</v>
      </c>
      <c r="S10" s="101">
        <v>0</v>
      </c>
      <c r="T10" s="103">
        <v>100</v>
      </c>
      <c r="U10" s="103">
        <f t="shared" si="3"/>
        <v>0</v>
      </c>
      <c r="V10" s="104">
        <v>0</v>
      </c>
      <c r="W10" s="105">
        <f>S10/T17</f>
        <v>0</v>
      </c>
      <c r="X10" s="101">
        <v>0</v>
      </c>
      <c r="Y10" s="102">
        <v>77</v>
      </c>
      <c r="Z10" s="103">
        <f t="shared" si="4"/>
        <v>0</v>
      </c>
      <c r="AA10" s="104">
        <v>0</v>
      </c>
      <c r="AB10" s="105">
        <f>X10/Y17</f>
        <v>0</v>
      </c>
      <c r="AC10" s="101">
        <v>0</v>
      </c>
      <c r="AD10" s="103">
        <v>100</v>
      </c>
      <c r="AE10" s="103">
        <f t="shared" si="5"/>
        <v>0</v>
      </c>
      <c r="AF10" s="104">
        <v>0</v>
      </c>
      <c r="AG10" s="105">
        <f>AC10/AD17</f>
        <v>0</v>
      </c>
      <c r="AH10" s="101">
        <v>0</v>
      </c>
      <c r="AI10" s="102">
        <v>1</v>
      </c>
      <c r="AJ10" s="103">
        <f t="shared" si="6"/>
        <v>0</v>
      </c>
      <c r="AK10" s="104">
        <v>0</v>
      </c>
      <c r="AL10" s="108">
        <f>AH10/AI17</f>
        <v>0</v>
      </c>
      <c r="AM10" s="101">
        <v>0</v>
      </c>
      <c r="AN10" s="103">
        <v>100</v>
      </c>
      <c r="AO10" s="103">
        <f t="shared" si="7"/>
        <v>0</v>
      </c>
      <c r="AP10" s="104">
        <v>0</v>
      </c>
      <c r="AQ10" s="105">
        <f>AM10/AN17</f>
        <v>0</v>
      </c>
      <c r="AR10" s="101">
        <v>0</v>
      </c>
      <c r="AS10" s="102">
        <v>1</v>
      </c>
      <c r="AT10" s="103">
        <f t="shared" si="8"/>
        <v>0</v>
      </c>
      <c r="AU10" s="104">
        <v>0</v>
      </c>
      <c r="AV10" s="105">
        <f>AR10/AS17</f>
        <v>0</v>
      </c>
    </row>
    <row r="11" spans="2:48" ht="16.5" x14ac:dyDescent="0.3">
      <c r="B11" s="175">
        <v>6</v>
      </c>
      <c r="C11" s="176" t="s">
        <v>10</v>
      </c>
      <c r="D11" s="101">
        <v>0</v>
      </c>
      <c r="E11" s="102">
        <v>1</v>
      </c>
      <c r="F11" s="103">
        <f t="shared" si="0"/>
        <v>0</v>
      </c>
      <c r="G11" s="104">
        <v>0</v>
      </c>
      <c r="H11" s="108">
        <f>D11/E17</f>
        <v>0</v>
      </c>
      <c r="I11" s="101">
        <v>0</v>
      </c>
      <c r="J11" s="103">
        <v>100</v>
      </c>
      <c r="K11" s="103">
        <f t="shared" si="1"/>
        <v>0</v>
      </c>
      <c r="L11" s="104">
        <v>0</v>
      </c>
      <c r="M11" s="105">
        <f>I11/J17</f>
        <v>0</v>
      </c>
      <c r="N11" s="59">
        <v>952</v>
      </c>
      <c r="O11" s="1">
        <v>450</v>
      </c>
      <c r="P11" s="2">
        <f t="shared" si="2"/>
        <v>211.55555555555554</v>
      </c>
      <c r="Q11" s="118">
        <v>2.12</v>
      </c>
      <c r="R11" s="57">
        <f>N11/O17</f>
        <v>1.0577777777777777</v>
      </c>
      <c r="S11" s="101">
        <v>0</v>
      </c>
      <c r="T11" s="103">
        <v>100</v>
      </c>
      <c r="U11" s="103">
        <f t="shared" si="3"/>
        <v>0</v>
      </c>
      <c r="V11" s="104">
        <v>0</v>
      </c>
      <c r="W11" s="105">
        <f>S11/T17</f>
        <v>0</v>
      </c>
      <c r="X11" s="101">
        <v>0</v>
      </c>
      <c r="Y11" s="102">
        <v>77</v>
      </c>
      <c r="Z11" s="103">
        <f t="shared" si="4"/>
        <v>0</v>
      </c>
      <c r="AA11" s="104">
        <v>0</v>
      </c>
      <c r="AB11" s="105">
        <f>X11/Y17</f>
        <v>0</v>
      </c>
      <c r="AC11" s="101">
        <v>0</v>
      </c>
      <c r="AD11" s="103">
        <v>100</v>
      </c>
      <c r="AE11" s="103">
        <f t="shared" si="5"/>
        <v>0</v>
      </c>
      <c r="AF11" s="104">
        <v>0</v>
      </c>
      <c r="AG11" s="105">
        <f>AC11/AD17</f>
        <v>0</v>
      </c>
      <c r="AH11" s="101">
        <v>0</v>
      </c>
      <c r="AI11" s="102">
        <v>1</v>
      </c>
      <c r="AJ11" s="103">
        <f t="shared" si="6"/>
        <v>0</v>
      </c>
      <c r="AK11" s="104">
        <v>0</v>
      </c>
      <c r="AL11" s="108">
        <f>AH11/AI17</f>
        <v>0</v>
      </c>
      <c r="AM11" s="101">
        <v>0</v>
      </c>
      <c r="AN11" s="103">
        <v>100</v>
      </c>
      <c r="AO11" s="103">
        <f t="shared" si="7"/>
        <v>0</v>
      </c>
      <c r="AP11" s="104">
        <v>0</v>
      </c>
      <c r="AQ11" s="105">
        <f>AM11/AN17</f>
        <v>0</v>
      </c>
      <c r="AR11" s="101">
        <v>0</v>
      </c>
      <c r="AS11" s="102">
        <v>1</v>
      </c>
      <c r="AT11" s="103">
        <f t="shared" si="8"/>
        <v>0</v>
      </c>
      <c r="AU11" s="104">
        <v>0</v>
      </c>
      <c r="AV11" s="105">
        <f>AR11/AS17</f>
        <v>0</v>
      </c>
    </row>
    <row r="12" spans="2:48" ht="17.25" thickBot="1" x14ac:dyDescent="0.35">
      <c r="B12" s="145">
        <v>7</v>
      </c>
      <c r="C12" s="146" t="s">
        <v>11</v>
      </c>
      <c r="D12" s="101">
        <v>0</v>
      </c>
      <c r="E12" s="102">
        <v>1</v>
      </c>
      <c r="F12" s="103">
        <f t="shared" si="0"/>
        <v>0</v>
      </c>
      <c r="G12" s="104">
        <v>0</v>
      </c>
      <c r="H12" s="108">
        <f>D12/E17</f>
        <v>0</v>
      </c>
      <c r="I12" s="101">
        <v>0</v>
      </c>
      <c r="J12" s="103">
        <v>100</v>
      </c>
      <c r="K12" s="103">
        <f t="shared" si="1"/>
        <v>0</v>
      </c>
      <c r="L12" s="104">
        <v>0</v>
      </c>
      <c r="M12" s="105">
        <f>I12/J17</f>
        <v>0</v>
      </c>
      <c r="N12" s="257">
        <v>952</v>
      </c>
      <c r="O12" s="255">
        <v>450</v>
      </c>
      <c r="P12" s="246">
        <f t="shared" si="2"/>
        <v>211.55555555555554</v>
      </c>
      <c r="Q12" s="247">
        <v>2.12</v>
      </c>
      <c r="R12" s="256">
        <f>N12/O17</f>
        <v>1.0577777777777777</v>
      </c>
      <c r="S12" s="101">
        <v>0</v>
      </c>
      <c r="T12" s="103">
        <v>100</v>
      </c>
      <c r="U12" s="103">
        <f t="shared" si="3"/>
        <v>0</v>
      </c>
      <c r="V12" s="104">
        <v>0</v>
      </c>
      <c r="W12" s="105">
        <f>S12/T17</f>
        <v>0</v>
      </c>
      <c r="X12" s="101">
        <v>0</v>
      </c>
      <c r="Y12" s="102">
        <v>77</v>
      </c>
      <c r="Z12" s="103">
        <f t="shared" si="4"/>
        <v>0</v>
      </c>
      <c r="AA12" s="104">
        <v>0</v>
      </c>
      <c r="AB12" s="105">
        <f>X12/Y17</f>
        <v>0</v>
      </c>
      <c r="AC12" s="101">
        <v>0</v>
      </c>
      <c r="AD12" s="103">
        <v>100</v>
      </c>
      <c r="AE12" s="103">
        <f t="shared" si="5"/>
        <v>0</v>
      </c>
      <c r="AF12" s="104">
        <v>0</v>
      </c>
      <c r="AG12" s="105">
        <f>AC12/AD17</f>
        <v>0</v>
      </c>
      <c r="AH12" s="101">
        <v>0</v>
      </c>
      <c r="AI12" s="102">
        <v>1</v>
      </c>
      <c r="AJ12" s="103">
        <f t="shared" si="6"/>
        <v>0</v>
      </c>
      <c r="AK12" s="274">
        <v>0</v>
      </c>
      <c r="AL12" s="276">
        <f>AH12/AI17</f>
        <v>0</v>
      </c>
      <c r="AM12" s="101">
        <v>0</v>
      </c>
      <c r="AN12" s="103">
        <v>100</v>
      </c>
      <c r="AO12" s="103">
        <f t="shared" si="7"/>
        <v>0</v>
      </c>
      <c r="AP12" s="104">
        <v>0</v>
      </c>
      <c r="AQ12" s="105">
        <f>AM12/AN17</f>
        <v>0</v>
      </c>
      <c r="AR12" s="101">
        <v>0</v>
      </c>
      <c r="AS12" s="102">
        <v>1</v>
      </c>
      <c r="AT12" s="103">
        <f t="shared" si="8"/>
        <v>0</v>
      </c>
      <c r="AU12" s="104">
        <v>0</v>
      </c>
      <c r="AV12" s="105">
        <f>AR12/AS17</f>
        <v>0</v>
      </c>
    </row>
    <row r="13" spans="2:48" ht="17.25" thickBot="1" x14ac:dyDescent="0.35">
      <c r="B13" s="145">
        <v>8</v>
      </c>
      <c r="C13" s="146" t="s">
        <v>12</v>
      </c>
      <c r="D13" s="245">
        <v>0</v>
      </c>
      <c r="E13" s="255">
        <v>35</v>
      </c>
      <c r="F13" s="246">
        <f t="shared" si="0"/>
        <v>0</v>
      </c>
      <c r="G13" s="247">
        <v>0</v>
      </c>
      <c r="H13" s="256">
        <f>D13/E17</f>
        <v>0</v>
      </c>
      <c r="I13" s="101">
        <v>0</v>
      </c>
      <c r="J13" s="103">
        <v>100</v>
      </c>
      <c r="K13" s="103">
        <f t="shared" si="1"/>
        <v>0</v>
      </c>
      <c r="L13" s="104">
        <v>0</v>
      </c>
      <c r="M13" s="105">
        <f>I13/J17</f>
        <v>0</v>
      </c>
      <c r="N13" s="257">
        <v>952</v>
      </c>
      <c r="O13" s="255">
        <v>450</v>
      </c>
      <c r="P13" s="246">
        <f t="shared" si="2"/>
        <v>211.55555555555554</v>
      </c>
      <c r="Q13" s="247">
        <v>2.12</v>
      </c>
      <c r="R13" s="256">
        <f>N13/O17</f>
        <v>1.0577777777777777</v>
      </c>
      <c r="S13" s="101">
        <v>0</v>
      </c>
      <c r="T13" s="103">
        <v>100</v>
      </c>
      <c r="U13" s="103">
        <f t="shared" si="3"/>
        <v>0</v>
      </c>
      <c r="V13" s="104">
        <v>0</v>
      </c>
      <c r="W13" s="105">
        <f>S13/T17</f>
        <v>0</v>
      </c>
      <c r="X13" s="101">
        <v>0</v>
      </c>
      <c r="Y13" s="102">
        <v>77</v>
      </c>
      <c r="Z13" s="103">
        <f t="shared" si="4"/>
        <v>0</v>
      </c>
      <c r="AA13" s="104">
        <v>0</v>
      </c>
      <c r="AB13" s="105">
        <f>X13/Y17</f>
        <v>0</v>
      </c>
      <c r="AC13" s="101">
        <v>0</v>
      </c>
      <c r="AD13" s="103">
        <v>100</v>
      </c>
      <c r="AE13" s="103">
        <f t="shared" si="5"/>
        <v>0</v>
      </c>
      <c r="AF13" s="274">
        <v>0</v>
      </c>
      <c r="AG13" s="275">
        <f>AC13/AD17</f>
        <v>0</v>
      </c>
      <c r="AH13" s="3">
        <v>77</v>
      </c>
      <c r="AI13" s="1">
        <v>77</v>
      </c>
      <c r="AJ13" s="295">
        <f t="shared" si="6"/>
        <v>100</v>
      </c>
      <c r="AK13" s="362">
        <v>1</v>
      </c>
      <c r="AL13" s="363">
        <f>AH13/AI17</f>
        <v>1</v>
      </c>
      <c r="AM13" s="245">
        <v>0</v>
      </c>
      <c r="AN13" s="246">
        <v>77</v>
      </c>
      <c r="AO13" s="246">
        <f t="shared" si="7"/>
        <v>0</v>
      </c>
      <c r="AP13" s="247">
        <v>0</v>
      </c>
      <c r="AQ13" s="248">
        <f>AM13/AN17</f>
        <v>0</v>
      </c>
      <c r="AR13" s="101">
        <v>0</v>
      </c>
      <c r="AS13" s="102">
        <v>1</v>
      </c>
      <c r="AT13" s="103">
        <f t="shared" si="8"/>
        <v>0</v>
      </c>
      <c r="AU13" s="104">
        <v>0</v>
      </c>
      <c r="AV13" s="105">
        <f>AR13/AS17</f>
        <v>0</v>
      </c>
    </row>
    <row r="14" spans="2:48" ht="17.25" thickBot="1" x14ac:dyDescent="0.35">
      <c r="B14" s="175">
        <v>9</v>
      </c>
      <c r="C14" s="176" t="s">
        <v>13</v>
      </c>
      <c r="D14" s="245">
        <v>0</v>
      </c>
      <c r="E14" s="255">
        <v>35</v>
      </c>
      <c r="F14" s="246">
        <f t="shared" si="0"/>
        <v>0</v>
      </c>
      <c r="G14" s="247">
        <v>0</v>
      </c>
      <c r="H14" s="256">
        <f>D14/E17</f>
        <v>0</v>
      </c>
      <c r="I14" s="101">
        <v>0</v>
      </c>
      <c r="J14" s="103">
        <v>100</v>
      </c>
      <c r="K14" s="103">
        <f t="shared" si="1"/>
        <v>0</v>
      </c>
      <c r="L14" s="104">
        <v>0</v>
      </c>
      <c r="M14" s="105">
        <f>I14/J17</f>
        <v>0</v>
      </c>
      <c r="N14" s="257">
        <v>952</v>
      </c>
      <c r="O14" s="255">
        <v>450</v>
      </c>
      <c r="P14" s="246">
        <f t="shared" si="2"/>
        <v>211.55555555555554</v>
      </c>
      <c r="Q14" s="247">
        <v>2.12</v>
      </c>
      <c r="R14" s="256">
        <f>N14/O17</f>
        <v>1.0577777777777777</v>
      </c>
      <c r="S14" s="101">
        <v>0</v>
      </c>
      <c r="T14" s="103">
        <v>100</v>
      </c>
      <c r="U14" s="103">
        <f t="shared" si="3"/>
        <v>0</v>
      </c>
      <c r="V14" s="104">
        <v>0</v>
      </c>
      <c r="W14" s="105">
        <f>S14/T17</f>
        <v>0</v>
      </c>
      <c r="X14" s="101">
        <v>0</v>
      </c>
      <c r="Y14" s="102">
        <v>77</v>
      </c>
      <c r="Z14" s="103">
        <f t="shared" si="4"/>
        <v>0</v>
      </c>
      <c r="AA14" s="104">
        <v>0</v>
      </c>
      <c r="AB14" s="105">
        <f>X14/Y17</f>
        <v>0</v>
      </c>
      <c r="AC14" s="3">
        <v>80</v>
      </c>
      <c r="AD14" s="2">
        <v>80</v>
      </c>
      <c r="AE14" s="295">
        <f t="shared" si="5"/>
        <v>100</v>
      </c>
      <c r="AF14" s="352">
        <v>1</v>
      </c>
      <c r="AG14" s="353">
        <f>AC14/AD17</f>
        <v>1</v>
      </c>
      <c r="AH14" s="101">
        <v>0</v>
      </c>
      <c r="AI14" s="102">
        <v>77</v>
      </c>
      <c r="AJ14" s="103">
        <f t="shared" si="6"/>
        <v>0</v>
      </c>
      <c r="AK14" s="161">
        <v>0</v>
      </c>
      <c r="AL14" s="162">
        <f>AH14/AI17</f>
        <v>0</v>
      </c>
      <c r="AM14" s="245">
        <v>0</v>
      </c>
      <c r="AN14" s="246">
        <v>77</v>
      </c>
      <c r="AO14" s="246">
        <f t="shared" si="7"/>
        <v>0</v>
      </c>
      <c r="AP14" s="247">
        <v>0</v>
      </c>
      <c r="AQ14" s="248">
        <f>AM14/AN17</f>
        <v>0</v>
      </c>
      <c r="AR14" s="101">
        <v>0</v>
      </c>
      <c r="AS14" s="102">
        <v>1</v>
      </c>
      <c r="AT14" s="103">
        <f t="shared" si="8"/>
        <v>0</v>
      </c>
      <c r="AU14" s="104">
        <v>0</v>
      </c>
      <c r="AV14" s="105">
        <f>AR14/AS17</f>
        <v>0</v>
      </c>
    </row>
    <row r="15" spans="2:48" ht="16.5" x14ac:dyDescent="0.3">
      <c r="B15" s="145">
        <v>10</v>
      </c>
      <c r="C15" s="146" t="s">
        <v>14</v>
      </c>
      <c r="D15" s="3">
        <v>0</v>
      </c>
      <c r="E15" s="1">
        <v>35</v>
      </c>
      <c r="F15" s="2">
        <f t="shared" si="0"/>
        <v>0</v>
      </c>
      <c r="G15" s="24">
        <v>0</v>
      </c>
      <c r="H15" s="57">
        <f>D15/E17</f>
        <v>0</v>
      </c>
      <c r="I15" s="101">
        <v>0</v>
      </c>
      <c r="J15" s="103">
        <v>100</v>
      </c>
      <c r="K15" s="103">
        <f t="shared" si="1"/>
        <v>0</v>
      </c>
      <c r="L15" s="104">
        <v>0</v>
      </c>
      <c r="M15" s="105">
        <f>I15/J17</f>
        <v>0</v>
      </c>
      <c r="N15" s="257">
        <v>0</v>
      </c>
      <c r="O15" s="255">
        <v>450</v>
      </c>
      <c r="P15" s="246">
        <f t="shared" si="2"/>
        <v>0</v>
      </c>
      <c r="Q15" s="247">
        <v>0</v>
      </c>
      <c r="R15" s="256">
        <f>N15/O17</f>
        <v>0</v>
      </c>
      <c r="S15" s="101">
        <v>0</v>
      </c>
      <c r="T15" s="103">
        <v>100</v>
      </c>
      <c r="U15" s="103">
        <f t="shared" si="3"/>
        <v>0</v>
      </c>
      <c r="V15" s="104">
        <v>0</v>
      </c>
      <c r="W15" s="105">
        <f>S15/T17</f>
        <v>0</v>
      </c>
      <c r="X15" s="101">
        <v>0</v>
      </c>
      <c r="Y15" s="102">
        <v>77</v>
      </c>
      <c r="Z15" s="103">
        <f t="shared" si="4"/>
        <v>0</v>
      </c>
      <c r="AA15" s="104">
        <v>0</v>
      </c>
      <c r="AB15" s="105">
        <f>X15/Y17</f>
        <v>0</v>
      </c>
      <c r="AC15" s="101">
        <v>0</v>
      </c>
      <c r="AD15" s="103">
        <v>80</v>
      </c>
      <c r="AE15" s="103">
        <f t="shared" si="5"/>
        <v>0</v>
      </c>
      <c r="AF15" s="161">
        <v>0</v>
      </c>
      <c r="AG15" s="163">
        <f>AC15/AD17</f>
        <v>0</v>
      </c>
      <c r="AH15" s="101">
        <v>0</v>
      </c>
      <c r="AI15" s="102">
        <v>77</v>
      </c>
      <c r="AJ15" s="103">
        <f t="shared" si="6"/>
        <v>0</v>
      </c>
      <c r="AK15" s="104">
        <v>0</v>
      </c>
      <c r="AL15" s="108">
        <f>AH15/AI17</f>
        <v>0</v>
      </c>
      <c r="AM15" s="245">
        <v>0</v>
      </c>
      <c r="AN15" s="246">
        <v>77</v>
      </c>
      <c r="AO15" s="246">
        <f t="shared" si="7"/>
        <v>0</v>
      </c>
      <c r="AP15" s="247">
        <v>0</v>
      </c>
      <c r="AQ15" s="248">
        <f>AM15/AN17</f>
        <v>0</v>
      </c>
      <c r="AR15" s="101">
        <v>0</v>
      </c>
      <c r="AS15" s="102">
        <v>1</v>
      </c>
      <c r="AT15" s="103">
        <f t="shared" si="8"/>
        <v>0</v>
      </c>
      <c r="AU15" s="104">
        <v>0</v>
      </c>
      <c r="AV15" s="105">
        <f>AR15/AS17</f>
        <v>0</v>
      </c>
    </row>
    <row r="16" spans="2:48" ht="17.25" thickBot="1" x14ac:dyDescent="0.35">
      <c r="B16" s="145">
        <v>11</v>
      </c>
      <c r="C16" s="146" t="s">
        <v>26</v>
      </c>
      <c r="D16" s="3">
        <v>0</v>
      </c>
      <c r="E16" s="1">
        <v>35</v>
      </c>
      <c r="F16" s="2">
        <f t="shared" si="0"/>
        <v>0</v>
      </c>
      <c r="G16" s="267">
        <v>0</v>
      </c>
      <c r="H16" s="268">
        <f>D16/E17</f>
        <v>0</v>
      </c>
      <c r="I16" s="101">
        <v>0</v>
      </c>
      <c r="J16" s="103">
        <v>100</v>
      </c>
      <c r="K16" s="103">
        <f t="shared" si="1"/>
        <v>0</v>
      </c>
      <c r="L16" s="274">
        <v>0</v>
      </c>
      <c r="M16" s="275">
        <f>I16/J17</f>
        <v>0</v>
      </c>
      <c r="N16" s="257">
        <v>0</v>
      </c>
      <c r="O16" s="255">
        <v>450</v>
      </c>
      <c r="P16" s="246">
        <f t="shared" si="2"/>
        <v>0</v>
      </c>
      <c r="Q16" s="279">
        <v>0</v>
      </c>
      <c r="R16" s="280">
        <f>N16/O17</f>
        <v>0</v>
      </c>
      <c r="S16" s="101">
        <v>0</v>
      </c>
      <c r="T16" s="103">
        <v>100</v>
      </c>
      <c r="U16" s="103">
        <f t="shared" si="3"/>
        <v>0</v>
      </c>
      <c r="V16" s="274">
        <v>0</v>
      </c>
      <c r="W16" s="275">
        <f>S16/T17</f>
        <v>0</v>
      </c>
      <c r="X16" s="101">
        <v>0</v>
      </c>
      <c r="Y16" s="102">
        <v>77</v>
      </c>
      <c r="Z16" s="103">
        <f t="shared" si="4"/>
        <v>0</v>
      </c>
      <c r="AA16" s="104">
        <v>0</v>
      </c>
      <c r="AB16" s="105">
        <f>X16/Y17</f>
        <v>0</v>
      </c>
      <c r="AC16" s="101">
        <v>0</v>
      </c>
      <c r="AD16" s="103">
        <v>80</v>
      </c>
      <c r="AE16" s="103">
        <f t="shared" si="5"/>
        <v>0</v>
      </c>
      <c r="AF16" s="104">
        <v>0</v>
      </c>
      <c r="AG16" s="105">
        <f>AC16/AD17</f>
        <v>0</v>
      </c>
      <c r="AH16" s="101">
        <v>0</v>
      </c>
      <c r="AI16" s="102">
        <v>77</v>
      </c>
      <c r="AJ16" s="103">
        <f t="shared" si="6"/>
        <v>0</v>
      </c>
      <c r="AK16" s="104">
        <v>0</v>
      </c>
      <c r="AL16" s="108">
        <f>AH16/AI17</f>
        <v>0</v>
      </c>
      <c r="AM16" s="245">
        <v>0</v>
      </c>
      <c r="AN16" s="246">
        <v>77</v>
      </c>
      <c r="AO16" s="246">
        <f t="shared" si="7"/>
        <v>0</v>
      </c>
      <c r="AP16" s="279">
        <v>0</v>
      </c>
      <c r="AQ16" s="281">
        <f>AM16/AN17</f>
        <v>0</v>
      </c>
      <c r="AR16" s="101">
        <v>0</v>
      </c>
      <c r="AS16" s="102">
        <v>1</v>
      </c>
      <c r="AT16" s="103">
        <f t="shared" si="8"/>
        <v>0</v>
      </c>
      <c r="AU16" s="274">
        <v>0</v>
      </c>
      <c r="AV16" s="275">
        <f>AR16/AS17</f>
        <v>0</v>
      </c>
    </row>
    <row r="17" spans="2:48" ht="17.25" thickBot="1" x14ac:dyDescent="0.35">
      <c r="B17" s="264">
        <v>12</v>
      </c>
      <c r="C17" s="265" t="s">
        <v>15</v>
      </c>
      <c r="D17" s="34">
        <v>0</v>
      </c>
      <c r="E17" s="44">
        <v>35</v>
      </c>
      <c r="F17" s="266">
        <f t="shared" si="0"/>
        <v>0</v>
      </c>
      <c r="G17" s="329">
        <v>0</v>
      </c>
      <c r="H17" s="330">
        <f>D17/E17</f>
        <v>0</v>
      </c>
      <c r="I17" s="34">
        <v>60</v>
      </c>
      <c r="J17" s="33">
        <v>60</v>
      </c>
      <c r="K17" s="266">
        <f t="shared" si="1"/>
        <v>100</v>
      </c>
      <c r="L17" s="269">
        <v>1</v>
      </c>
      <c r="M17" s="270">
        <f>I17/J17</f>
        <v>1</v>
      </c>
      <c r="N17" s="60">
        <v>1033</v>
      </c>
      <c r="O17" s="44">
        <v>900</v>
      </c>
      <c r="P17" s="266">
        <f t="shared" si="2"/>
        <v>114.77777777777777</v>
      </c>
      <c r="Q17" s="271">
        <v>1.1499999999999999</v>
      </c>
      <c r="R17" s="272">
        <f>N17/O17</f>
        <v>1.1477777777777778</v>
      </c>
      <c r="S17" s="34">
        <v>100</v>
      </c>
      <c r="T17" s="33">
        <v>100</v>
      </c>
      <c r="U17" s="266">
        <f t="shared" si="3"/>
        <v>100</v>
      </c>
      <c r="V17" s="269">
        <v>1</v>
      </c>
      <c r="W17" s="270">
        <f>S17/T17</f>
        <v>1</v>
      </c>
      <c r="X17" s="110">
        <v>0</v>
      </c>
      <c r="Y17" s="111">
        <v>77</v>
      </c>
      <c r="Z17" s="112">
        <f t="shared" si="4"/>
        <v>0</v>
      </c>
      <c r="AA17" s="113">
        <v>0</v>
      </c>
      <c r="AB17" s="122">
        <f>X17/Y17</f>
        <v>0</v>
      </c>
      <c r="AC17" s="110">
        <v>0</v>
      </c>
      <c r="AD17" s="112">
        <v>80</v>
      </c>
      <c r="AE17" s="112">
        <f t="shared" si="5"/>
        <v>0</v>
      </c>
      <c r="AF17" s="113">
        <v>0</v>
      </c>
      <c r="AG17" s="122">
        <f>AC17/AD17</f>
        <v>0</v>
      </c>
      <c r="AH17" s="110">
        <v>0</v>
      </c>
      <c r="AI17" s="111">
        <v>77</v>
      </c>
      <c r="AJ17" s="112">
        <f t="shared" si="6"/>
        <v>0</v>
      </c>
      <c r="AK17" s="113">
        <v>0</v>
      </c>
      <c r="AL17" s="114">
        <f>AH17/AI17</f>
        <v>0</v>
      </c>
      <c r="AM17" s="34">
        <v>1135</v>
      </c>
      <c r="AN17" s="33">
        <v>1135</v>
      </c>
      <c r="AO17" s="266">
        <f t="shared" si="7"/>
        <v>100</v>
      </c>
      <c r="AP17" s="269">
        <v>1</v>
      </c>
      <c r="AQ17" s="270">
        <f>AM17/AN17</f>
        <v>1</v>
      </c>
      <c r="AR17" s="34">
        <v>32.22</v>
      </c>
      <c r="AS17" s="44">
        <v>72.14</v>
      </c>
      <c r="AT17" s="266">
        <f t="shared" si="8"/>
        <v>44.663154976434711</v>
      </c>
      <c r="AU17" s="329">
        <v>0.45</v>
      </c>
      <c r="AV17" s="330">
        <f>AR17/AS17</f>
        <v>0.4466315497643471</v>
      </c>
    </row>
    <row r="18" spans="2:48" ht="15.75" thickBot="1" x14ac:dyDescent="0.3"/>
    <row r="19" spans="2:48" ht="15.75" thickBot="1" x14ac:dyDescent="0.3">
      <c r="C19" s="384" t="s">
        <v>378</v>
      </c>
      <c r="H19" s="385">
        <v>0</v>
      </c>
      <c r="M19" s="318">
        <v>1</v>
      </c>
      <c r="R19" s="312">
        <v>1.1499999999999999</v>
      </c>
      <c r="W19" s="318">
        <v>1</v>
      </c>
      <c r="AB19" s="318">
        <v>1</v>
      </c>
      <c r="AG19" s="318">
        <v>1</v>
      </c>
      <c r="AL19" s="318">
        <v>1</v>
      </c>
      <c r="AQ19" s="318">
        <v>1</v>
      </c>
      <c r="AV19" s="385">
        <v>0.45</v>
      </c>
    </row>
    <row r="20" spans="2:48" ht="15.75" thickBot="1" x14ac:dyDescent="0.3">
      <c r="C20" s="215"/>
      <c r="AV20" s="395"/>
    </row>
    <row r="21" spans="2:48" ht="15.75" thickBot="1" x14ac:dyDescent="0.3">
      <c r="C21" s="384" t="s">
        <v>377</v>
      </c>
      <c r="H21" s="386">
        <v>0</v>
      </c>
      <c r="M21" s="381">
        <v>1</v>
      </c>
      <c r="R21" s="312">
        <v>1.1499999999999999</v>
      </c>
      <c r="W21" s="381">
        <v>1</v>
      </c>
      <c r="AB21" s="381">
        <v>1</v>
      </c>
      <c r="AG21" s="381">
        <v>1</v>
      </c>
      <c r="AL21" s="382">
        <v>1.3</v>
      </c>
      <c r="AQ21" s="381">
        <v>1</v>
      </c>
      <c r="AV21" s="386">
        <v>0.45</v>
      </c>
    </row>
    <row r="22" spans="2:48" ht="15.75" thickBot="1" x14ac:dyDescent="0.3"/>
    <row r="23" spans="2:48" ht="13.5" customHeight="1" x14ac:dyDescent="0.3">
      <c r="B23" s="19"/>
      <c r="C23" s="20"/>
      <c r="D23" s="22"/>
      <c r="E23" s="22"/>
      <c r="F23" s="22"/>
      <c r="G23" s="22"/>
      <c r="H23" s="501" t="s">
        <v>333</v>
      </c>
      <c r="I23" s="502"/>
    </row>
    <row r="24" spans="2:48" ht="12" customHeight="1" thickBot="1" x14ac:dyDescent="0.3">
      <c r="H24" s="503"/>
      <c r="I24" s="504"/>
    </row>
    <row r="25" spans="2:48" x14ac:dyDescent="0.25">
      <c r="B25" s="12">
        <v>1</v>
      </c>
      <c r="C25" s="7" t="s">
        <v>27</v>
      </c>
      <c r="D25" s="8"/>
      <c r="E25" s="477" t="s">
        <v>28</v>
      </c>
      <c r="F25" s="477"/>
      <c r="G25" s="478"/>
      <c r="H25" s="12">
        <v>7</v>
      </c>
      <c r="I25" s="16">
        <f>H25/H28</f>
        <v>0.77777777777777779</v>
      </c>
    </row>
    <row r="26" spans="2:48" x14ac:dyDescent="0.25">
      <c r="B26" s="13">
        <v>2</v>
      </c>
      <c r="C26" s="9" t="s">
        <v>29</v>
      </c>
      <c r="D26" s="4"/>
      <c r="E26" s="479" t="s">
        <v>30</v>
      </c>
      <c r="F26" s="479"/>
      <c r="G26" s="480"/>
      <c r="H26" s="13">
        <v>0</v>
      </c>
      <c r="I26" s="17">
        <f>H26/H28</f>
        <v>0</v>
      </c>
    </row>
    <row r="27" spans="2:48" ht="15.75" thickBot="1" x14ac:dyDescent="0.3">
      <c r="B27" s="14">
        <v>3</v>
      </c>
      <c r="C27" s="10" t="s">
        <v>31</v>
      </c>
      <c r="D27" s="11"/>
      <c r="E27" s="481" t="s">
        <v>32</v>
      </c>
      <c r="F27" s="481"/>
      <c r="G27" s="482"/>
      <c r="H27" s="14">
        <v>2</v>
      </c>
      <c r="I27" s="18">
        <f>H27/H28</f>
        <v>0.22222222222222221</v>
      </c>
    </row>
    <row r="28" spans="2:48" ht="15.75" thickBot="1" x14ac:dyDescent="0.3">
      <c r="B28" s="498" t="s">
        <v>81</v>
      </c>
      <c r="C28" s="499"/>
      <c r="D28" s="499"/>
      <c r="E28" s="499"/>
      <c r="F28" s="499"/>
      <c r="G28" s="500"/>
      <c r="H28" s="15">
        <f>SUM(H25:H27)</f>
        <v>9</v>
      </c>
      <c r="I28" s="21">
        <f>SUM(I25:I27)</f>
        <v>1</v>
      </c>
    </row>
    <row r="30" spans="2:48" ht="18.75" hidden="1" thickBot="1" x14ac:dyDescent="0.4">
      <c r="B30" s="258">
        <v>5</v>
      </c>
      <c r="C30" s="117" t="s">
        <v>146</v>
      </c>
    </row>
    <row r="31" spans="2:48" ht="18.75" hidden="1" thickBot="1" x14ac:dyDescent="0.4">
      <c r="B31" s="361">
        <v>1</v>
      </c>
      <c r="C31" t="s">
        <v>339</v>
      </c>
    </row>
  </sheetData>
  <sheetProtection algorithmName="SHA-512" hashValue="URuOHSI6Z6SLKAAUrprpPCU/KrPTOeEaUKfoI+tBBeD7NIA7qXMsI646m/pWFnxW5ieVvOgH7uZq08YS4yvI1g==" saltValue="rWP+1AeTm35XS8rYvdmOWA==" spinCount="100000" sheet="1" objects="1" scenarios="1"/>
  <mergeCells count="43">
    <mergeCell ref="B28:G28"/>
    <mergeCell ref="E27:G27"/>
    <mergeCell ref="M4:M5"/>
    <mergeCell ref="N4:P4"/>
    <mergeCell ref="Q4:Q5"/>
    <mergeCell ref="H23:I24"/>
    <mergeCell ref="B2:C5"/>
    <mergeCell ref="D3:H3"/>
    <mergeCell ref="D4:F4"/>
    <mergeCell ref="G4:G5"/>
    <mergeCell ref="H4:H5"/>
    <mergeCell ref="I3:M3"/>
    <mergeCell ref="I4:K4"/>
    <mergeCell ref="L4:L5"/>
    <mergeCell ref="N3:R3"/>
    <mergeCell ref="D2:AV2"/>
    <mergeCell ref="AC3:AG3"/>
    <mergeCell ref="E25:G25"/>
    <mergeCell ref="E26:G26"/>
    <mergeCell ref="V4:V5"/>
    <mergeCell ref="W4:W5"/>
    <mergeCell ref="R4:R5"/>
    <mergeCell ref="X3:AB3"/>
    <mergeCell ref="X4:Z4"/>
    <mergeCell ref="AA4:AA5"/>
    <mergeCell ref="AB4:AB5"/>
    <mergeCell ref="S3:W3"/>
    <mergeCell ref="S4:U4"/>
    <mergeCell ref="AC4:AE4"/>
    <mergeCell ref="AF4:AF5"/>
    <mergeCell ref="AG4:AG5"/>
    <mergeCell ref="AR3:AV3"/>
    <mergeCell ref="AR4:AT4"/>
    <mergeCell ref="AU4:AU5"/>
    <mergeCell ref="AV4:AV5"/>
    <mergeCell ref="AH3:AL3"/>
    <mergeCell ref="AM3:AQ3"/>
    <mergeCell ref="AH4:AJ4"/>
    <mergeCell ref="AK4:AK5"/>
    <mergeCell ref="AL4:AL5"/>
    <mergeCell ref="AM4:AO4"/>
    <mergeCell ref="AP4:AP5"/>
    <mergeCell ref="AQ4:A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B1:M29"/>
  <sheetViews>
    <sheetView workbookViewId="0">
      <selection activeCell="O28" sqref="O28"/>
    </sheetView>
  </sheetViews>
  <sheetFormatPr baseColWidth="10" defaultRowHeight="15" x14ac:dyDescent="0.25"/>
  <cols>
    <col min="1" max="1" width="6" customWidth="1"/>
    <col min="2" max="2" width="4" customWidth="1"/>
    <col min="3" max="3" width="14.5703125" customWidth="1"/>
    <col min="4" max="4" width="6.85546875" customWidth="1"/>
    <col min="5" max="5" width="4.85546875" customWidth="1"/>
    <col min="6" max="6" width="5.85546875" customWidth="1"/>
    <col min="7" max="7" width="6.85546875" customWidth="1"/>
    <col min="8" max="8" width="11.5703125" customWidth="1"/>
    <col min="9" max="9" width="8.140625" customWidth="1"/>
    <col min="10" max="10" width="5.5703125" customWidth="1"/>
    <col min="11" max="11" width="6.42578125" customWidth="1"/>
    <col min="12" max="12" width="7" customWidth="1"/>
    <col min="13" max="13" width="9.85546875" customWidth="1"/>
  </cols>
  <sheetData>
    <row r="1" spans="2:13" ht="15.75" thickBot="1" x14ac:dyDescent="0.3"/>
    <row r="2" spans="2:13" ht="17.25" thickBot="1" x14ac:dyDescent="0.35">
      <c r="B2" s="505" t="s">
        <v>229</v>
      </c>
      <c r="C2" s="506"/>
      <c r="D2" s="519" t="s">
        <v>115</v>
      </c>
      <c r="E2" s="520"/>
      <c r="F2" s="520"/>
      <c r="G2" s="520"/>
      <c r="H2" s="520"/>
      <c r="I2" s="520"/>
      <c r="J2" s="520"/>
      <c r="K2" s="520"/>
      <c r="L2" s="520"/>
      <c r="M2" s="521"/>
    </row>
    <row r="3" spans="2:13" ht="69" customHeight="1" thickBot="1" x14ac:dyDescent="0.3">
      <c r="B3" s="507"/>
      <c r="C3" s="566"/>
      <c r="D3" s="559" t="s">
        <v>310</v>
      </c>
      <c r="E3" s="560"/>
      <c r="F3" s="561"/>
      <c r="G3" s="561"/>
      <c r="H3" s="562"/>
      <c r="I3" s="542" t="s">
        <v>311</v>
      </c>
      <c r="J3" s="563"/>
      <c r="K3" s="564"/>
      <c r="L3" s="564"/>
      <c r="M3" s="565"/>
    </row>
    <row r="4" spans="2:13" ht="24.75" customHeight="1" thickBot="1" x14ac:dyDescent="0.3">
      <c r="B4" s="507"/>
      <c r="C4" s="566"/>
      <c r="D4" s="531" t="s">
        <v>0</v>
      </c>
      <c r="E4" s="524"/>
      <c r="F4" s="532"/>
      <c r="G4" s="533" t="s">
        <v>1</v>
      </c>
      <c r="H4" s="527" t="s">
        <v>104</v>
      </c>
      <c r="I4" s="531" t="s">
        <v>0</v>
      </c>
      <c r="J4" s="525"/>
      <c r="K4" s="526"/>
      <c r="L4" s="527" t="s">
        <v>1</v>
      </c>
      <c r="M4" s="527" t="s">
        <v>104</v>
      </c>
    </row>
    <row r="5" spans="2:13" ht="18" customHeight="1" thickBot="1" x14ac:dyDescent="0.3">
      <c r="B5" s="509"/>
      <c r="C5" s="567"/>
      <c r="D5" s="151" t="s">
        <v>33</v>
      </c>
      <c r="E5" s="152" t="s">
        <v>2</v>
      </c>
      <c r="F5" s="153" t="s">
        <v>3</v>
      </c>
      <c r="G5" s="534"/>
      <c r="H5" s="529"/>
      <c r="I5" s="151" t="s">
        <v>33</v>
      </c>
      <c r="J5" s="152" t="s">
        <v>2</v>
      </c>
      <c r="K5" s="158" t="s">
        <v>3</v>
      </c>
      <c r="L5" s="529"/>
      <c r="M5" s="529"/>
    </row>
    <row r="6" spans="2:13" ht="17.25" customHeight="1" x14ac:dyDescent="0.25">
      <c r="B6" s="143">
        <v>1</v>
      </c>
      <c r="C6" s="144" t="s">
        <v>5</v>
      </c>
      <c r="D6" s="97">
        <v>0</v>
      </c>
      <c r="E6" s="98">
        <v>100</v>
      </c>
      <c r="F6" s="98">
        <f>D6/E6*100</f>
        <v>0</v>
      </c>
      <c r="G6" s="99">
        <v>0</v>
      </c>
      <c r="H6" s="100">
        <f>D6/E17</f>
        <v>0</v>
      </c>
      <c r="I6" s="97">
        <v>0</v>
      </c>
      <c r="J6" s="98">
        <v>100</v>
      </c>
      <c r="K6" s="98">
        <f>I6/J6*100</f>
        <v>0</v>
      </c>
      <c r="L6" s="99">
        <v>0</v>
      </c>
      <c r="M6" s="100">
        <f>I6/J17</f>
        <v>0</v>
      </c>
    </row>
    <row r="7" spans="2:13" ht="16.5" x14ac:dyDescent="0.3">
      <c r="B7" s="145">
        <v>2</v>
      </c>
      <c r="C7" s="146" t="s">
        <v>6</v>
      </c>
      <c r="D7" s="101">
        <v>0</v>
      </c>
      <c r="E7" s="103">
        <v>100</v>
      </c>
      <c r="F7" s="103">
        <f>D7/E7*100</f>
        <v>0</v>
      </c>
      <c r="G7" s="104">
        <v>0</v>
      </c>
      <c r="H7" s="105">
        <f>D7/E17</f>
        <v>0</v>
      </c>
      <c r="I7" s="101">
        <v>0</v>
      </c>
      <c r="J7" s="103">
        <v>100</v>
      </c>
      <c r="K7" s="103">
        <f>I7/J7*100</f>
        <v>0</v>
      </c>
      <c r="L7" s="104">
        <v>0</v>
      </c>
      <c r="M7" s="105">
        <f>I7/J17</f>
        <v>0</v>
      </c>
    </row>
    <row r="8" spans="2:13" ht="15.75" x14ac:dyDescent="0.25">
      <c r="B8" s="173">
        <v>3</v>
      </c>
      <c r="C8" s="174" t="s">
        <v>7</v>
      </c>
      <c r="D8" s="3">
        <v>82.87</v>
      </c>
      <c r="E8" s="2">
        <v>90</v>
      </c>
      <c r="F8" s="2">
        <f>D8/E8*100</f>
        <v>92.077777777777783</v>
      </c>
      <c r="G8" s="177">
        <v>0.92</v>
      </c>
      <c r="H8" s="23">
        <f>D8/E17</f>
        <v>0.92077777777777781</v>
      </c>
      <c r="I8" s="3">
        <v>11.76</v>
      </c>
      <c r="J8" s="2">
        <v>10</v>
      </c>
      <c r="K8" s="2">
        <f>I8/J8*100</f>
        <v>117.6</v>
      </c>
      <c r="L8" s="118">
        <v>1.18</v>
      </c>
      <c r="M8" s="23">
        <f>I8/J17</f>
        <v>0.1176</v>
      </c>
    </row>
    <row r="9" spans="2:13" ht="16.5" x14ac:dyDescent="0.3">
      <c r="B9" s="145">
        <v>4</v>
      </c>
      <c r="C9" s="146" t="s">
        <v>8</v>
      </c>
      <c r="D9" s="101">
        <v>0</v>
      </c>
      <c r="E9" s="103">
        <v>100</v>
      </c>
      <c r="F9" s="103">
        <f t="shared" ref="F9:F17" si="0">D9/E9*100</f>
        <v>0</v>
      </c>
      <c r="G9" s="104">
        <v>0</v>
      </c>
      <c r="H9" s="105">
        <f>D9/E17</f>
        <v>0</v>
      </c>
      <c r="I9" s="101">
        <v>0</v>
      </c>
      <c r="J9" s="103">
        <v>100</v>
      </c>
      <c r="K9" s="103">
        <f t="shared" ref="K9:K17" si="1">I9/J9*100</f>
        <v>0</v>
      </c>
      <c r="L9" s="104">
        <v>0</v>
      </c>
      <c r="M9" s="105">
        <f>I9/J17</f>
        <v>0</v>
      </c>
    </row>
    <row r="10" spans="2:13" ht="16.5" x14ac:dyDescent="0.3">
      <c r="B10" s="145">
        <v>5</v>
      </c>
      <c r="C10" s="146" t="s">
        <v>9</v>
      </c>
      <c r="D10" s="101">
        <v>0</v>
      </c>
      <c r="E10" s="103">
        <v>100</v>
      </c>
      <c r="F10" s="103">
        <f t="shared" si="0"/>
        <v>0</v>
      </c>
      <c r="G10" s="104">
        <v>0</v>
      </c>
      <c r="H10" s="105">
        <f>D10/E17</f>
        <v>0</v>
      </c>
      <c r="I10" s="101">
        <v>0</v>
      </c>
      <c r="J10" s="103">
        <v>100</v>
      </c>
      <c r="K10" s="103">
        <f t="shared" si="1"/>
        <v>0</v>
      </c>
      <c r="L10" s="104">
        <v>0</v>
      </c>
      <c r="M10" s="105">
        <f>I10/J17</f>
        <v>0</v>
      </c>
    </row>
    <row r="11" spans="2:13" ht="16.5" x14ac:dyDescent="0.3">
      <c r="B11" s="175">
        <v>6</v>
      </c>
      <c r="C11" s="176" t="s">
        <v>10</v>
      </c>
      <c r="D11" s="3">
        <v>83.33</v>
      </c>
      <c r="E11" s="2">
        <v>90</v>
      </c>
      <c r="F11" s="2">
        <f t="shared" si="0"/>
        <v>92.588888888888889</v>
      </c>
      <c r="G11" s="177">
        <v>0.93</v>
      </c>
      <c r="H11" s="23">
        <f>D11/E17</f>
        <v>0.92588888888888887</v>
      </c>
      <c r="I11" s="3">
        <v>26.47</v>
      </c>
      <c r="J11" s="2">
        <v>40</v>
      </c>
      <c r="K11" s="2">
        <f t="shared" si="1"/>
        <v>66.174999999999997</v>
      </c>
      <c r="L11" s="120">
        <v>0.66</v>
      </c>
      <c r="M11" s="23">
        <f>I11/J17</f>
        <v>0.26469999999999999</v>
      </c>
    </row>
    <row r="12" spans="2:13" ht="16.5" x14ac:dyDescent="0.3">
      <c r="B12" s="145">
        <v>7</v>
      </c>
      <c r="C12" s="146" t="s">
        <v>11</v>
      </c>
      <c r="D12" s="101">
        <v>0</v>
      </c>
      <c r="E12" s="103">
        <v>100</v>
      </c>
      <c r="F12" s="103">
        <f t="shared" si="0"/>
        <v>0</v>
      </c>
      <c r="G12" s="104">
        <v>0</v>
      </c>
      <c r="H12" s="105">
        <f>D12/E17</f>
        <v>0</v>
      </c>
      <c r="I12" s="101">
        <v>0</v>
      </c>
      <c r="J12" s="103">
        <v>100</v>
      </c>
      <c r="K12" s="103">
        <f t="shared" si="1"/>
        <v>0</v>
      </c>
      <c r="L12" s="104">
        <v>0</v>
      </c>
      <c r="M12" s="105">
        <f>I12/J17</f>
        <v>0</v>
      </c>
    </row>
    <row r="13" spans="2:13" ht="16.5" x14ac:dyDescent="0.3">
      <c r="B13" s="145">
        <v>8</v>
      </c>
      <c r="C13" s="146" t="s">
        <v>12</v>
      </c>
      <c r="D13" s="101">
        <v>0</v>
      </c>
      <c r="E13" s="103">
        <v>100</v>
      </c>
      <c r="F13" s="103">
        <f t="shared" si="0"/>
        <v>0</v>
      </c>
      <c r="G13" s="104">
        <v>0</v>
      </c>
      <c r="H13" s="105">
        <f>D13/E17</f>
        <v>0</v>
      </c>
      <c r="I13" s="101">
        <v>0</v>
      </c>
      <c r="J13" s="103">
        <v>100</v>
      </c>
      <c r="K13" s="103">
        <f t="shared" si="1"/>
        <v>0</v>
      </c>
      <c r="L13" s="104">
        <v>0</v>
      </c>
      <c r="M13" s="105">
        <f>I13/J17</f>
        <v>0</v>
      </c>
    </row>
    <row r="14" spans="2:13" ht="16.5" x14ac:dyDescent="0.3">
      <c r="B14" s="175">
        <v>9</v>
      </c>
      <c r="C14" s="176" t="s">
        <v>13</v>
      </c>
      <c r="D14" s="3">
        <v>83.33</v>
      </c>
      <c r="E14" s="2">
        <v>90</v>
      </c>
      <c r="F14" s="2">
        <f t="shared" si="0"/>
        <v>92.588888888888889</v>
      </c>
      <c r="G14" s="177">
        <v>0.93</v>
      </c>
      <c r="H14" s="23">
        <f>D14/E17</f>
        <v>0.92588888888888887</v>
      </c>
      <c r="I14" s="3">
        <v>58.82</v>
      </c>
      <c r="J14" s="2">
        <v>70</v>
      </c>
      <c r="K14" s="2">
        <f t="shared" si="1"/>
        <v>84.028571428571425</v>
      </c>
      <c r="L14" s="120">
        <v>0.84</v>
      </c>
      <c r="M14" s="23">
        <f>I14/J17</f>
        <v>0.58820000000000006</v>
      </c>
    </row>
    <row r="15" spans="2:13" ht="16.5" x14ac:dyDescent="0.3">
      <c r="B15" s="145">
        <v>10</v>
      </c>
      <c r="C15" s="146" t="s">
        <v>14</v>
      </c>
      <c r="D15" s="101">
        <v>0</v>
      </c>
      <c r="E15" s="103">
        <v>100</v>
      </c>
      <c r="F15" s="103">
        <f t="shared" si="0"/>
        <v>0</v>
      </c>
      <c r="G15" s="104">
        <v>0</v>
      </c>
      <c r="H15" s="105">
        <f>D15/E17</f>
        <v>0</v>
      </c>
      <c r="I15" s="101">
        <v>0</v>
      </c>
      <c r="J15" s="103">
        <v>100</v>
      </c>
      <c r="K15" s="103">
        <f t="shared" si="1"/>
        <v>0</v>
      </c>
      <c r="L15" s="104">
        <v>0</v>
      </c>
      <c r="M15" s="105">
        <f>I15/J17</f>
        <v>0</v>
      </c>
    </row>
    <row r="16" spans="2:13" ht="17.25" thickBot="1" x14ac:dyDescent="0.35">
      <c r="B16" s="145">
        <v>11</v>
      </c>
      <c r="C16" s="146" t="s">
        <v>26</v>
      </c>
      <c r="D16" s="101">
        <v>0</v>
      </c>
      <c r="E16" s="103">
        <v>100</v>
      </c>
      <c r="F16" s="103">
        <f t="shared" si="0"/>
        <v>0</v>
      </c>
      <c r="G16" s="274">
        <v>0</v>
      </c>
      <c r="H16" s="275">
        <f>D16/E17</f>
        <v>0</v>
      </c>
      <c r="I16" s="101">
        <v>0</v>
      </c>
      <c r="J16" s="103">
        <v>100</v>
      </c>
      <c r="K16" s="103">
        <f t="shared" si="1"/>
        <v>0</v>
      </c>
      <c r="L16" s="274">
        <v>0</v>
      </c>
      <c r="M16" s="275">
        <f>I16/J17</f>
        <v>0</v>
      </c>
    </row>
    <row r="17" spans="2:13" ht="17.25" thickBot="1" x14ac:dyDescent="0.35">
      <c r="B17" s="264">
        <v>12</v>
      </c>
      <c r="C17" s="265" t="s">
        <v>15</v>
      </c>
      <c r="D17" s="34">
        <v>87.5</v>
      </c>
      <c r="E17" s="33">
        <v>90</v>
      </c>
      <c r="F17" s="266">
        <f t="shared" si="0"/>
        <v>97.222222222222214</v>
      </c>
      <c r="G17" s="277">
        <v>0.97</v>
      </c>
      <c r="H17" s="278">
        <f>D17/E17</f>
        <v>0.97222222222222221</v>
      </c>
      <c r="I17" s="34">
        <v>94.11</v>
      </c>
      <c r="J17" s="33">
        <v>100</v>
      </c>
      <c r="K17" s="266">
        <f t="shared" si="1"/>
        <v>94.11</v>
      </c>
      <c r="L17" s="277">
        <v>0.94</v>
      </c>
      <c r="M17" s="278">
        <f>I17/J17</f>
        <v>0.94110000000000005</v>
      </c>
    </row>
    <row r="18" spans="2:13" ht="15.75" thickBot="1" x14ac:dyDescent="0.3">
      <c r="B18" s="32"/>
      <c r="C18" s="32"/>
    </row>
    <row r="19" spans="2:13" ht="15.75" thickBot="1" x14ac:dyDescent="0.3">
      <c r="B19" s="32"/>
      <c r="C19" s="384" t="s">
        <v>378</v>
      </c>
      <c r="H19" s="298">
        <v>0.93620000000000003</v>
      </c>
      <c r="M19" s="284">
        <v>0.94</v>
      </c>
    </row>
    <row r="20" spans="2:13" ht="15.75" thickBot="1" x14ac:dyDescent="0.3">
      <c r="B20" s="32"/>
      <c r="C20" s="215"/>
    </row>
    <row r="21" spans="2:13" ht="15.75" thickBot="1" x14ac:dyDescent="0.3">
      <c r="B21" s="32"/>
      <c r="C21" s="384" t="s">
        <v>377</v>
      </c>
      <c r="H21" s="383">
        <v>0.93</v>
      </c>
      <c r="I21" s="395"/>
      <c r="J21" s="395"/>
      <c r="K21" s="395"/>
      <c r="L21" s="395"/>
      <c r="M21" s="383">
        <v>0.94</v>
      </c>
    </row>
    <row r="22" spans="2:13" x14ac:dyDescent="0.25">
      <c r="B22" s="32"/>
      <c r="C22" s="32"/>
    </row>
    <row r="23" spans="2:13" ht="15.75" thickBot="1" x14ac:dyDescent="0.3"/>
    <row r="24" spans="2:13" ht="15.75" customHeight="1" x14ac:dyDescent="0.3">
      <c r="B24" s="19"/>
      <c r="C24" s="20"/>
      <c r="D24" s="22"/>
      <c r="E24" s="22"/>
      <c r="F24" s="22"/>
      <c r="G24" s="22"/>
      <c r="H24" s="501" t="s">
        <v>333</v>
      </c>
      <c r="I24" s="502"/>
    </row>
    <row r="25" spans="2:13" ht="11.25" customHeight="1" thickBot="1" x14ac:dyDescent="0.3">
      <c r="H25" s="503"/>
      <c r="I25" s="504"/>
    </row>
    <row r="26" spans="2:13" x14ac:dyDescent="0.25">
      <c r="B26" s="12">
        <v>1</v>
      </c>
      <c r="C26" s="7" t="s">
        <v>27</v>
      </c>
      <c r="D26" s="8"/>
      <c r="E26" s="477" t="s">
        <v>28</v>
      </c>
      <c r="F26" s="477"/>
      <c r="G26" s="478"/>
      <c r="H26" s="12">
        <v>2</v>
      </c>
      <c r="I26" s="16">
        <f>H26/H29</f>
        <v>1</v>
      </c>
    </row>
    <row r="27" spans="2:13" x14ac:dyDescent="0.25">
      <c r="B27" s="13">
        <v>2</v>
      </c>
      <c r="C27" s="9" t="s">
        <v>29</v>
      </c>
      <c r="D27" s="4"/>
      <c r="E27" s="479" t="s">
        <v>30</v>
      </c>
      <c r="F27" s="479"/>
      <c r="G27" s="480"/>
      <c r="H27" s="13">
        <v>0</v>
      </c>
      <c r="I27" s="17">
        <f>H27/H29</f>
        <v>0</v>
      </c>
    </row>
    <row r="28" spans="2:13" ht="15.75" thickBot="1" x14ac:dyDescent="0.3">
      <c r="B28" s="14">
        <v>3</v>
      </c>
      <c r="C28" s="10" t="s">
        <v>31</v>
      </c>
      <c r="D28" s="11"/>
      <c r="E28" s="481" t="s">
        <v>32</v>
      </c>
      <c r="F28" s="481"/>
      <c r="G28" s="482"/>
      <c r="H28" s="14">
        <v>0</v>
      </c>
      <c r="I28" s="18">
        <f>H28/H29</f>
        <v>0</v>
      </c>
    </row>
    <row r="29" spans="2:13" ht="15.75" thickBot="1" x14ac:dyDescent="0.3">
      <c r="B29" s="498" t="s">
        <v>82</v>
      </c>
      <c r="C29" s="499"/>
      <c r="D29" s="499"/>
      <c r="E29" s="499"/>
      <c r="F29" s="499"/>
      <c r="G29" s="500"/>
      <c r="H29" s="15">
        <f>SUM(H26:H28)</f>
        <v>2</v>
      </c>
      <c r="I29" s="21">
        <f>SUM(I26:I28)</f>
        <v>1</v>
      </c>
    </row>
  </sheetData>
  <sheetProtection algorithmName="SHA-512" hashValue="0Azlvqabp7B24l9tbebh/GYeHnxIP+AOlpYwGUkI6mz8cUxJJF3OsdmbLAbsmR3o/95V7YdI90VeT7jCGnRffw==" saltValue="IzQkO6OXrzqdUuvK7bfdkg==" spinCount="100000" sheet="1" objects="1" scenarios="1"/>
  <mergeCells count="15">
    <mergeCell ref="H4:H5"/>
    <mergeCell ref="I4:K4"/>
    <mergeCell ref="L4:L5"/>
    <mergeCell ref="M4:M5"/>
    <mergeCell ref="B29:G29"/>
    <mergeCell ref="H24:I25"/>
    <mergeCell ref="E26:G26"/>
    <mergeCell ref="E27:G27"/>
    <mergeCell ref="E28:G28"/>
    <mergeCell ref="B2:C5"/>
    <mergeCell ref="D3:H3"/>
    <mergeCell ref="I3:M3"/>
    <mergeCell ref="D4:F4"/>
    <mergeCell ref="G4:G5"/>
    <mergeCell ref="D2:M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B1:R29"/>
  <sheetViews>
    <sheetView workbookViewId="0">
      <selection activeCell="W21" sqref="W21"/>
    </sheetView>
  </sheetViews>
  <sheetFormatPr baseColWidth="10" defaultRowHeight="15" x14ac:dyDescent="0.25"/>
  <cols>
    <col min="1" max="1" width="6" customWidth="1"/>
    <col min="2" max="2" width="4" customWidth="1"/>
    <col min="3" max="3" width="15" customWidth="1"/>
    <col min="4" max="4" width="7" customWidth="1"/>
    <col min="5" max="5" width="5.42578125" customWidth="1"/>
    <col min="6" max="6" width="6.42578125" customWidth="1"/>
    <col min="7" max="7" width="6.85546875" customWidth="1"/>
    <col min="8" max="8" width="10.42578125" customWidth="1"/>
    <col min="9" max="9" width="7.7109375" customWidth="1"/>
    <col min="10" max="10" width="4.7109375" customWidth="1"/>
    <col min="11" max="11" width="6.85546875" customWidth="1"/>
    <col min="12" max="12" width="7.140625" customWidth="1"/>
    <col min="13" max="13" width="10.140625" customWidth="1"/>
    <col min="14" max="14" width="7.140625" customWidth="1"/>
    <col min="15" max="15" width="6" customWidth="1"/>
    <col min="16" max="16" width="6.5703125" customWidth="1"/>
    <col min="17" max="17" width="7.140625" customWidth="1"/>
    <col min="18" max="18" width="10" customWidth="1"/>
  </cols>
  <sheetData>
    <row r="1" spans="2:18" ht="15.75" thickBot="1" x14ac:dyDescent="0.3"/>
    <row r="2" spans="2:18" ht="16.5" thickBot="1" x14ac:dyDescent="0.3">
      <c r="B2" s="505" t="s">
        <v>230</v>
      </c>
      <c r="C2" s="506"/>
      <c r="D2" s="592" t="s">
        <v>116</v>
      </c>
      <c r="E2" s="593"/>
      <c r="F2" s="593"/>
      <c r="G2" s="593"/>
      <c r="H2" s="593"/>
      <c r="I2" s="593"/>
      <c r="J2" s="593"/>
      <c r="K2" s="593"/>
      <c r="L2" s="593"/>
      <c r="M2" s="593"/>
      <c r="N2" s="593"/>
      <c r="O2" s="593"/>
      <c r="P2" s="593"/>
      <c r="Q2" s="593"/>
      <c r="R2" s="594"/>
    </row>
    <row r="3" spans="2:18" ht="79.5" customHeight="1" thickBot="1" x14ac:dyDescent="0.3">
      <c r="B3" s="507"/>
      <c r="C3" s="508"/>
      <c r="D3" s="511" t="s">
        <v>158</v>
      </c>
      <c r="E3" s="512"/>
      <c r="F3" s="513"/>
      <c r="G3" s="513"/>
      <c r="H3" s="514"/>
      <c r="I3" s="511" t="s">
        <v>159</v>
      </c>
      <c r="J3" s="512"/>
      <c r="K3" s="513"/>
      <c r="L3" s="513"/>
      <c r="M3" s="514"/>
      <c r="N3" s="511" t="s">
        <v>160</v>
      </c>
      <c r="O3" s="512"/>
      <c r="P3" s="513"/>
      <c r="Q3" s="513"/>
      <c r="R3" s="514"/>
    </row>
    <row r="4" spans="2:18" ht="24.75" customHeight="1" thickBot="1" x14ac:dyDescent="0.3">
      <c r="B4" s="507"/>
      <c r="C4" s="508"/>
      <c r="D4" s="531" t="s">
        <v>0</v>
      </c>
      <c r="E4" s="524"/>
      <c r="F4" s="532"/>
      <c r="G4" s="533" t="s">
        <v>1</v>
      </c>
      <c r="H4" s="527" t="s">
        <v>104</v>
      </c>
      <c r="I4" s="531" t="s">
        <v>0</v>
      </c>
      <c r="J4" s="524"/>
      <c r="K4" s="532"/>
      <c r="L4" s="533" t="s">
        <v>1</v>
      </c>
      <c r="M4" s="527" t="s">
        <v>104</v>
      </c>
      <c r="N4" s="531" t="s">
        <v>0</v>
      </c>
      <c r="O4" s="524"/>
      <c r="P4" s="532"/>
      <c r="Q4" s="533" t="s">
        <v>1</v>
      </c>
      <c r="R4" s="527" t="s">
        <v>104</v>
      </c>
    </row>
    <row r="5" spans="2:18" ht="18" customHeight="1" thickBot="1" x14ac:dyDescent="0.3">
      <c r="B5" s="509"/>
      <c r="C5" s="510"/>
      <c r="D5" s="151" t="s">
        <v>33</v>
      </c>
      <c r="E5" s="152" t="s">
        <v>2</v>
      </c>
      <c r="F5" s="153" t="s">
        <v>3</v>
      </c>
      <c r="G5" s="534"/>
      <c r="H5" s="529"/>
      <c r="I5" s="151" t="s">
        <v>33</v>
      </c>
      <c r="J5" s="152" t="s">
        <v>2</v>
      </c>
      <c r="K5" s="153" t="s">
        <v>3</v>
      </c>
      <c r="L5" s="534"/>
      <c r="M5" s="529"/>
      <c r="N5" s="151" t="s">
        <v>33</v>
      </c>
      <c r="O5" s="152" t="s">
        <v>2</v>
      </c>
      <c r="P5" s="153" t="s">
        <v>3</v>
      </c>
      <c r="Q5" s="534"/>
      <c r="R5" s="529"/>
    </row>
    <row r="6" spans="2:18" ht="17.25" customHeight="1" x14ac:dyDescent="0.25">
      <c r="B6" s="143">
        <v>1</v>
      </c>
      <c r="C6" s="144" t="s">
        <v>5</v>
      </c>
      <c r="D6" s="97">
        <v>0</v>
      </c>
      <c r="E6" s="98">
        <v>100</v>
      </c>
      <c r="F6" s="98">
        <f>D6/E6*100</f>
        <v>0</v>
      </c>
      <c r="G6" s="99">
        <v>0</v>
      </c>
      <c r="H6" s="100">
        <f>D6/E17</f>
        <v>0</v>
      </c>
      <c r="I6" s="97">
        <v>0</v>
      </c>
      <c r="J6" s="98">
        <v>1</v>
      </c>
      <c r="K6" s="98">
        <f>I6/J6*100</f>
        <v>0</v>
      </c>
      <c r="L6" s="99">
        <v>0</v>
      </c>
      <c r="M6" s="100">
        <f>I6/J17</f>
        <v>0</v>
      </c>
      <c r="N6" s="97">
        <v>0</v>
      </c>
      <c r="O6" s="98">
        <v>1</v>
      </c>
      <c r="P6" s="98">
        <f>N6/O6*100</f>
        <v>0</v>
      </c>
      <c r="Q6" s="99">
        <v>0</v>
      </c>
      <c r="R6" s="100">
        <f>N6/O17</f>
        <v>0</v>
      </c>
    </row>
    <row r="7" spans="2:18" ht="16.5" x14ac:dyDescent="0.3">
      <c r="B7" s="145">
        <v>2</v>
      </c>
      <c r="C7" s="146" t="s">
        <v>6</v>
      </c>
      <c r="D7" s="101">
        <v>0</v>
      </c>
      <c r="E7" s="103">
        <v>100</v>
      </c>
      <c r="F7" s="103">
        <f>D7/E7*100</f>
        <v>0</v>
      </c>
      <c r="G7" s="104">
        <v>0</v>
      </c>
      <c r="H7" s="105">
        <f>D7/E17</f>
        <v>0</v>
      </c>
      <c r="I7" s="101">
        <v>0</v>
      </c>
      <c r="J7" s="103">
        <v>1</v>
      </c>
      <c r="K7" s="103">
        <f>I7/J7*100</f>
        <v>0</v>
      </c>
      <c r="L7" s="104">
        <v>0</v>
      </c>
      <c r="M7" s="105">
        <f>I7/J17</f>
        <v>0</v>
      </c>
      <c r="N7" s="101">
        <v>0</v>
      </c>
      <c r="O7" s="103">
        <v>1</v>
      </c>
      <c r="P7" s="103">
        <f>N7/O7*100</f>
        <v>0</v>
      </c>
      <c r="Q7" s="104">
        <v>0</v>
      </c>
      <c r="R7" s="105">
        <f>N7/O17</f>
        <v>0</v>
      </c>
    </row>
    <row r="8" spans="2:18" ht="15.75" x14ac:dyDescent="0.25">
      <c r="B8" s="173">
        <v>3</v>
      </c>
      <c r="C8" s="174" t="s">
        <v>7</v>
      </c>
      <c r="D8" s="3">
        <v>95.22</v>
      </c>
      <c r="E8" s="2">
        <v>85</v>
      </c>
      <c r="F8" s="2">
        <f>D8/E8*100</f>
        <v>112.0235294117647</v>
      </c>
      <c r="G8" s="118">
        <v>1.1200000000000001</v>
      </c>
      <c r="H8" s="23">
        <f>D8/E17</f>
        <v>1.120235294117647</v>
      </c>
      <c r="I8" s="3">
        <v>1</v>
      </c>
      <c r="J8" s="2">
        <v>1</v>
      </c>
      <c r="K8" s="2">
        <f>I8/J8*100</f>
        <v>100</v>
      </c>
      <c r="L8" s="115">
        <v>1</v>
      </c>
      <c r="M8" s="23">
        <f>I8/J17</f>
        <v>0.25</v>
      </c>
      <c r="N8" s="3">
        <v>22.14</v>
      </c>
      <c r="O8" s="2">
        <v>10</v>
      </c>
      <c r="P8" s="2">
        <f>N8/O8*100</f>
        <v>221.4</v>
      </c>
      <c r="Q8" s="118">
        <v>2.21</v>
      </c>
      <c r="R8" s="23">
        <f>N8/O17</f>
        <v>0.22140000000000001</v>
      </c>
    </row>
    <row r="9" spans="2:18" ht="16.5" x14ac:dyDescent="0.3">
      <c r="B9" s="145">
        <v>4</v>
      </c>
      <c r="C9" s="146" t="s">
        <v>8</v>
      </c>
      <c r="D9" s="101">
        <v>0</v>
      </c>
      <c r="E9" s="103">
        <v>100</v>
      </c>
      <c r="F9" s="103">
        <f t="shared" ref="F9:F17" si="0">D9/E9*100</f>
        <v>0</v>
      </c>
      <c r="G9" s="104">
        <v>0</v>
      </c>
      <c r="H9" s="105">
        <f>D9/E17</f>
        <v>0</v>
      </c>
      <c r="I9" s="101">
        <v>0</v>
      </c>
      <c r="J9" s="103">
        <v>1</v>
      </c>
      <c r="K9" s="103">
        <f t="shared" ref="K9:K17" si="1">I9/J9*100</f>
        <v>0</v>
      </c>
      <c r="L9" s="104">
        <v>0</v>
      </c>
      <c r="M9" s="105">
        <f>I9/J17</f>
        <v>0</v>
      </c>
      <c r="N9" s="101">
        <v>0</v>
      </c>
      <c r="O9" s="103">
        <v>1</v>
      </c>
      <c r="P9" s="103">
        <f t="shared" ref="P9:P17" si="2">N9/O9*100</f>
        <v>0</v>
      </c>
      <c r="Q9" s="104">
        <v>0</v>
      </c>
      <c r="R9" s="105">
        <f>N9/O17</f>
        <v>0</v>
      </c>
    </row>
    <row r="10" spans="2:18" ht="16.5" x14ac:dyDescent="0.3">
      <c r="B10" s="145">
        <v>5</v>
      </c>
      <c r="C10" s="146" t="s">
        <v>9</v>
      </c>
      <c r="D10" s="101">
        <v>0</v>
      </c>
      <c r="E10" s="103">
        <v>100</v>
      </c>
      <c r="F10" s="103">
        <f t="shared" si="0"/>
        <v>0</v>
      </c>
      <c r="G10" s="104">
        <v>0</v>
      </c>
      <c r="H10" s="105">
        <f>D10/E17</f>
        <v>0</v>
      </c>
      <c r="I10" s="101">
        <v>0</v>
      </c>
      <c r="J10" s="103">
        <v>1</v>
      </c>
      <c r="K10" s="103">
        <f t="shared" si="1"/>
        <v>0</v>
      </c>
      <c r="L10" s="104">
        <v>0</v>
      </c>
      <c r="M10" s="105">
        <f>I10/J17</f>
        <v>0</v>
      </c>
      <c r="N10" s="101">
        <v>0</v>
      </c>
      <c r="O10" s="103">
        <v>1</v>
      </c>
      <c r="P10" s="103">
        <f t="shared" si="2"/>
        <v>0</v>
      </c>
      <c r="Q10" s="104">
        <v>0</v>
      </c>
      <c r="R10" s="105">
        <f>N10/O17</f>
        <v>0</v>
      </c>
    </row>
    <row r="11" spans="2:18" ht="16.5" x14ac:dyDescent="0.3">
      <c r="B11" s="175">
        <v>6</v>
      </c>
      <c r="C11" s="176" t="s">
        <v>10</v>
      </c>
      <c r="D11" s="3">
        <v>95.5</v>
      </c>
      <c r="E11" s="2">
        <v>85</v>
      </c>
      <c r="F11" s="2">
        <f t="shared" si="0"/>
        <v>112.35294117647059</v>
      </c>
      <c r="G11" s="118">
        <v>1.1200000000000001</v>
      </c>
      <c r="H11" s="23">
        <f>D11/E17</f>
        <v>1.1235294117647059</v>
      </c>
      <c r="I11" s="3">
        <v>2</v>
      </c>
      <c r="J11" s="2">
        <v>2</v>
      </c>
      <c r="K11" s="2">
        <f t="shared" si="1"/>
        <v>100</v>
      </c>
      <c r="L11" s="115">
        <v>1</v>
      </c>
      <c r="M11" s="23">
        <f>I11/J17</f>
        <v>0.5</v>
      </c>
      <c r="N11" s="3">
        <v>57.76</v>
      </c>
      <c r="O11" s="2">
        <v>45</v>
      </c>
      <c r="P11" s="2">
        <f t="shared" si="2"/>
        <v>128.35555555555555</v>
      </c>
      <c r="Q11" s="118">
        <v>1.28</v>
      </c>
      <c r="R11" s="23">
        <f>N11/O17</f>
        <v>0.5776</v>
      </c>
    </row>
    <row r="12" spans="2:18" ht="16.5" x14ac:dyDescent="0.3">
      <c r="B12" s="145">
        <v>7</v>
      </c>
      <c r="C12" s="146" t="s">
        <v>11</v>
      </c>
      <c r="D12" s="101">
        <v>0</v>
      </c>
      <c r="E12" s="103">
        <v>100</v>
      </c>
      <c r="F12" s="103">
        <f t="shared" si="0"/>
        <v>0</v>
      </c>
      <c r="G12" s="104">
        <v>0</v>
      </c>
      <c r="H12" s="105">
        <f>D12/E17</f>
        <v>0</v>
      </c>
      <c r="I12" s="101">
        <v>0</v>
      </c>
      <c r="J12" s="103">
        <v>1</v>
      </c>
      <c r="K12" s="103">
        <f t="shared" si="1"/>
        <v>0</v>
      </c>
      <c r="L12" s="104">
        <v>0</v>
      </c>
      <c r="M12" s="105">
        <f>I12/J17</f>
        <v>0</v>
      </c>
      <c r="N12" s="101">
        <v>0</v>
      </c>
      <c r="O12" s="103">
        <v>1</v>
      </c>
      <c r="P12" s="103">
        <f t="shared" si="2"/>
        <v>0</v>
      </c>
      <c r="Q12" s="104">
        <v>0</v>
      </c>
      <c r="R12" s="105">
        <f>N12/O17</f>
        <v>0</v>
      </c>
    </row>
    <row r="13" spans="2:18" ht="16.5" x14ac:dyDescent="0.3">
      <c r="B13" s="145">
        <v>8</v>
      </c>
      <c r="C13" s="146" t="s">
        <v>12</v>
      </c>
      <c r="D13" s="101">
        <v>0</v>
      </c>
      <c r="E13" s="103">
        <v>100</v>
      </c>
      <c r="F13" s="103">
        <f t="shared" si="0"/>
        <v>0</v>
      </c>
      <c r="G13" s="104">
        <v>0</v>
      </c>
      <c r="H13" s="105">
        <f>D13/E17</f>
        <v>0</v>
      </c>
      <c r="I13" s="101">
        <v>0</v>
      </c>
      <c r="J13" s="103">
        <v>1</v>
      </c>
      <c r="K13" s="103">
        <f t="shared" si="1"/>
        <v>0</v>
      </c>
      <c r="L13" s="104">
        <v>0</v>
      </c>
      <c r="M13" s="105">
        <f>I13/J17</f>
        <v>0</v>
      </c>
      <c r="N13" s="101">
        <v>0</v>
      </c>
      <c r="O13" s="103">
        <v>1</v>
      </c>
      <c r="P13" s="103">
        <f t="shared" si="2"/>
        <v>0</v>
      </c>
      <c r="Q13" s="104">
        <v>0</v>
      </c>
      <c r="R13" s="105">
        <f>N13/O17</f>
        <v>0</v>
      </c>
    </row>
    <row r="14" spans="2:18" ht="16.5" x14ac:dyDescent="0.3">
      <c r="B14" s="175">
        <v>9</v>
      </c>
      <c r="C14" s="176" t="s">
        <v>13</v>
      </c>
      <c r="D14" s="3">
        <v>94.44</v>
      </c>
      <c r="E14" s="2">
        <v>85</v>
      </c>
      <c r="F14" s="2">
        <f t="shared" si="0"/>
        <v>111.10588235294117</v>
      </c>
      <c r="G14" s="118">
        <v>1.1100000000000001</v>
      </c>
      <c r="H14" s="23">
        <f>D14/E17</f>
        <v>1.1110588235294117</v>
      </c>
      <c r="I14" s="3">
        <v>3</v>
      </c>
      <c r="J14" s="2">
        <v>3</v>
      </c>
      <c r="K14" s="2">
        <f t="shared" si="1"/>
        <v>100</v>
      </c>
      <c r="L14" s="115">
        <v>1</v>
      </c>
      <c r="M14" s="23">
        <f>I14/J17</f>
        <v>0.75</v>
      </c>
      <c r="N14" s="3">
        <v>122.47</v>
      </c>
      <c r="O14" s="2">
        <v>90</v>
      </c>
      <c r="P14" s="2">
        <f t="shared" si="2"/>
        <v>136.07777777777778</v>
      </c>
      <c r="Q14" s="118">
        <v>1.36</v>
      </c>
      <c r="R14" s="23">
        <f>N14/O17</f>
        <v>1.2246999999999999</v>
      </c>
    </row>
    <row r="15" spans="2:18" ht="16.5" x14ac:dyDescent="0.3">
      <c r="B15" s="145">
        <v>10</v>
      </c>
      <c r="C15" s="146" t="s">
        <v>14</v>
      </c>
      <c r="D15" s="101">
        <v>0</v>
      </c>
      <c r="E15" s="103">
        <v>100</v>
      </c>
      <c r="F15" s="103">
        <f t="shared" si="0"/>
        <v>0</v>
      </c>
      <c r="G15" s="104">
        <v>0</v>
      </c>
      <c r="H15" s="105">
        <f>D15/E17</f>
        <v>0</v>
      </c>
      <c r="I15" s="101">
        <v>0</v>
      </c>
      <c r="J15" s="103">
        <v>1</v>
      </c>
      <c r="K15" s="103">
        <f t="shared" si="1"/>
        <v>0</v>
      </c>
      <c r="L15" s="104">
        <v>0</v>
      </c>
      <c r="M15" s="105">
        <f>I15/J17</f>
        <v>0</v>
      </c>
      <c r="N15" s="101">
        <v>0</v>
      </c>
      <c r="O15" s="103">
        <v>1</v>
      </c>
      <c r="P15" s="103">
        <f t="shared" si="2"/>
        <v>0</v>
      </c>
      <c r="Q15" s="104">
        <v>0</v>
      </c>
      <c r="R15" s="105">
        <f>N15/O17</f>
        <v>0</v>
      </c>
    </row>
    <row r="16" spans="2:18" ht="17.25" thickBot="1" x14ac:dyDescent="0.35">
      <c r="B16" s="145">
        <v>11</v>
      </c>
      <c r="C16" s="146" t="s">
        <v>26</v>
      </c>
      <c r="D16" s="101">
        <v>0</v>
      </c>
      <c r="E16" s="103">
        <v>100</v>
      </c>
      <c r="F16" s="103">
        <f t="shared" si="0"/>
        <v>0</v>
      </c>
      <c r="G16" s="274">
        <v>0</v>
      </c>
      <c r="H16" s="275">
        <f>D16/E17</f>
        <v>0</v>
      </c>
      <c r="I16" s="101">
        <v>0</v>
      </c>
      <c r="J16" s="103">
        <v>1</v>
      </c>
      <c r="K16" s="103">
        <f t="shared" si="1"/>
        <v>0</v>
      </c>
      <c r="L16" s="274">
        <v>0</v>
      </c>
      <c r="M16" s="275">
        <f>I16/J17</f>
        <v>0</v>
      </c>
      <c r="N16" s="101">
        <v>0</v>
      </c>
      <c r="O16" s="103">
        <v>1</v>
      </c>
      <c r="P16" s="103">
        <f t="shared" si="2"/>
        <v>0</v>
      </c>
      <c r="Q16" s="274">
        <v>0</v>
      </c>
      <c r="R16" s="275">
        <f>N16/O17</f>
        <v>0</v>
      </c>
    </row>
    <row r="17" spans="2:18" ht="17.25" thickBot="1" x14ac:dyDescent="0.35">
      <c r="B17" s="264">
        <v>12</v>
      </c>
      <c r="C17" s="265" t="s">
        <v>15</v>
      </c>
      <c r="D17" s="34">
        <v>88.18</v>
      </c>
      <c r="E17" s="33">
        <v>85</v>
      </c>
      <c r="F17" s="266">
        <f t="shared" si="0"/>
        <v>103.74117647058824</v>
      </c>
      <c r="G17" s="271">
        <v>1.04</v>
      </c>
      <c r="H17" s="272">
        <f>D17/E17</f>
        <v>1.0374117647058825</v>
      </c>
      <c r="I17" s="34">
        <v>4</v>
      </c>
      <c r="J17" s="33">
        <v>4</v>
      </c>
      <c r="K17" s="266">
        <f t="shared" si="1"/>
        <v>100</v>
      </c>
      <c r="L17" s="269">
        <v>1</v>
      </c>
      <c r="M17" s="270">
        <f>I17/J17</f>
        <v>1</v>
      </c>
      <c r="N17" s="34">
        <v>207.44</v>
      </c>
      <c r="O17" s="33">
        <v>100</v>
      </c>
      <c r="P17" s="266">
        <f t="shared" si="2"/>
        <v>207.43999999999997</v>
      </c>
      <c r="Q17" s="271">
        <v>2.0699999999999998</v>
      </c>
      <c r="R17" s="272">
        <f>N17/O17</f>
        <v>2.0743999999999998</v>
      </c>
    </row>
    <row r="18" spans="2:18" ht="15.75" thickBot="1" x14ac:dyDescent="0.3"/>
    <row r="19" spans="2:18" ht="15.75" thickBot="1" x14ac:dyDescent="0.3">
      <c r="C19" s="384" t="s">
        <v>378</v>
      </c>
      <c r="H19" s="285">
        <v>1.1149</v>
      </c>
      <c r="M19" s="318">
        <v>1</v>
      </c>
      <c r="R19" s="312">
        <v>2.0699999999999998</v>
      </c>
    </row>
    <row r="20" spans="2:18" ht="15.75" thickBot="1" x14ac:dyDescent="0.3">
      <c r="C20" s="215"/>
    </row>
    <row r="21" spans="2:18" ht="15.75" thickBot="1" x14ac:dyDescent="0.3">
      <c r="C21" s="384" t="s">
        <v>377</v>
      </c>
      <c r="H21" s="382">
        <v>1.1000000000000001</v>
      </c>
      <c r="M21" s="318">
        <v>1</v>
      </c>
      <c r="R21" s="382">
        <v>2.0699999999999998</v>
      </c>
    </row>
    <row r="23" spans="2:18" ht="15.75" thickBot="1" x14ac:dyDescent="0.3"/>
    <row r="24" spans="2:18" ht="16.5" customHeight="1" x14ac:dyDescent="0.3">
      <c r="B24" s="19"/>
      <c r="C24" s="20"/>
      <c r="D24" s="22"/>
      <c r="E24" s="22"/>
      <c r="F24" s="22"/>
      <c r="G24" s="501" t="s">
        <v>333</v>
      </c>
      <c r="H24" s="502"/>
    </row>
    <row r="25" spans="2:18" ht="12.75" customHeight="1" thickBot="1" x14ac:dyDescent="0.3">
      <c r="G25" s="503"/>
      <c r="H25" s="504"/>
    </row>
    <row r="26" spans="2:18" x14ac:dyDescent="0.25">
      <c r="B26" s="12">
        <v>1</v>
      </c>
      <c r="C26" s="7" t="s">
        <v>27</v>
      </c>
      <c r="D26" s="8"/>
      <c r="E26" s="477" t="s">
        <v>28</v>
      </c>
      <c r="F26" s="477"/>
      <c r="G26" s="478"/>
      <c r="H26" s="12">
        <v>3</v>
      </c>
    </row>
    <row r="27" spans="2:18" x14ac:dyDescent="0.25">
      <c r="B27" s="13">
        <v>2</v>
      </c>
      <c r="C27" s="9" t="s">
        <v>29</v>
      </c>
      <c r="D27" s="4"/>
      <c r="E27" s="479" t="s">
        <v>30</v>
      </c>
      <c r="F27" s="479"/>
      <c r="G27" s="480"/>
      <c r="H27" s="13">
        <v>0</v>
      </c>
    </row>
    <row r="28" spans="2:18" ht="15.75" thickBot="1" x14ac:dyDescent="0.3">
      <c r="B28" s="14">
        <v>3</v>
      </c>
      <c r="C28" s="10" t="s">
        <v>31</v>
      </c>
      <c r="D28" s="11"/>
      <c r="E28" s="481" t="s">
        <v>32</v>
      </c>
      <c r="F28" s="481"/>
      <c r="G28" s="482"/>
      <c r="H28" s="14">
        <v>0</v>
      </c>
    </row>
    <row r="29" spans="2:18" ht="15.75" thickBot="1" x14ac:dyDescent="0.3">
      <c r="B29" s="498" t="s">
        <v>83</v>
      </c>
      <c r="C29" s="499"/>
      <c r="D29" s="499"/>
      <c r="E29" s="499"/>
      <c r="F29" s="499"/>
      <c r="G29" s="500"/>
      <c r="H29" s="15">
        <f>SUM(H26:H28)</f>
        <v>3</v>
      </c>
    </row>
  </sheetData>
  <sheetProtection algorithmName="SHA-512" hashValue="sFkmQDu4ItzMhCJ54qv5/qwke8HDGSjVtZjhuHDuYrJWxK4KiQErPBsM3yqLMMF53DqOfo+OaKHCGKrYWemRcQ==" saltValue="mL/PDLH1dfu0Ab7VNMzoTg==" spinCount="100000" sheet="1" objects="1" scenarios="1"/>
  <mergeCells count="19">
    <mergeCell ref="N3:R3"/>
    <mergeCell ref="N4:P4"/>
    <mergeCell ref="Q4:Q5"/>
    <mergeCell ref="R4:R5"/>
    <mergeCell ref="D2:R2"/>
    <mergeCell ref="I3:M3"/>
    <mergeCell ref="I4:K4"/>
    <mergeCell ref="L4:L5"/>
    <mergeCell ref="M4:M5"/>
    <mergeCell ref="B2:C5"/>
    <mergeCell ref="D3:H3"/>
    <mergeCell ref="D4:F4"/>
    <mergeCell ref="G4:G5"/>
    <mergeCell ref="H4:H5"/>
    <mergeCell ref="G24:H25"/>
    <mergeCell ref="E28:G28"/>
    <mergeCell ref="B29:G29"/>
    <mergeCell ref="E26:G26"/>
    <mergeCell ref="E27:G2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B1:CO33"/>
  <sheetViews>
    <sheetView workbookViewId="0">
      <selection activeCell="Z26" sqref="Z26"/>
    </sheetView>
  </sheetViews>
  <sheetFormatPr baseColWidth="10" defaultRowHeight="15" x14ac:dyDescent="0.25"/>
  <cols>
    <col min="1" max="1" width="6" customWidth="1"/>
    <col min="2" max="2" width="4" customWidth="1"/>
    <col min="3" max="3" width="14.140625" customWidth="1"/>
    <col min="4" max="4" width="6.85546875" customWidth="1"/>
    <col min="5" max="5" width="4.85546875" customWidth="1"/>
    <col min="6" max="6" width="5.85546875" customWidth="1"/>
    <col min="7" max="7" width="6.85546875" customWidth="1"/>
    <col min="8" max="8" width="9.7109375" customWidth="1"/>
    <col min="9" max="9" width="8" customWidth="1"/>
    <col min="10" max="10" width="5.140625" customWidth="1"/>
    <col min="11" max="11" width="6.42578125" customWidth="1"/>
    <col min="12" max="12" width="7" customWidth="1"/>
    <col min="13" max="13" width="9.85546875" customWidth="1"/>
    <col min="14" max="14" width="6.85546875" hidden="1" customWidth="1"/>
    <col min="15" max="15" width="5.28515625" hidden="1" customWidth="1"/>
    <col min="16" max="16" width="5.85546875" hidden="1" customWidth="1"/>
    <col min="17" max="17" width="6.7109375" hidden="1" customWidth="1"/>
    <col min="18" max="18" width="9.7109375" hidden="1" customWidth="1"/>
    <col min="19" max="19" width="6.42578125" customWidth="1"/>
    <col min="20" max="20" width="5.7109375" customWidth="1"/>
    <col min="21" max="22" width="6.85546875" customWidth="1"/>
    <col min="23" max="23" width="9.7109375" customWidth="1"/>
    <col min="24" max="24" width="6.28515625" customWidth="1"/>
    <col min="25" max="25" width="4.7109375" customWidth="1"/>
    <col min="26" max="26" width="5.85546875" customWidth="1"/>
    <col min="27" max="27" width="6.85546875" customWidth="1"/>
    <col min="28" max="28" width="9.7109375" customWidth="1"/>
    <col min="29" max="29" width="6.42578125" customWidth="1"/>
    <col min="30" max="30" width="5.42578125" customWidth="1"/>
    <col min="31" max="31" width="6.140625" customWidth="1"/>
    <col min="32" max="32" width="7.42578125" customWidth="1"/>
    <col min="33" max="33" width="10.140625" customWidth="1"/>
    <col min="34" max="34" width="6.28515625" customWidth="1"/>
    <col min="35" max="35" width="5.7109375" customWidth="1"/>
    <col min="36" max="36" width="6.5703125" customWidth="1"/>
    <col min="37" max="37" width="6.7109375" customWidth="1"/>
    <col min="38" max="38" width="9" customWidth="1"/>
    <col min="39" max="39" width="6.28515625" customWidth="1"/>
    <col min="40" max="40" width="5" customWidth="1"/>
    <col min="41" max="41" width="6.42578125" customWidth="1"/>
    <col min="42" max="42" width="7" customWidth="1"/>
    <col min="43" max="43" width="9.5703125" customWidth="1"/>
    <col min="44" max="44" width="6.5703125" customWidth="1"/>
    <col min="45" max="45" width="5" customWidth="1"/>
    <col min="46" max="46" width="6.42578125" customWidth="1"/>
    <col min="47" max="47" width="6.85546875" customWidth="1"/>
    <col min="48" max="48" width="10.42578125" customWidth="1"/>
    <col min="49" max="49" width="7.140625" customWidth="1"/>
    <col min="50" max="50" width="4.7109375" customWidth="1"/>
    <col min="51" max="51" width="6.28515625" customWidth="1"/>
    <col min="52" max="52" width="6.5703125" customWidth="1"/>
    <col min="53" max="53" width="9.5703125" customWidth="1"/>
    <col min="54" max="54" width="6.5703125" customWidth="1"/>
    <col min="55" max="55" width="5" customWidth="1"/>
    <col min="56" max="56" width="6.140625" customWidth="1"/>
    <col min="57" max="57" width="6.42578125" customWidth="1"/>
    <col min="58" max="58" width="10.42578125" customWidth="1"/>
    <col min="59" max="59" width="6.42578125" customWidth="1"/>
    <col min="60" max="60" width="5.7109375" customWidth="1"/>
    <col min="61" max="61" width="6.42578125" customWidth="1"/>
    <col min="62" max="62" width="6.28515625" customWidth="1"/>
    <col min="63" max="63" width="10" customWidth="1"/>
    <col min="64" max="64" width="6.42578125" customWidth="1"/>
    <col min="65" max="65" width="6" customWidth="1"/>
    <col min="66" max="66" width="6.140625" customWidth="1"/>
    <col min="67" max="67" width="7" customWidth="1"/>
    <col min="68" max="68" width="9.85546875" customWidth="1"/>
    <col min="69" max="69" width="6.7109375" customWidth="1"/>
    <col min="70" max="70" width="5.140625" customWidth="1"/>
    <col min="71" max="71" width="6.140625" customWidth="1"/>
    <col min="72" max="72" width="6.7109375" customWidth="1"/>
    <col min="74" max="74" width="6.7109375" customWidth="1"/>
    <col min="75" max="75" width="6.28515625" customWidth="1"/>
    <col min="76" max="76" width="7.140625" customWidth="1"/>
    <col min="77" max="77" width="6.5703125" customWidth="1"/>
    <col min="78" max="78" width="9.7109375" customWidth="1"/>
    <col min="79" max="79" width="7" customWidth="1"/>
    <col min="80" max="80" width="5.140625" customWidth="1"/>
    <col min="81" max="81" width="6.5703125" customWidth="1"/>
    <col min="82" max="82" width="6.42578125" customWidth="1"/>
    <col min="83" max="83" width="10" customWidth="1"/>
    <col min="84" max="84" width="7.5703125" customWidth="1"/>
    <col min="85" max="85" width="5.5703125" customWidth="1"/>
    <col min="86" max="86" width="6.140625" customWidth="1"/>
    <col min="87" max="87" width="6.5703125" customWidth="1"/>
    <col min="88" max="88" width="10.28515625" customWidth="1"/>
    <col min="89" max="89" width="6.5703125" customWidth="1"/>
    <col min="90" max="90" width="5.140625" customWidth="1"/>
    <col min="91" max="92" width="6.85546875" customWidth="1"/>
    <col min="93" max="93" width="10" customWidth="1"/>
  </cols>
  <sheetData>
    <row r="1" spans="2:93" ht="15.75" thickBot="1" x14ac:dyDescent="0.3"/>
    <row r="2" spans="2:93" ht="17.25" thickBot="1" x14ac:dyDescent="0.35">
      <c r="B2" s="505" t="s">
        <v>231</v>
      </c>
      <c r="C2" s="506"/>
      <c r="D2" s="519" t="s">
        <v>117</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c r="BD2" s="520"/>
      <c r="BE2" s="520"/>
      <c r="BF2" s="520"/>
      <c r="BG2" s="520"/>
      <c r="BH2" s="520"/>
      <c r="BI2" s="520"/>
      <c r="BJ2" s="520"/>
      <c r="BK2" s="520"/>
      <c r="BL2" s="520"/>
      <c r="BM2" s="520"/>
      <c r="BN2" s="520"/>
      <c r="BO2" s="520"/>
      <c r="BP2" s="520"/>
      <c r="BQ2" s="520"/>
      <c r="BR2" s="520"/>
      <c r="BS2" s="520"/>
      <c r="BT2" s="520"/>
      <c r="BU2" s="520"/>
      <c r="BV2" s="520"/>
      <c r="BW2" s="520"/>
      <c r="BX2" s="520"/>
      <c r="BY2" s="520"/>
      <c r="BZ2" s="520"/>
      <c r="CA2" s="520"/>
      <c r="CB2" s="520"/>
      <c r="CC2" s="520"/>
      <c r="CD2" s="520"/>
      <c r="CE2" s="520"/>
      <c r="CF2" s="520"/>
      <c r="CG2" s="520"/>
      <c r="CH2" s="520"/>
      <c r="CI2" s="520"/>
      <c r="CJ2" s="520"/>
      <c r="CK2" s="520"/>
      <c r="CL2" s="520"/>
      <c r="CM2" s="520"/>
      <c r="CN2" s="520"/>
      <c r="CO2" s="521"/>
    </row>
    <row r="3" spans="2:93" ht="69" customHeight="1" thickBot="1" x14ac:dyDescent="0.3">
      <c r="B3" s="507"/>
      <c r="C3" s="566"/>
      <c r="D3" s="511" t="s">
        <v>262</v>
      </c>
      <c r="E3" s="512"/>
      <c r="F3" s="513"/>
      <c r="G3" s="513"/>
      <c r="H3" s="514"/>
      <c r="I3" s="515" t="s">
        <v>340</v>
      </c>
      <c r="J3" s="516"/>
      <c r="K3" s="517"/>
      <c r="L3" s="517"/>
      <c r="M3" s="518"/>
      <c r="N3" s="569" t="s">
        <v>341</v>
      </c>
      <c r="O3" s="570"/>
      <c r="P3" s="570"/>
      <c r="Q3" s="570"/>
      <c r="R3" s="571"/>
      <c r="S3" s="530" t="s">
        <v>382</v>
      </c>
      <c r="T3" s="522"/>
      <c r="U3" s="522"/>
      <c r="V3" s="522"/>
      <c r="W3" s="523"/>
      <c r="X3" s="512" t="s">
        <v>383</v>
      </c>
      <c r="Y3" s="512"/>
      <c r="Z3" s="513"/>
      <c r="AA3" s="513"/>
      <c r="AB3" s="514"/>
      <c r="AC3" s="542" t="s">
        <v>384</v>
      </c>
      <c r="AD3" s="563"/>
      <c r="AE3" s="564"/>
      <c r="AF3" s="564"/>
      <c r="AG3" s="565"/>
      <c r="AH3" s="515" t="s">
        <v>385</v>
      </c>
      <c r="AI3" s="516"/>
      <c r="AJ3" s="517"/>
      <c r="AK3" s="517"/>
      <c r="AL3" s="518"/>
      <c r="AM3" s="563" t="s">
        <v>386</v>
      </c>
      <c r="AN3" s="563"/>
      <c r="AO3" s="564"/>
      <c r="AP3" s="564"/>
      <c r="AQ3" s="565"/>
      <c r="AR3" s="515" t="s">
        <v>387</v>
      </c>
      <c r="AS3" s="516"/>
      <c r="AT3" s="517"/>
      <c r="AU3" s="517"/>
      <c r="AV3" s="518"/>
      <c r="AW3" s="597" t="s">
        <v>388</v>
      </c>
      <c r="AX3" s="598"/>
      <c r="AY3" s="599"/>
      <c r="AZ3" s="599"/>
      <c r="BA3" s="600"/>
      <c r="BB3" s="563" t="s">
        <v>389</v>
      </c>
      <c r="BC3" s="563"/>
      <c r="BD3" s="564"/>
      <c r="BE3" s="564"/>
      <c r="BF3" s="565"/>
      <c r="BG3" s="515" t="s">
        <v>390</v>
      </c>
      <c r="BH3" s="516"/>
      <c r="BI3" s="517"/>
      <c r="BJ3" s="517"/>
      <c r="BK3" s="518"/>
      <c r="BL3" s="542" t="s">
        <v>391</v>
      </c>
      <c r="BM3" s="563"/>
      <c r="BN3" s="564"/>
      <c r="BO3" s="564"/>
      <c r="BP3" s="565"/>
      <c r="BQ3" s="515" t="s">
        <v>392</v>
      </c>
      <c r="BR3" s="516"/>
      <c r="BS3" s="517"/>
      <c r="BT3" s="517"/>
      <c r="BU3" s="518"/>
      <c r="BV3" s="515" t="s">
        <v>393</v>
      </c>
      <c r="BW3" s="516"/>
      <c r="BX3" s="517"/>
      <c r="BY3" s="517"/>
      <c r="BZ3" s="518"/>
      <c r="CA3" s="515" t="s">
        <v>394</v>
      </c>
      <c r="CB3" s="516"/>
      <c r="CC3" s="517"/>
      <c r="CD3" s="517"/>
      <c r="CE3" s="518"/>
      <c r="CF3" s="515" t="s">
        <v>395</v>
      </c>
      <c r="CG3" s="516"/>
      <c r="CH3" s="517"/>
      <c r="CI3" s="517"/>
      <c r="CJ3" s="518"/>
      <c r="CK3" s="515" t="s">
        <v>396</v>
      </c>
      <c r="CL3" s="516"/>
      <c r="CM3" s="517"/>
      <c r="CN3" s="517"/>
      <c r="CO3" s="518"/>
    </row>
    <row r="4" spans="2:93" ht="24.75" customHeight="1" thickBot="1" x14ac:dyDescent="0.3">
      <c r="B4" s="507"/>
      <c r="C4" s="566"/>
      <c r="D4" s="531" t="s">
        <v>0</v>
      </c>
      <c r="E4" s="524"/>
      <c r="F4" s="532"/>
      <c r="G4" s="533" t="s">
        <v>1</v>
      </c>
      <c r="H4" s="527" t="s">
        <v>104</v>
      </c>
      <c r="I4" s="531" t="s">
        <v>0</v>
      </c>
      <c r="J4" s="525"/>
      <c r="K4" s="526"/>
      <c r="L4" s="527" t="s">
        <v>1</v>
      </c>
      <c r="M4" s="527" t="s">
        <v>104</v>
      </c>
      <c r="N4" s="601" t="s">
        <v>0</v>
      </c>
      <c r="O4" s="602"/>
      <c r="P4" s="603"/>
      <c r="Q4" s="577" t="s">
        <v>1</v>
      </c>
      <c r="R4" s="577" t="s">
        <v>104</v>
      </c>
      <c r="S4" s="531" t="s">
        <v>0</v>
      </c>
      <c r="T4" s="525"/>
      <c r="U4" s="526"/>
      <c r="V4" s="527" t="s">
        <v>1</v>
      </c>
      <c r="W4" s="527" t="s">
        <v>104</v>
      </c>
      <c r="X4" s="524" t="s">
        <v>0</v>
      </c>
      <c r="Y4" s="525"/>
      <c r="Z4" s="526"/>
      <c r="AA4" s="527" t="s">
        <v>1</v>
      </c>
      <c r="AB4" s="527" t="s">
        <v>104</v>
      </c>
      <c r="AC4" s="531" t="s">
        <v>0</v>
      </c>
      <c r="AD4" s="525"/>
      <c r="AE4" s="526"/>
      <c r="AF4" s="527" t="s">
        <v>1</v>
      </c>
      <c r="AG4" s="527" t="s">
        <v>104</v>
      </c>
      <c r="AH4" s="531" t="s">
        <v>0</v>
      </c>
      <c r="AI4" s="525"/>
      <c r="AJ4" s="526"/>
      <c r="AK4" s="527" t="s">
        <v>1</v>
      </c>
      <c r="AL4" s="527" t="s">
        <v>104</v>
      </c>
      <c r="AM4" s="550" t="s">
        <v>0</v>
      </c>
      <c r="AN4" s="550"/>
      <c r="AO4" s="550"/>
      <c r="AP4" s="535" t="s">
        <v>1</v>
      </c>
      <c r="AQ4" s="527" t="s">
        <v>104</v>
      </c>
      <c r="AR4" s="549" t="s">
        <v>0</v>
      </c>
      <c r="AS4" s="550"/>
      <c r="AT4" s="550"/>
      <c r="AU4" s="535" t="s">
        <v>1</v>
      </c>
      <c r="AV4" s="527" t="s">
        <v>104</v>
      </c>
      <c r="AW4" s="549" t="s">
        <v>0</v>
      </c>
      <c r="AX4" s="550"/>
      <c r="AY4" s="550"/>
      <c r="AZ4" s="535" t="s">
        <v>1</v>
      </c>
      <c r="BA4" s="527" t="s">
        <v>104</v>
      </c>
      <c r="BB4" s="550" t="s">
        <v>0</v>
      </c>
      <c r="BC4" s="550"/>
      <c r="BD4" s="550"/>
      <c r="BE4" s="535" t="s">
        <v>1</v>
      </c>
      <c r="BF4" s="527" t="s">
        <v>104</v>
      </c>
      <c r="BG4" s="549" t="s">
        <v>0</v>
      </c>
      <c r="BH4" s="550"/>
      <c r="BI4" s="550"/>
      <c r="BJ4" s="535" t="s">
        <v>1</v>
      </c>
      <c r="BK4" s="527" t="s">
        <v>104</v>
      </c>
      <c r="BL4" s="549" t="s">
        <v>0</v>
      </c>
      <c r="BM4" s="550"/>
      <c r="BN4" s="550"/>
      <c r="BO4" s="535" t="s">
        <v>1</v>
      </c>
      <c r="BP4" s="527" t="s">
        <v>104</v>
      </c>
      <c r="BQ4" s="550" t="s">
        <v>0</v>
      </c>
      <c r="BR4" s="550"/>
      <c r="BS4" s="550"/>
      <c r="BT4" s="535" t="s">
        <v>1</v>
      </c>
      <c r="BU4" s="527" t="s">
        <v>104</v>
      </c>
      <c r="BV4" s="549" t="s">
        <v>0</v>
      </c>
      <c r="BW4" s="550"/>
      <c r="BX4" s="550"/>
      <c r="BY4" s="535" t="s">
        <v>1</v>
      </c>
      <c r="BZ4" s="527" t="s">
        <v>104</v>
      </c>
      <c r="CA4" s="549" t="s">
        <v>0</v>
      </c>
      <c r="CB4" s="550"/>
      <c r="CC4" s="550"/>
      <c r="CD4" s="535" t="s">
        <v>1</v>
      </c>
      <c r="CE4" s="527" t="s">
        <v>104</v>
      </c>
      <c r="CF4" s="549" t="s">
        <v>0</v>
      </c>
      <c r="CG4" s="550"/>
      <c r="CH4" s="550"/>
      <c r="CI4" s="535" t="s">
        <v>1</v>
      </c>
      <c r="CJ4" s="527" t="s">
        <v>104</v>
      </c>
      <c r="CK4" s="549" t="s">
        <v>0</v>
      </c>
      <c r="CL4" s="550"/>
      <c r="CM4" s="550"/>
      <c r="CN4" s="535" t="s">
        <v>1</v>
      </c>
      <c r="CO4" s="527" t="s">
        <v>104</v>
      </c>
    </row>
    <row r="5" spans="2:93" ht="18" customHeight="1" thickBot="1" x14ac:dyDescent="0.3">
      <c r="B5" s="509"/>
      <c r="C5" s="567"/>
      <c r="D5" s="151" t="s">
        <v>33</v>
      </c>
      <c r="E5" s="152" t="s">
        <v>2</v>
      </c>
      <c r="F5" s="153" t="s">
        <v>3</v>
      </c>
      <c r="G5" s="534"/>
      <c r="H5" s="529"/>
      <c r="I5" s="151" t="s">
        <v>33</v>
      </c>
      <c r="J5" s="152" t="s">
        <v>2</v>
      </c>
      <c r="K5" s="158" t="s">
        <v>3</v>
      </c>
      <c r="L5" s="529"/>
      <c r="M5" s="529"/>
      <c r="N5" s="331" t="s">
        <v>33</v>
      </c>
      <c r="O5" s="332" t="s">
        <v>4</v>
      </c>
      <c r="P5" s="333" t="s">
        <v>3</v>
      </c>
      <c r="Q5" s="578"/>
      <c r="R5" s="578"/>
      <c r="S5" s="151" t="s">
        <v>33</v>
      </c>
      <c r="T5" s="152" t="s">
        <v>4</v>
      </c>
      <c r="U5" s="158" t="s">
        <v>3</v>
      </c>
      <c r="V5" s="529"/>
      <c r="W5" s="529"/>
      <c r="X5" s="170" t="s">
        <v>33</v>
      </c>
      <c r="Y5" s="152" t="s">
        <v>4</v>
      </c>
      <c r="Z5" s="158" t="s">
        <v>3</v>
      </c>
      <c r="AA5" s="529"/>
      <c r="AB5" s="529"/>
      <c r="AC5" s="151" t="s">
        <v>33</v>
      </c>
      <c r="AD5" s="152" t="s">
        <v>4</v>
      </c>
      <c r="AE5" s="158" t="s">
        <v>3</v>
      </c>
      <c r="AF5" s="529"/>
      <c r="AG5" s="529"/>
      <c r="AH5" s="151" t="s">
        <v>33</v>
      </c>
      <c r="AI5" s="152" t="s">
        <v>4</v>
      </c>
      <c r="AJ5" s="158" t="s">
        <v>3</v>
      </c>
      <c r="AK5" s="529"/>
      <c r="AL5" s="529"/>
      <c r="AM5" s="171" t="s">
        <v>33</v>
      </c>
      <c r="AN5" s="152" t="s">
        <v>4</v>
      </c>
      <c r="AO5" s="158" t="s">
        <v>3</v>
      </c>
      <c r="AP5" s="536"/>
      <c r="AQ5" s="529"/>
      <c r="AR5" s="172" t="s">
        <v>33</v>
      </c>
      <c r="AS5" s="152" t="s">
        <v>4</v>
      </c>
      <c r="AT5" s="158" t="s">
        <v>3</v>
      </c>
      <c r="AU5" s="536"/>
      <c r="AV5" s="529"/>
      <c r="AW5" s="172" t="s">
        <v>33</v>
      </c>
      <c r="AX5" s="152" t="s">
        <v>4</v>
      </c>
      <c r="AY5" s="158" t="s">
        <v>3</v>
      </c>
      <c r="AZ5" s="536"/>
      <c r="BA5" s="529"/>
      <c r="BB5" s="171" t="s">
        <v>33</v>
      </c>
      <c r="BC5" s="152" t="s">
        <v>4</v>
      </c>
      <c r="BD5" s="158" t="s">
        <v>3</v>
      </c>
      <c r="BE5" s="536"/>
      <c r="BF5" s="529"/>
      <c r="BG5" s="172" t="s">
        <v>33</v>
      </c>
      <c r="BH5" s="152" t="s">
        <v>4</v>
      </c>
      <c r="BI5" s="158" t="s">
        <v>3</v>
      </c>
      <c r="BJ5" s="536"/>
      <c r="BK5" s="529"/>
      <c r="BL5" s="172" t="s">
        <v>33</v>
      </c>
      <c r="BM5" s="152" t="s">
        <v>4</v>
      </c>
      <c r="BN5" s="158" t="s">
        <v>3</v>
      </c>
      <c r="BO5" s="536"/>
      <c r="BP5" s="529"/>
      <c r="BQ5" s="171" t="s">
        <v>33</v>
      </c>
      <c r="BR5" s="152" t="s">
        <v>4</v>
      </c>
      <c r="BS5" s="158" t="s">
        <v>3</v>
      </c>
      <c r="BT5" s="536"/>
      <c r="BU5" s="529"/>
      <c r="BV5" s="172" t="s">
        <v>33</v>
      </c>
      <c r="BW5" s="152" t="s">
        <v>4</v>
      </c>
      <c r="BX5" s="158" t="s">
        <v>3</v>
      </c>
      <c r="BY5" s="536"/>
      <c r="BZ5" s="529"/>
      <c r="CA5" s="172" t="s">
        <v>33</v>
      </c>
      <c r="CB5" s="152" t="s">
        <v>4</v>
      </c>
      <c r="CC5" s="158" t="s">
        <v>3</v>
      </c>
      <c r="CD5" s="536"/>
      <c r="CE5" s="529"/>
      <c r="CF5" s="172" t="s">
        <v>33</v>
      </c>
      <c r="CG5" s="152" t="s">
        <v>4</v>
      </c>
      <c r="CH5" s="158" t="s">
        <v>3</v>
      </c>
      <c r="CI5" s="536"/>
      <c r="CJ5" s="529"/>
      <c r="CK5" s="172" t="s">
        <v>33</v>
      </c>
      <c r="CL5" s="152" t="s">
        <v>4</v>
      </c>
      <c r="CM5" s="158" t="s">
        <v>3</v>
      </c>
      <c r="CN5" s="536"/>
      <c r="CO5" s="529"/>
    </row>
    <row r="6" spans="2:93" ht="17.25" customHeight="1" x14ac:dyDescent="0.25">
      <c r="B6" s="143">
        <v>1</v>
      </c>
      <c r="C6" s="144" t="s">
        <v>5</v>
      </c>
      <c r="D6" s="97">
        <v>0</v>
      </c>
      <c r="E6" s="98">
        <v>1</v>
      </c>
      <c r="F6" s="98">
        <f>D6/E6*100</f>
        <v>0</v>
      </c>
      <c r="G6" s="99">
        <v>0</v>
      </c>
      <c r="H6" s="106">
        <f>D6/E17</f>
        <v>0</v>
      </c>
      <c r="I6" s="97">
        <v>0</v>
      </c>
      <c r="J6" s="98">
        <v>1</v>
      </c>
      <c r="K6" s="98">
        <f>I6/J6*100</f>
        <v>0</v>
      </c>
      <c r="L6" s="99">
        <v>0</v>
      </c>
      <c r="M6" s="100">
        <f>I6/J17</f>
        <v>0</v>
      </c>
      <c r="N6" s="334">
        <v>0</v>
      </c>
      <c r="O6" s="335">
        <v>1</v>
      </c>
      <c r="P6" s="335">
        <f>N6/O6*100</f>
        <v>0</v>
      </c>
      <c r="Q6" s="336">
        <v>0</v>
      </c>
      <c r="R6" s="337">
        <f>N6/O17</f>
        <v>0</v>
      </c>
      <c r="S6" s="97">
        <v>0</v>
      </c>
      <c r="T6" s="98">
        <v>1</v>
      </c>
      <c r="U6" s="98">
        <f>S6/T6*100</f>
        <v>0</v>
      </c>
      <c r="V6" s="99">
        <v>0</v>
      </c>
      <c r="W6" s="100">
        <f>S6/T17</f>
        <v>0</v>
      </c>
      <c r="X6" s="97">
        <v>0</v>
      </c>
      <c r="Y6" s="98">
        <v>1</v>
      </c>
      <c r="Z6" s="98">
        <f>X6/Y6*100</f>
        <v>0</v>
      </c>
      <c r="AA6" s="99">
        <v>0</v>
      </c>
      <c r="AB6" s="100">
        <f>X6/Y17</f>
        <v>0</v>
      </c>
      <c r="AC6" s="97">
        <v>0</v>
      </c>
      <c r="AD6" s="98">
        <v>1</v>
      </c>
      <c r="AE6" s="98">
        <f>AC6/AD6*100</f>
        <v>0</v>
      </c>
      <c r="AF6" s="99">
        <v>0</v>
      </c>
      <c r="AG6" s="100">
        <f>AC6/AD17</f>
        <v>0</v>
      </c>
      <c r="AH6" s="97">
        <v>0</v>
      </c>
      <c r="AI6" s="98">
        <v>1</v>
      </c>
      <c r="AJ6" s="98">
        <f>AH6/AI6*100</f>
        <v>0</v>
      </c>
      <c r="AK6" s="99">
        <v>0</v>
      </c>
      <c r="AL6" s="106">
        <f>AH6/AI17</f>
        <v>0</v>
      </c>
      <c r="AM6" s="97">
        <v>0</v>
      </c>
      <c r="AN6" s="98">
        <v>1</v>
      </c>
      <c r="AO6" s="98">
        <f>AM6/AN6*100</f>
        <v>0</v>
      </c>
      <c r="AP6" s="99">
        <v>0</v>
      </c>
      <c r="AQ6" s="100">
        <f>AM6/AN17</f>
        <v>0</v>
      </c>
      <c r="AR6" s="97">
        <v>0</v>
      </c>
      <c r="AS6" s="98">
        <v>1</v>
      </c>
      <c r="AT6" s="98">
        <f>AR6/AS6*100</f>
        <v>0</v>
      </c>
      <c r="AU6" s="99">
        <v>0</v>
      </c>
      <c r="AV6" s="100">
        <f>AR6/AS17</f>
        <v>0</v>
      </c>
      <c r="AW6" s="97">
        <v>0</v>
      </c>
      <c r="AX6" s="98">
        <v>1</v>
      </c>
      <c r="AY6" s="98">
        <f>AW6/AX6*100</f>
        <v>0</v>
      </c>
      <c r="AZ6" s="99">
        <v>0</v>
      </c>
      <c r="BA6" s="100">
        <f>AW6/AX17</f>
        <v>0</v>
      </c>
      <c r="BB6" s="97">
        <v>0</v>
      </c>
      <c r="BC6" s="98">
        <v>100</v>
      </c>
      <c r="BD6" s="98">
        <f>BB6/BC6*100</f>
        <v>0</v>
      </c>
      <c r="BE6" s="99">
        <v>0</v>
      </c>
      <c r="BF6" s="100">
        <f>BB6/BC17</f>
        <v>0</v>
      </c>
      <c r="BG6" s="97">
        <v>0</v>
      </c>
      <c r="BH6" s="98">
        <v>100</v>
      </c>
      <c r="BI6" s="98">
        <f>BG6/BH6*100</f>
        <v>0</v>
      </c>
      <c r="BJ6" s="99">
        <v>0</v>
      </c>
      <c r="BK6" s="100">
        <f>BG6/BH17</f>
        <v>0</v>
      </c>
      <c r="BL6" s="97">
        <v>0</v>
      </c>
      <c r="BM6" s="98">
        <v>1</v>
      </c>
      <c r="BN6" s="98">
        <f>BL6/BM6*100</f>
        <v>0</v>
      </c>
      <c r="BO6" s="99">
        <v>0</v>
      </c>
      <c r="BP6" s="100">
        <f>BL6/BM17</f>
        <v>0</v>
      </c>
      <c r="BQ6" s="97">
        <v>0</v>
      </c>
      <c r="BR6" s="98">
        <v>1</v>
      </c>
      <c r="BS6" s="98">
        <f>BQ6/BR6*100</f>
        <v>0</v>
      </c>
      <c r="BT6" s="99">
        <v>0</v>
      </c>
      <c r="BU6" s="100">
        <f>BQ6/BR17</f>
        <v>0</v>
      </c>
      <c r="BV6" s="97">
        <v>0</v>
      </c>
      <c r="BW6" s="98">
        <v>1</v>
      </c>
      <c r="BX6" s="98">
        <f>BV6/BW6*100</f>
        <v>0</v>
      </c>
      <c r="BY6" s="99">
        <v>0</v>
      </c>
      <c r="BZ6" s="100">
        <f>BV6/BW17</f>
        <v>0</v>
      </c>
      <c r="CA6" s="97">
        <v>0</v>
      </c>
      <c r="CB6" s="98">
        <v>1</v>
      </c>
      <c r="CC6" s="98">
        <f>CA6/CB6*100</f>
        <v>0</v>
      </c>
      <c r="CD6" s="99">
        <v>0</v>
      </c>
      <c r="CE6" s="100">
        <f>CA6/CB17</f>
        <v>0</v>
      </c>
      <c r="CF6" s="97">
        <v>0</v>
      </c>
      <c r="CG6" s="98">
        <v>1</v>
      </c>
      <c r="CH6" s="98">
        <f>CF6/CG6*100</f>
        <v>0</v>
      </c>
      <c r="CI6" s="99">
        <v>0</v>
      </c>
      <c r="CJ6" s="100">
        <f>CF6/CG17</f>
        <v>0</v>
      </c>
      <c r="CK6" s="97">
        <v>0</v>
      </c>
      <c r="CL6" s="98">
        <v>1</v>
      </c>
      <c r="CM6" s="98">
        <f>CK6/CL6*100</f>
        <v>0</v>
      </c>
      <c r="CN6" s="99">
        <v>0</v>
      </c>
      <c r="CO6" s="100">
        <f>CK6/CL17</f>
        <v>0</v>
      </c>
    </row>
    <row r="7" spans="2:93" ht="16.5" x14ac:dyDescent="0.3">
      <c r="B7" s="145">
        <v>2</v>
      </c>
      <c r="C7" s="146" t="s">
        <v>6</v>
      </c>
      <c r="D7" s="101">
        <v>0</v>
      </c>
      <c r="E7" s="102">
        <v>1</v>
      </c>
      <c r="F7" s="103">
        <f>D7/E7*100</f>
        <v>0</v>
      </c>
      <c r="G7" s="104">
        <v>0</v>
      </c>
      <c r="H7" s="108">
        <f>D7/E17</f>
        <v>0</v>
      </c>
      <c r="I7" s="101">
        <v>0</v>
      </c>
      <c r="J7" s="103">
        <v>1</v>
      </c>
      <c r="K7" s="103">
        <f>I7/J7*100</f>
        <v>0</v>
      </c>
      <c r="L7" s="104">
        <v>0</v>
      </c>
      <c r="M7" s="105">
        <f>I7/J17</f>
        <v>0</v>
      </c>
      <c r="N7" s="338">
        <v>0</v>
      </c>
      <c r="O7" s="339">
        <v>1</v>
      </c>
      <c r="P7" s="339">
        <f>N7/O7*100</f>
        <v>0</v>
      </c>
      <c r="Q7" s="340">
        <v>0</v>
      </c>
      <c r="R7" s="341">
        <f>N7/O17</f>
        <v>0</v>
      </c>
      <c r="S7" s="101">
        <v>0</v>
      </c>
      <c r="T7" s="103">
        <v>1</v>
      </c>
      <c r="U7" s="103">
        <f>S7/T7*100</f>
        <v>0</v>
      </c>
      <c r="V7" s="104">
        <v>0</v>
      </c>
      <c r="W7" s="105">
        <f>S7/T17</f>
        <v>0</v>
      </c>
      <c r="X7" s="101">
        <v>0</v>
      </c>
      <c r="Y7" s="102">
        <v>1</v>
      </c>
      <c r="Z7" s="103">
        <f>X7/Y7*100</f>
        <v>0</v>
      </c>
      <c r="AA7" s="104">
        <v>0</v>
      </c>
      <c r="AB7" s="105">
        <f>X7/Y17</f>
        <v>0</v>
      </c>
      <c r="AC7" s="101">
        <v>0</v>
      </c>
      <c r="AD7" s="103">
        <v>1</v>
      </c>
      <c r="AE7" s="103">
        <f>AC7/AD7*100</f>
        <v>0</v>
      </c>
      <c r="AF7" s="104">
        <v>0</v>
      </c>
      <c r="AG7" s="105">
        <f>AC7/AD17</f>
        <v>0</v>
      </c>
      <c r="AH7" s="101">
        <v>0</v>
      </c>
      <c r="AI7" s="102">
        <v>1</v>
      </c>
      <c r="AJ7" s="103">
        <f>AH7/AI7*100</f>
        <v>0</v>
      </c>
      <c r="AK7" s="104">
        <v>0</v>
      </c>
      <c r="AL7" s="108">
        <f>AH7/AI17</f>
        <v>0</v>
      </c>
      <c r="AM7" s="101">
        <v>0</v>
      </c>
      <c r="AN7" s="103">
        <v>1</v>
      </c>
      <c r="AO7" s="103">
        <f>AM7/AN7*100</f>
        <v>0</v>
      </c>
      <c r="AP7" s="104">
        <v>0</v>
      </c>
      <c r="AQ7" s="105">
        <f>AM7/AN17</f>
        <v>0</v>
      </c>
      <c r="AR7" s="101">
        <v>0</v>
      </c>
      <c r="AS7" s="103">
        <v>1</v>
      </c>
      <c r="AT7" s="103">
        <f>AR7/AS7*100</f>
        <v>0</v>
      </c>
      <c r="AU7" s="104">
        <v>0</v>
      </c>
      <c r="AV7" s="105">
        <f>AR7/AS17</f>
        <v>0</v>
      </c>
      <c r="AW7" s="101">
        <v>0</v>
      </c>
      <c r="AX7" s="103">
        <v>1</v>
      </c>
      <c r="AY7" s="103">
        <f>AW7/AX7*100</f>
        <v>0</v>
      </c>
      <c r="AZ7" s="104">
        <v>0</v>
      </c>
      <c r="BA7" s="105">
        <f>AW7/AX17</f>
        <v>0</v>
      </c>
      <c r="BB7" s="101">
        <v>0</v>
      </c>
      <c r="BC7" s="103">
        <v>100</v>
      </c>
      <c r="BD7" s="103">
        <f>BB7/BC7*100</f>
        <v>0</v>
      </c>
      <c r="BE7" s="104">
        <v>0</v>
      </c>
      <c r="BF7" s="105">
        <f>BB7/BC17</f>
        <v>0</v>
      </c>
      <c r="BG7" s="101">
        <v>0</v>
      </c>
      <c r="BH7" s="103">
        <v>100</v>
      </c>
      <c r="BI7" s="103">
        <f>BG7/BH7*100</f>
        <v>0</v>
      </c>
      <c r="BJ7" s="104">
        <v>0</v>
      </c>
      <c r="BK7" s="105">
        <f>BG7/BH17</f>
        <v>0</v>
      </c>
      <c r="BL7" s="101">
        <v>0</v>
      </c>
      <c r="BM7" s="102">
        <v>1</v>
      </c>
      <c r="BN7" s="103">
        <f>BL7/BM7*100</f>
        <v>0</v>
      </c>
      <c r="BO7" s="104">
        <v>0</v>
      </c>
      <c r="BP7" s="105">
        <f>BL7/BM17</f>
        <v>0</v>
      </c>
      <c r="BQ7" s="101">
        <v>0</v>
      </c>
      <c r="BR7" s="103">
        <v>1</v>
      </c>
      <c r="BS7" s="103">
        <f>BQ7/BR7*100</f>
        <v>0</v>
      </c>
      <c r="BT7" s="104">
        <v>0</v>
      </c>
      <c r="BU7" s="105">
        <f>BQ7/BR17</f>
        <v>0</v>
      </c>
      <c r="BV7" s="101">
        <v>0</v>
      </c>
      <c r="BW7" s="103">
        <v>1</v>
      </c>
      <c r="BX7" s="103">
        <f>BV7/BW7*100</f>
        <v>0</v>
      </c>
      <c r="BY7" s="104">
        <v>0</v>
      </c>
      <c r="BZ7" s="105">
        <f>BV7/BW17</f>
        <v>0</v>
      </c>
      <c r="CA7" s="101">
        <v>0</v>
      </c>
      <c r="CB7" s="102">
        <v>1</v>
      </c>
      <c r="CC7" s="103">
        <f>CA7/CB7*100</f>
        <v>0</v>
      </c>
      <c r="CD7" s="104">
        <v>0</v>
      </c>
      <c r="CE7" s="105">
        <f>CA7/CB17</f>
        <v>0</v>
      </c>
      <c r="CF7" s="101">
        <v>0</v>
      </c>
      <c r="CG7" s="103">
        <v>1</v>
      </c>
      <c r="CH7" s="103">
        <f>CF7/CG7*100</f>
        <v>0</v>
      </c>
      <c r="CI7" s="104">
        <v>0</v>
      </c>
      <c r="CJ7" s="105">
        <f>CF7/CG17</f>
        <v>0</v>
      </c>
      <c r="CK7" s="101">
        <v>0</v>
      </c>
      <c r="CL7" s="102">
        <v>1</v>
      </c>
      <c r="CM7" s="103">
        <f>CK7/CL7*100</f>
        <v>0</v>
      </c>
      <c r="CN7" s="104">
        <v>0</v>
      </c>
      <c r="CO7" s="105">
        <f>CK7/CL17</f>
        <v>0</v>
      </c>
    </row>
    <row r="8" spans="2:93" ht="15.75" x14ac:dyDescent="0.25">
      <c r="B8" s="173">
        <v>3</v>
      </c>
      <c r="C8" s="174" t="s">
        <v>7</v>
      </c>
      <c r="D8" s="101">
        <v>0</v>
      </c>
      <c r="E8" s="102">
        <v>1</v>
      </c>
      <c r="F8" s="103">
        <f>D8/E8*100</f>
        <v>0</v>
      </c>
      <c r="G8" s="104">
        <v>0</v>
      </c>
      <c r="H8" s="108">
        <f>D8/E17</f>
        <v>0</v>
      </c>
      <c r="I8" s="101">
        <v>0</v>
      </c>
      <c r="J8" s="103">
        <v>1</v>
      </c>
      <c r="K8" s="103">
        <f>I8/J8*100</f>
        <v>0</v>
      </c>
      <c r="L8" s="104">
        <v>0</v>
      </c>
      <c r="M8" s="105">
        <f>I8/J17</f>
        <v>0</v>
      </c>
      <c r="N8" s="338">
        <v>0</v>
      </c>
      <c r="O8" s="339">
        <v>1</v>
      </c>
      <c r="P8" s="339">
        <f>N8/O8*100</f>
        <v>0</v>
      </c>
      <c r="Q8" s="340">
        <v>0</v>
      </c>
      <c r="R8" s="341">
        <f>N8/O17</f>
        <v>0</v>
      </c>
      <c r="S8" s="101">
        <v>0</v>
      </c>
      <c r="T8" s="103">
        <v>1</v>
      </c>
      <c r="U8" s="103">
        <f>S8/T8*100</f>
        <v>0</v>
      </c>
      <c r="V8" s="104">
        <v>0</v>
      </c>
      <c r="W8" s="105">
        <f>S8/T17</f>
        <v>0</v>
      </c>
      <c r="X8" s="101">
        <v>0</v>
      </c>
      <c r="Y8" s="102">
        <v>1</v>
      </c>
      <c r="Z8" s="103">
        <f>X8/Y8*100</f>
        <v>0</v>
      </c>
      <c r="AA8" s="104">
        <v>0</v>
      </c>
      <c r="AB8" s="105">
        <f>X8/Y17</f>
        <v>0</v>
      </c>
      <c r="AC8" s="101">
        <v>0</v>
      </c>
      <c r="AD8" s="103">
        <v>1</v>
      </c>
      <c r="AE8" s="103">
        <f>AC8/AD8*100</f>
        <v>0</v>
      </c>
      <c r="AF8" s="104">
        <v>0</v>
      </c>
      <c r="AG8" s="105">
        <f>AC8/AD17</f>
        <v>0</v>
      </c>
      <c r="AH8" s="101">
        <v>0</v>
      </c>
      <c r="AI8" s="102">
        <v>1</v>
      </c>
      <c r="AJ8" s="103">
        <f>AH8/AI8*100</f>
        <v>0</v>
      </c>
      <c r="AK8" s="104">
        <v>0</v>
      </c>
      <c r="AL8" s="108">
        <f>AH8/AI17</f>
        <v>0</v>
      </c>
      <c r="AM8" s="101">
        <v>0</v>
      </c>
      <c r="AN8" s="103">
        <v>1</v>
      </c>
      <c r="AO8" s="103">
        <f>AM8/AN8*100</f>
        <v>0</v>
      </c>
      <c r="AP8" s="104">
        <v>0</v>
      </c>
      <c r="AQ8" s="105">
        <f>AM8/AN17</f>
        <v>0</v>
      </c>
      <c r="AR8" s="101">
        <v>0</v>
      </c>
      <c r="AS8" s="103">
        <v>1</v>
      </c>
      <c r="AT8" s="103">
        <f>AR8/AS8*100</f>
        <v>0</v>
      </c>
      <c r="AU8" s="104">
        <v>0</v>
      </c>
      <c r="AV8" s="105">
        <f>AR8/AS17</f>
        <v>0</v>
      </c>
      <c r="AW8" s="101">
        <v>0</v>
      </c>
      <c r="AX8" s="103">
        <v>1</v>
      </c>
      <c r="AY8" s="103">
        <f>AW8/AX8*100</f>
        <v>0</v>
      </c>
      <c r="AZ8" s="104">
        <v>0</v>
      </c>
      <c r="BA8" s="105">
        <f>AW8/AX17</f>
        <v>0</v>
      </c>
      <c r="BB8" s="101">
        <v>0</v>
      </c>
      <c r="BC8" s="103">
        <v>100</v>
      </c>
      <c r="BD8" s="103">
        <f>BB8/BC8*100</f>
        <v>0</v>
      </c>
      <c r="BE8" s="104">
        <v>0</v>
      </c>
      <c r="BF8" s="105">
        <f>BB8/BC17</f>
        <v>0</v>
      </c>
      <c r="BG8" s="101">
        <v>0</v>
      </c>
      <c r="BH8" s="103">
        <v>100</v>
      </c>
      <c r="BI8" s="103">
        <f>BG8/BH8*100</f>
        <v>0</v>
      </c>
      <c r="BJ8" s="104">
        <v>0</v>
      </c>
      <c r="BK8" s="105">
        <f>BG8/BH17</f>
        <v>0</v>
      </c>
      <c r="BL8" s="101">
        <v>0</v>
      </c>
      <c r="BM8" s="102">
        <v>1</v>
      </c>
      <c r="BN8" s="103">
        <f>BL8/BM8*100</f>
        <v>0</v>
      </c>
      <c r="BO8" s="104">
        <v>0</v>
      </c>
      <c r="BP8" s="105">
        <f>BL8/BM17</f>
        <v>0</v>
      </c>
      <c r="BQ8" s="101">
        <v>0</v>
      </c>
      <c r="BR8" s="103">
        <v>1</v>
      </c>
      <c r="BS8" s="103">
        <f>BQ8/BR8*100</f>
        <v>0</v>
      </c>
      <c r="BT8" s="104">
        <v>0</v>
      </c>
      <c r="BU8" s="105">
        <f>BQ8/BR17</f>
        <v>0</v>
      </c>
      <c r="BV8" s="101">
        <v>0</v>
      </c>
      <c r="BW8" s="103">
        <v>1</v>
      </c>
      <c r="BX8" s="103">
        <f>BV8/BW8*100</f>
        <v>0</v>
      </c>
      <c r="BY8" s="104">
        <v>0</v>
      </c>
      <c r="BZ8" s="105">
        <f>BV8/BW17</f>
        <v>0</v>
      </c>
      <c r="CA8" s="101">
        <v>0</v>
      </c>
      <c r="CB8" s="102">
        <v>1</v>
      </c>
      <c r="CC8" s="103">
        <f>CA8/CB8*100</f>
        <v>0</v>
      </c>
      <c r="CD8" s="104">
        <v>0</v>
      </c>
      <c r="CE8" s="105">
        <f>CA8/CB17</f>
        <v>0</v>
      </c>
      <c r="CF8" s="101">
        <v>0</v>
      </c>
      <c r="CG8" s="103">
        <v>1</v>
      </c>
      <c r="CH8" s="103">
        <f>CF8/CG8*100</f>
        <v>0</v>
      </c>
      <c r="CI8" s="104">
        <v>0</v>
      </c>
      <c r="CJ8" s="105">
        <f>CF8/CG17</f>
        <v>0</v>
      </c>
      <c r="CK8" s="101">
        <v>0</v>
      </c>
      <c r="CL8" s="102">
        <v>1</v>
      </c>
      <c r="CM8" s="103">
        <f>CK8/CL8*100</f>
        <v>0</v>
      </c>
      <c r="CN8" s="104">
        <v>0</v>
      </c>
      <c r="CO8" s="105">
        <f>CK8/CL17</f>
        <v>0</v>
      </c>
    </row>
    <row r="9" spans="2:93" ht="16.5" x14ac:dyDescent="0.3">
      <c r="B9" s="145">
        <v>4</v>
      </c>
      <c r="C9" s="146" t="s">
        <v>8</v>
      </c>
      <c r="D9" s="101">
        <v>0</v>
      </c>
      <c r="E9" s="102">
        <v>1</v>
      </c>
      <c r="F9" s="103">
        <f t="shared" ref="F9:F17" si="0">D9/E9*100</f>
        <v>0</v>
      </c>
      <c r="G9" s="104">
        <v>0</v>
      </c>
      <c r="H9" s="108">
        <f>D9/E17</f>
        <v>0</v>
      </c>
      <c r="I9" s="101">
        <v>0</v>
      </c>
      <c r="J9" s="103">
        <v>1</v>
      </c>
      <c r="K9" s="103">
        <f t="shared" ref="K9:K17" si="1">I9/J9*100</f>
        <v>0</v>
      </c>
      <c r="L9" s="104">
        <v>0</v>
      </c>
      <c r="M9" s="105">
        <f>I9/J17</f>
        <v>0</v>
      </c>
      <c r="N9" s="338">
        <v>0</v>
      </c>
      <c r="O9" s="339">
        <v>1</v>
      </c>
      <c r="P9" s="339">
        <f t="shared" ref="P9:P17" si="2">N9/O9*100</f>
        <v>0</v>
      </c>
      <c r="Q9" s="340">
        <v>0</v>
      </c>
      <c r="R9" s="341">
        <f>N9/O17</f>
        <v>0</v>
      </c>
      <c r="S9" s="101">
        <v>0</v>
      </c>
      <c r="T9" s="103">
        <v>1</v>
      </c>
      <c r="U9" s="103">
        <f t="shared" ref="U9:U17" si="3">S9/T9*100</f>
        <v>0</v>
      </c>
      <c r="V9" s="104">
        <v>0</v>
      </c>
      <c r="W9" s="105">
        <f>S9/T17</f>
        <v>0</v>
      </c>
      <c r="X9" s="101">
        <v>0</v>
      </c>
      <c r="Y9" s="102">
        <v>1</v>
      </c>
      <c r="Z9" s="103">
        <f t="shared" ref="Z9:Z17" si="4">X9/Y9*100</f>
        <v>0</v>
      </c>
      <c r="AA9" s="104">
        <v>0</v>
      </c>
      <c r="AB9" s="105">
        <f>X9/Y17</f>
        <v>0</v>
      </c>
      <c r="AC9" s="101">
        <v>0</v>
      </c>
      <c r="AD9" s="103">
        <v>1</v>
      </c>
      <c r="AE9" s="103">
        <f t="shared" ref="AE9:AE17" si="5">AC9/AD9*100</f>
        <v>0</v>
      </c>
      <c r="AF9" s="104">
        <v>0</v>
      </c>
      <c r="AG9" s="105">
        <f>AC9/AD17</f>
        <v>0</v>
      </c>
      <c r="AH9" s="101">
        <v>0</v>
      </c>
      <c r="AI9" s="102">
        <v>1</v>
      </c>
      <c r="AJ9" s="103">
        <f t="shared" ref="AJ9:AJ17" si="6">AH9/AI9*100</f>
        <v>0</v>
      </c>
      <c r="AK9" s="104">
        <v>0</v>
      </c>
      <c r="AL9" s="108">
        <f>AH9/AI17</f>
        <v>0</v>
      </c>
      <c r="AM9" s="101">
        <v>0</v>
      </c>
      <c r="AN9" s="103">
        <v>1</v>
      </c>
      <c r="AO9" s="103">
        <f t="shared" ref="AO9:AO17" si="7">AM9/AN9*100</f>
        <v>0</v>
      </c>
      <c r="AP9" s="104">
        <v>0</v>
      </c>
      <c r="AQ9" s="105">
        <f>AM9/AN17</f>
        <v>0</v>
      </c>
      <c r="AR9" s="101">
        <v>0</v>
      </c>
      <c r="AS9" s="103">
        <v>1</v>
      </c>
      <c r="AT9" s="103">
        <f t="shared" ref="AT9:AT17" si="8">AR9/AS9*100</f>
        <v>0</v>
      </c>
      <c r="AU9" s="104">
        <v>0</v>
      </c>
      <c r="AV9" s="105">
        <f>AR9/AS17</f>
        <v>0</v>
      </c>
      <c r="AW9" s="101">
        <v>0</v>
      </c>
      <c r="AX9" s="103">
        <v>1</v>
      </c>
      <c r="AY9" s="103">
        <f t="shared" ref="AY9:AY17" si="9">AW9/AX9*100</f>
        <v>0</v>
      </c>
      <c r="AZ9" s="104">
        <v>0</v>
      </c>
      <c r="BA9" s="105">
        <f>AW9/AX17</f>
        <v>0</v>
      </c>
      <c r="BB9" s="101">
        <v>0</v>
      </c>
      <c r="BC9" s="103">
        <v>100</v>
      </c>
      <c r="BD9" s="103">
        <f t="shared" ref="BD9:BD17" si="10">BB9/BC9*100</f>
        <v>0</v>
      </c>
      <c r="BE9" s="104">
        <v>0</v>
      </c>
      <c r="BF9" s="105">
        <f>BB9/BC17</f>
        <v>0</v>
      </c>
      <c r="BG9" s="101">
        <v>0</v>
      </c>
      <c r="BH9" s="103">
        <v>100</v>
      </c>
      <c r="BI9" s="103">
        <f t="shared" ref="BI9:BI17" si="11">BG9/BH9*100</f>
        <v>0</v>
      </c>
      <c r="BJ9" s="104">
        <v>0</v>
      </c>
      <c r="BK9" s="105">
        <f>BG9/BH17</f>
        <v>0</v>
      </c>
      <c r="BL9" s="101">
        <v>0</v>
      </c>
      <c r="BM9" s="102">
        <v>1</v>
      </c>
      <c r="BN9" s="103">
        <f t="shared" ref="BN9:BN17" si="12">BL9/BM9*100</f>
        <v>0</v>
      </c>
      <c r="BO9" s="104">
        <v>0</v>
      </c>
      <c r="BP9" s="105">
        <f>BL9/BM17</f>
        <v>0</v>
      </c>
      <c r="BQ9" s="245">
        <v>0</v>
      </c>
      <c r="BR9" s="246">
        <v>1</v>
      </c>
      <c r="BS9" s="246">
        <f t="shared" ref="BS9:BS17" si="13">BQ9/BR9*100</f>
        <v>0</v>
      </c>
      <c r="BT9" s="247">
        <v>0</v>
      </c>
      <c r="BU9" s="248">
        <f>BQ9/BR17</f>
        <v>0</v>
      </c>
      <c r="BV9" s="245">
        <v>0</v>
      </c>
      <c r="BW9" s="246">
        <v>1</v>
      </c>
      <c r="BX9" s="246">
        <f t="shared" ref="BX9:BX17" si="14">BV9/BW9*100</f>
        <v>0</v>
      </c>
      <c r="BY9" s="247">
        <v>0</v>
      </c>
      <c r="BZ9" s="248">
        <f>BV9/BW17</f>
        <v>0</v>
      </c>
      <c r="CA9" s="101">
        <v>0</v>
      </c>
      <c r="CB9" s="102">
        <v>1</v>
      </c>
      <c r="CC9" s="103">
        <f t="shared" ref="CC9:CC17" si="15">CA9/CB9*100</f>
        <v>0</v>
      </c>
      <c r="CD9" s="104">
        <v>0</v>
      </c>
      <c r="CE9" s="105">
        <f>CA9/CB17</f>
        <v>0</v>
      </c>
      <c r="CF9" s="101">
        <v>0</v>
      </c>
      <c r="CG9" s="103">
        <v>1</v>
      </c>
      <c r="CH9" s="103">
        <f t="shared" ref="CH9:CH17" si="16">CF9/CG9*100</f>
        <v>0</v>
      </c>
      <c r="CI9" s="104">
        <v>0</v>
      </c>
      <c r="CJ9" s="105">
        <f>CF9/CG17</f>
        <v>0</v>
      </c>
      <c r="CK9" s="245">
        <v>0</v>
      </c>
      <c r="CL9" s="255">
        <v>2</v>
      </c>
      <c r="CM9" s="246">
        <f t="shared" ref="CM9:CM17" si="17">CK9/CL9*100</f>
        <v>0</v>
      </c>
      <c r="CN9" s="247">
        <v>0</v>
      </c>
      <c r="CO9" s="248">
        <f>CK9/CL17</f>
        <v>0</v>
      </c>
    </row>
    <row r="10" spans="2:93" ht="16.5" x14ac:dyDescent="0.3">
      <c r="B10" s="145">
        <v>5</v>
      </c>
      <c r="C10" s="146" t="s">
        <v>9</v>
      </c>
      <c r="D10" s="101">
        <v>0</v>
      </c>
      <c r="E10" s="102">
        <v>1</v>
      </c>
      <c r="F10" s="103">
        <f t="shared" si="0"/>
        <v>0</v>
      </c>
      <c r="G10" s="104">
        <v>0</v>
      </c>
      <c r="H10" s="108">
        <f>D10/E17</f>
        <v>0</v>
      </c>
      <c r="I10" s="101">
        <v>0</v>
      </c>
      <c r="J10" s="103">
        <v>1</v>
      </c>
      <c r="K10" s="103">
        <f t="shared" si="1"/>
        <v>0</v>
      </c>
      <c r="L10" s="104">
        <v>0</v>
      </c>
      <c r="M10" s="105">
        <f>I10/J17</f>
        <v>0</v>
      </c>
      <c r="N10" s="338">
        <v>0</v>
      </c>
      <c r="O10" s="339">
        <v>1</v>
      </c>
      <c r="P10" s="339">
        <f t="shared" si="2"/>
        <v>0</v>
      </c>
      <c r="Q10" s="340">
        <v>0</v>
      </c>
      <c r="R10" s="341">
        <f>N10/O17</f>
        <v>0</v>
      </c>
      <c r="S10" s="101">
        <v>0</v>
      </c>
      <c r="T10" s="103">
        <v>1</v>
      </c>
      <c r="U10" s="103">
        <f t="shared" si="3"/>
        <v>0</v>
      </c>
      <c r="V10" s="104">
        <v>0</v>
      </c>
      <c r="W10" s="105">
        <f>S10/T17</f>
        <v>0</v>
      </c>
      <c r="X10" s="101">
        <v>0</v>
      </c>
      <c r="Y10" s="102">
        <v>1</v>
      </c>
      <c r="Z10" s="103">
        <f t="shared" si="4"/>
        <v>0</v>
      </c>
      <c r="AA10" s="104">
        <v>0</v>
      </c>
      <c r="AB10" s="105">
        <f>X10/Y17</f>
        <v>0</v>
      </c>
      <c r="AC10" s="245">
        <v>0</v>
      </c>
      <c r="AD10" s="246">
        <v>5</v>
      </c>
      <c r="AE10" s="246">
        <f t="shared" si="5"/>
        <v>0</v>
      </c>
      <c r="AF10" s="247">
        <v>0</v>
      </c>
      <c r="AG10" s="248">
        <f>AC10/AD17</f>
        <v>0</v>
      </c>
      <c r="AH10" s="101">
        <v>0</v>
      </c>
      <c r="AI10" s="102">
        <v>1</v>
      </c>
      <c r="AJ10" s="103">
        <f t="shared" si="6"/>
        <v>0</v>
      </c>
      <c r="AK10" s="104">
        <v>0</v>
      </c>
      <c r="AL10" s="108">
        <f>AH10/AI17</f>
        <v>0</v>
      </c>
      <c r="AM10" s="101">
        <v>0</v>
      </c>
      <c r="AN10" s="103">
        <v>1</v>
      </c>
      <c r="AO10" s="103">
        <f t="shared" si="7"/>
        <v>0</v>
      </c>
      <c r="AP10" s="104">
        <v>0</v>
      </c>
      <c r="AQ10" s="105">
        <f>AM10/AN17</f>
        <v>0</v>
      </c>
      <c r="AR10" s="101">
        <v>0</v>
      </c>
      <c r="AS10" s="103">
        <v>1</v>
      </c>
      <c r="AT10" s="103">
        <f t="shared" si="8"/>
        <v>0</v>
      </c>
      <c r="AU10" s="104">
        <v>0</v>
      </c>
      <c r="AV10" s="105">
        <f>AR10/AS17</f>
        <v>0</v>
      </c>
      <c r="AW10" s="101">
        <v>0</v>
      </c>
      <c r="AX10" s="103">
        <v>1</v>
      </c>
      <c r="AY10" s="103">
        <f t="shared" si="9"/>
        <v>0</v>
      </c>
      <c r="AZ10" s="104">
        <v>0</v>
      </c>
      <c r="BA10" s="105">
        <f>AW10/AX17</f>
        <v>0</v>
      </c>
      <c r="BB10" s="101">
        <v>0</v>
      </c>
      <c r="BC10" s="103">
        <v>100</v>
      </c>
      <c r="BD10" s="103">
        <f t="shared" si="10"/>
        <v>0</v>
      </c>
      <c r="BE10" s="104">
        <v>0</v>
      </c>
      <c r="BF10" s="105">
        <f>BB10/BC17</f>
        <v>0</v>
      </c>
      <c r="BG10" s="101">
        <v>0</v>
      </c>
      <c r="BH10" s="103">
        <v>100</v>
      </c>
      <c r="BI10" s="103">
        <f t="shared" si="11"/>
        <v>0</v>
      </c>
      <c r="BJ10" s="104">
        <v>0</v>
      </c>
      <c r="BK10" s="105">
        <f>BG10/BH17</f>
        <v>0</v>
      </c>
      <c r="BL10" s="101">
        <v>0</v>
      </c>
      <c r="BM10" s="102">
        <v>1</v>
      </c>
      <c r="BN10" s="103">
        <f t="shared" si="12"/>
        <v>0</v>
      </c>
      <c r="BO10" s="104">
        <v>0</v>
      </c>
      <c r="BP10" s="105">
        <f>BL10/BM17</f>
        <v>0</v>
      </c>
      <c r="BQ10" s="245">
        <v>0</v>
      </c>
      <c r="BR10" s="246">
        <v>2</v>
      </c>
      <c r="BS10" s="246">
        <f t="shared" si="13"/>
        <v>0</v>
      </c>
      <c r="BT10" s="247">
        <v>0</v>
      </c>
      <c r="BU10" s="248">
        <f>BQ10/BR17</f>
        <v>0</v>
      </c>
      <c r="BV10" s="245">
        <v>0</v>
      </c>
      <c r="BW10" s="246">
        <v>2</v>
      </c>
      <c r="BX10" s="246">
        <f t="shared" si="14"/>
        <v>0</v>
      </c>
      <c r="BY10" s="247">
        <v>0</v>
      </c>
      <c r="BZ10" s="248">
        <f>BV10/BW17</f>
        <v>0</v>
      </c>
      <c r="CA10" s="101">
        <v>0</v>
      </c>
      <c r="CB10" s="102">
        <v>1</v>
      </c>
      <c r="CC10" s="103">
        <f t="shared" si="15"/>
        <v>0</v>
      </c>
      <c r="CD10" s="104">
        <v>0</v>
      </c>
      <c r="CE10" s="105">
        <f>CA10/CB17</f>
        <v>0</v>
      </c>
      <c r="CF10" s="245">
        <v>0</v>
      </c>
      <c r="CG10" s="246">
        <v>1</v>
      </c>
      <c r="CH10" s="246">
        <f t="shared" si="16"/>
        <v>0</v>
      </c>
      <c r="CI10" s="247">
        <v>0</v>
      </c>
      <c r="CJ10" s="248">
        <f>CF10/CG17</f>
        <v>0</v>
      </c>
      <c r="CK10" s="3">
        <v>13</v>
      </c>
      <c r="CL10" s="1">
        <v>5</v>
      </c>
      <c r="CM10" s="2">
        <f t="shared" si="17"/>
        <v>260</v>
      </c>
      <c r="CN10" s="24">
        <v>2.6</v>
      </c>
      <c r="CO10" s="23">
        <f>CK10/CL17</f>
        <v>0.65</v>
      </c>
    </row>
    <row r="11" spans="2:93" ht="16.5" x14ac:dyDescent="0.3">
      <c r="B11" s="175">
        <v>6</v>
      </c>
      <c r="C11" s="176" t="s">
        <v>10</v>
      </c>
      <c r="D11" s="3">
        <v>10</v>
      </c>
      <c r="E11" s="1">
        <v>1</v>
      </c>
      <c r="F11" s="2">
        <f t="shared" si="0"/>
        <v>1000</v>
      </c>
      <c r="G11" s="118">
        <v>10</v>
      </c>
      <c r="H11" s="57">
        <f>D11/E17</f>
        <v>0.58823529411764708</v>
      </c>
      <c r="I11" s="101">
        <v>0</v>
      </c>
      <c r="J11" s="103">
        <v>1</v>
      </c>
      <c r="K11" s="103">
        <f t="shared" si="1"/>
        <v>0</v>
      </c>
      <c r="L11" s="104">
        <v>0</v>
      </c>
      <c r="M11" s="105">
        <f>I11/J17</f>
        <v>0</v>
      </c>
      <c r="N11" s="338">
        <v>0</v>
      </c>
      <c r="O11" s="339">
        <v>1</v>
      </c>
      <c r="P11" s="339">
        <f t="shared" si="2"/>
        <v>0</v>
      </c>
      <c r="Q11" s="340">
        <v>0</v>
      </c>
      <c r="R11" s="341">
        <f>N11/O17</f>
        <v>0</v>
      </c>
      <c r="S11" s="101">
        <v>0</v>
      </c>
      <c r="T11" s="103">
        <v>1</v>
      </c>
      <c r="U11" s="103">
        <f t="shared" si="3"/>
        <v>0</v>
      </c>
      <c r="V11" s="104">
        <v>0</v>
      </c>
      <c r="W11" s="105">
        <f>S11/T17</f>
        <v>0</v>
      </c>
      <c r="X11" s="101">
        <v>0</v>
      </c>
      <c r="Y11" s="102">
        <v>1</v>
      </c>
      <c r="Z11" s="103">
        <f t="shared" si="4"/>
        <v>0</v>
      </c>
      <c r="AA11" s="104">
        <v>0</v>
      </c>
      <c r="AB11" s="105">
        <f>X11/Y17</f>
        <v>0</v>
      </c>
      <c r="AC11" s="245">
        <v>0</v>
      </c>
      <c r="AD11" s="246">
        <v>10</v>
      </c>
      <c r="AE11" s="246">
        <f t="shared" si="5"/>
        <v>0</v>
      </c>
      <c r="AF11" s="247">
        <v>0</v>
      </c>
      <c r="AG11" s="248">
        <f>AC11/AD17</f>
        <v>0</v>
      </c>
      <c r="AH11" s="3">
        <v>11</v>
      </c>
      <c r="AI11" s="1">
        <v>5</v>
      </c>
      <c r="AJ11" s="2">
        <f t="shared" si="6"/>
        <v>220.00000000000003</v>
      </c>
      <c r="AK11" s="118">
        <v>2.2000000000000002</v>
      </c>
      <c r="AL11" s="57">
        <f>AH11/AI17</f>
        <v>8.461538461538462E-2</v>
      </c>
      <c r="AM11" s="101">
        <v>0</v>
      </c>
      <c r="AN11" s="103">
        <v>1</v>
      </c>
      <c r="AO11" s="103">
        <f t="shared" si="7"/>
        <v>0</v>
      </c>
      <c r="AP11" s="104">
        <v>0</v>
      </c>
      <c r="AQ11" s="105">
        <f>AM11/AN17</f>
        <v>0</v>
      </c>
      <c r="AR11" s="101">
        <v>0</v>
      </c>
      <c r="AS11" s="103">
        <v>1</v>
      </c>
      <c r="AT11" s="103">
        <f t="shared" si="8"/>
        <v>0</v>
      </c>
      <c r="AU11" s="104">
        <v>0</v>
      </c>
      <c r="AV11" s="105">
        <f>AR11/AS17</f>
        <v>0</v>
      </c>
      <c r="AW11" s="101">
        <v>0</v>
      </c>
      <c r="AX11" s="103">
        <v>1</v>
      </c>
      <c r="AY11" s="103">
        <f t="shared" si="9"/>
        <v>0</v>
      </c>
      <c r="AZ11" s="104">
        <v>0</v>
      </c>
      <c r="BA11" s="105">
        <f>AW11/AX17</f>
        <v>0</v>
      </c>
      <c r="BB11" s="101">
        <v>0</v>
      </c>
      <c r="BC11" s="103">
        <v>100</v>
      </c>
      <c r="BD11" s="103">
        <f t="shared" si="10"/>
        <v>0</v>
      </c>
      <c r="BE11" s="104">
        <v>0</v>
      </c>
      <c r="BF11" s="105">
        <f>BB11/BC17</f>
        <v>0</v>
      </c>
      <c r="BG11" s="3">
        <v>100</v>
      </c>
      <c r="BH11" s="2">
        <v>100</v>
      </c>
      <c r="BI11" s="2">
        <f t="shared" si="11"/>
        <v>100</v>
      </c>
      <c r="BJ11" s="115">
        <v>1</v>
      </c>
      <c r="BK11" s="23">
        <f>BG11/BH17</f>
        <v>1</v>
      </c>
      <c r="BL11" s="101">
        <v>0</v>
      </c>
      <c r="BM11" s="102">
        <v>1</v>
      </c>
      <c r="BN11" s="103">
        <f t="shared" si="12"/>
        <v>0</v>
      </c>
      <c r="BO11" s="104">
        <v>0</v>
      </c>
      <c r="BP11" s="105">
        <f>BL11/BM17</f>
        <v>0</v>
      </c>
      <c r="BQ11" s="245">
        <v>0</v>
      </c>
      <c r="BR11" s="246">
        <v>4</v>
      </c>
      <c r="BS11" s="246">
        <f t="shared" si="13"/>
        <v>0</v>
      </c>
      <c r="BT11" s="247">
        <v>0</v>
      </c>
      <c r="BU11" s="248">
        <f>BQ11/BR17</f>
        <v>0</v>
      </c>
      <c r="BV11" s="3">
        <v>4</v>
      </c>
      <c r="BW11" s="2">
        <v>1</v>
      </c>
      <c r="BX11" s="2">
        <f t="shared" si="14"/>
        <v>400</v>
      </c>
      <c r="BY11" s="118">
        <v>4</v>
      </c>
      <c r="BZ11" s="23">
        <f>BV11/BW17</f>
        <v>0.21052631578947367</v>
      </c>
      <c r="CA11" s="3">
        <v>1</v>
      </c>
      <c r="CB11" s="1">
        <v>1</v>
      </c>
      <c r="CC11" s="2">
        <f t="shared" si="15"/>
        <v>100</v>
      </c>
      <c r="CD11" s="115">
        <v>1</v>
      </c>
      <c r="CE11" s="23">
        <f>CA11/CB17</f>
        <v>6.25E-2</v>
      </c>
      <c r="CF11" s="245">
        <v>0</v>
      </c>
      <c r="CG11" s="246">
        <v>3</v>
      </c>
      <c r="CH11" s="246">
        <f t="shared" si="16"/>
        <v>0</v>
      </c>
      <c r="CI11" s="247">
        <v>0</v>
      </c>
      <c r="CJ11" s="248">
        <f>CF11/CG17</f>
        <v>0</v>
      </c>
      <c r="CK11" s="3">
        <v>18</v>
      </c>
      <c r="CL11" s="1">
        <v>10</v>
      </c>
      <c r="CM11" s="2">
        <f t="shared" si="17"/>
        <v>180</v>
      </c>
      <c r="CN11" s="118">
        <v>1.8</v>
      </c>
      <c r="CO11" s="23">
        <f>CK11/CL17</f>
        <v>0.9</v>
      </c>
    </row>
    <row r="12" spans="2:93" ht="16.5" x14ac:dyDescent="0.3">
      <c r="B12" s="145">
        <v>7</v>
      </c>
      <c r="C12" s="146" t="s">
        <v>11</v>
      </c>
      <c r="D12" s="3">
        <v>10</v>
      </c>
      <c r="E12" s="1">
        <v>3</v>
      </c>
      <c r="F12" s="2">
        <f t="shared" si="0"/>
        <v>333.33333333333337</v>
      </c>
      <c r="G12" s="24">
        <v>3.33</v>
      </c>
      <c r="H12" s="57">
        <f>D12/E17</f>
        <v>0.58823529411764708</v>
      </c>
      <c r="I12" s="101">
        <v>0</v>
      </c>
      <c r="J12" s="103">
        <v>1</v>
      </c>
      <c r="K12" s="103">
        <f t="shared" si="1"/>
        <v>0</v>
      </c>
      <c r="L12" s="104">
        <v>0</v>
      </c>
      <c r="M12" s="105">
        <f>I12/J17</f>
        <v>0</v>
      </c>
      <c r="N12" s="338">
        <v>0</v>
      </c>
      <c r="O12" s="339">
        <v>1</v>
      </c>
      <c r="P12" s="339">
        <f t="shared" si="2"/>
        <v>0</v>
      </c>
      <c r="Q12" s="340">
        <v>0</v>
      </c>
      <c r="R12" s="341">
        <f>N12/O17</f>
        <v>0</v>
      </c>
      <c r="S12" s="101">
        <v>0</v>
      </c>
      <c r="T12" s="103">
        <v>1</v>
      </c>
      <c r="U12" s="103">
        <f t="shared" si="3"/>
        <v>0</v>
      </c>
      <c r="V12" s="104">
        <v>0</v>
      </c>
      <c r="W12" s="105">
        <f>S12/T17</f>
        <v>0</v>
      </c>
      <c r="X12" s="101">
        <v>0</v>
      </c>
      <c r="Y12" s="102">
        <v>1</v>
      </c>
      <c r="Z12" s="103">
        <f t="shared" si="4"/>
        <v>0</v>
      </c>
      <c r="AA12" s="104">
        <v>0</v>
      </c>
      <c r="AB12" s="105">
        <f>X12/Y17</f>
        <v>0</v>
      </c>
      <c r="AC12" s="3">
        <v>29</v>
      </c>
      <c r="AD12" s="2">
        <v>11</v>
      </c>
      <c r="AE12" s="2">
        <f t="shared" si="5"/>
        <v>263.63636363636363</v>
      </c>
      <c r="AF12" s="24">
        <v>2.64</v>
      </c>
      <c r="AG12" s="23">
        <f>AC12/AD17</f>
        <v>0.22307692307692309</v>
      </c>
      <c r="AH12" s="3">
        <v>17</v>
      </c>
      <c r="AI12" s="1">
        <v>12</v>
      </c>
      <c r="AJ12" s="2">
        <f t="shared" si="6"/>
        <v>141.66666666666669</v>
      </c>
      <c r="AK12" s="24">
        <v>1.42</v>
      </c>
      <c r="AL12" s="57">
        <f>AH12/AI17</f>
        <v>0.13076923076923078</v>
      </c>
      <c r="AM12" s="245">
        <v>0</v>
      </c>
      <c r="AN12" s="246">
        <v>1</v>
      </c>
      <c r="AO12" s="246">
        <f t="shared" si="7"/>
        <v>0</v>
      </c>
      <c r="AP12" s="247">
        <v>0</v>
      </c>
      <c r="AQ12" s="248">
        <f>AM12/AN17</f>
        <v>0</v>
      </c>
      <c r="AR12" s="3">
        <v>4</v>
      </c>
      <c r="AS12" s="2">
        <v>5</v>
      </c>
      <c r="AT12" s="2">
        <f t="shared" si="8"/>
        <v>80</v>
      </c>
      <c r="AU12" s="24">
        <v>0.8</v>
      </c>
      <c r="AV12" s="23">
        <f>AR12/AS17</f>
        <v>0.26666666666666666</v>
      </c>
      <c r="AW12" s="3">
        <v>5.26</v>
      </c>
      <c r="AX12" s="2">
        <v>4</v>
      </c>
      <c r="AY12" s="2">
        <f t="shared" si="9"/>
        <v>131.5</v>
      </c>
      <c r="AZ12" s="24">
        <v>1.32</v>
      </c>
      <c r="BA12" s="23">
        <f>AW12/AX17</f>
        <v>0.37571428571428572</v>
      </c>
      <c r="BB12" s="3">
        <v>48</v>
      </c>
      <c r="BC12" s="2">
        <v>100</v>
      </c>
      <c r="BD12" s="2">
        <f t="shared" si="10"/>
        <v>48</v>
      </c>
      <c r="BE12" s="24">
        <v>0.48</v>
      </c>
      <c r="BF12" s="23">
        <f>BB12/BC17</f>
        <v>0.48</v>
      </c>
      <c r="BG12" s="3">
        <v>100</v>
      </c>
      <c r="BH12" s="2">
        <v>100</v>
      </c>
      <c r="BI12" s="2">
        <f t="shared" si="11"/>
        <v>100</v>
      </c>
      <c r="BJ12" s="24">
        <v>1</v>
      </c>
      <c r="BK12" s="23">
        <f>BG12/BH17</f>
        <v>1</v>
      </c>
      <c r="BL12" s="101">
        <v>0</v>
      </c>
      <c r="BM12" s="102">
        <v>1</v>
      </c>
      <c r="BN12" s="103">
        <f t="shared" si="12"/>
        <v>0</v>
      </c>
      <c r="BO12" s="104">
        <v>0</v>
      </c>
      <c r="BP12" s="105">
        <f>BL12/BM17</f>
        <v>0</v>
      </c>
      <c r="BQ12" s="3">
        <v>4</v>
      </c>
      <c r="BR12" s="2">
        <v>1</v>
      </c>
      <c r="BS12" s="2">
        <f t="shared" si="13"/>
        <v>400</v>
      </c>
      <c r="BT12" s="24">
        <v>4</v>
      </c>
      <c r="BU12" s="23">
        <f>BQ12/BR17</f>
        <v>0.30769230769230771</v>
      </c>
      <c r="BV12" s="3">
        <v>25</v>
      </c>
      <c r="BW12" s="2">
        <v>4</v>
      </c>
      <c r="BX12" s="2">
        <f t="shared" si="14"/>
        <v>625</v>
      </c>
      <c r="BY12" s="24">
        <v>6.25</v>
      </c>
      <c r="BZ12" s="23">
        <f>BV12/BW17</f>
        <v>1.3157894736842106</v>
      </c>
      <c r="CA12" s="3">
        <v>2</v>
      </c>
      <c r="CB12" s="1">
        <v>4</v>
      </c>
      <c r="CC12" s="2">
        <f t="shared" si="15"/>
        <v>50</v>
      </c>
      <c r="CD12" s="24">
        <v>0.5</v>
      </c>
      <c r="CE12" s="23">
        <f>CA12/CB17</f>
        <v>0.125</v>
      </c>
      <c r="CF12" s="3">
        <v>2</v>
      </c>
      <c r="CG12" s="2">
        <v>2</v>
      </c>
      <c r="CH12" s="2">
        <f t="shared" si="16"/>
        <v>100</v>
      </c>
      <c r="CI12" s="24">
        <v>1</v>
      </c>
      <c r="CJ12" s="23">
        <f>CF12/CG17</f>
        <v>0.125</v>
      </c>
      <c r="CK12" s="3">
        <v>33</v>
      </c>
      <c r="CL12" s="1">
        <v>14</v>
      </c>
      <c r="CM12" s="2">
        <f t="shared" si="17"/>
        <v>235.71428571428572</v>
      </c>
      <c r="CN12" s="24">
        <v>2.36</v>
      </c>
      <c r="CO12" s="23">
        <f>CK12/CL17</f>
        <v>1.65</v>
      </c>
    </row>
    <row r="13" spans="2:93" ht="17.25" thickBot="1" x14ac:dyDescent="0.35">
      <c r="B13" s="145">
        <v>8</v>
      </c>
      <c r="C13" s="146" t="s">
        <v>12</v>
      </c>
      <c r="D13" s="3">
        <v>10</v>
      </c>
      <c r="E13" s="1">
        <v>6</v>
      </c>
      <c r="F13" s="2">
        <f t="shared" si="0"/>
        <v>166.66666666666669</v>
      </c>
      <c r="G13" s="24">
        <v>1.67</v>
      </c>
      <c r="H13" s="57">
        <f>D13/E17</f>
        <v>0.58823529411764708</v>
      </c>
      <c r="I13" s="101">
        <v>0</v>
      </c>
      <c r="J13" s="103">
        <v>1</v>
      </c>
      <c r="K13" s="103">
        <f t="shared" si="1"/>
        <v>0</v>
      </c>
      <c r="L13" s="104">
        <v>0</v>
      </c>
      <c r="M13" s="105">
        <f>I13/J17</f>
        <v>0</v>
      </c>
      <c r="N13" s="338">
        <v>0</v>
      </c>
      <c r="O13" s="339">
        <v>1</v>
      </c>
      <c r="P13" s="339">
        <f t="shared" si="2"/>
        <v>0</v>
      </c>
      <c r="Q13" s="340">
        <v>0</v>
      </c>
      <c r="R13" s="341">
        <f>N13/O17</f>
        <v>0</v>
      </c>
      <c r="S13" s="101">
        <v>0</v>
      </c>
      <c r="T13" s="103">
        <v>1</v>
      </c>
      <c r="U13" s="103">
        <f t="shared" si="3"/>
        <v>0</v>
      </c>
      <c r="V13" s="104">
        <v>0</v>
      </c>
      <c r="W13" s="105">
        <f>S13/T17</f>
        <v>0</v>
      </c>
      <c r="X13" s="3">
        <v>0</v>
      </c>
      <c r="Y13" s="1">
        <v>30</v>
      </c>
      <c r="Z13" s="2">
        <f t="shared" si="4"/>
        <v>0</v>
      </c>
      <c r="AA13" s="121">
        <v>0</v>
      </c>
      <c r="AB13" s="23">
        <f>X13/Y17</f>
        <v>0</v>
      </c>
      <c r="AC13" s="3">
        <v>38</v>
      </c>
      <c r="AD13" s="2">
        <v>22</v>
      </c>
      <c r="AE13" s="2">
        <f t="shared" si="5"/>
        <v>172.72727272727272</v>
      </c>
      <c r="AF13" s="24">
        <v>1.73</v>
      </c>
      <c r="AG13" s="23">
        <f>AC13/AD17</f>
        <v>0.29230769230769232</v>
      </c>
      <c r="AH13" s="3">
        <v>20</v>
      </c>
      <c r="AI13" s="1">
        <v>22</v>
      </c>
      <c r="AJ13" s="2">
        <f t="shared" si="6"/>
        <v>90.909090909090907</v>
      </c>
      <c r="AK13" s="24">
        <v>0.91</v>
      </c>
      <c r="AL13" s="57">
        <f>AH13/AI17</f>
        <v>0.15384615384615385</v>
      </c>
      <c r="AM13" s="245">
        <v>0</v>
      </c>
      <c r="AN13" s="246">
        <v>1</v>
      </c>
      <c r="AO13" s="246">
        <f t="shared" si="7"/>
        <v>0</v>
      </c>
      <c r="AP13" s="247">
        <v>0</v>
      </c>
      <c r="AQ13" s="248">
        <f>AM13/AN17</f>
        <v>0</v>
      </c>
      <c r="AR13" s="245">
        <v>4</v>
      </c>
      <c r="AS13" s="246">
        <v>5</v>
      </c>
      <c r="AT13" s="246">
        <f t="shared" si="8"/>
        <v>80</v>
      </c>
      <c r="AU13" s="247">
        <v>0.8</v>
      </c>
      <c r="AV13" s="248">
        <f>AR13/AS17</f>
        <v>0.26666666666666666</v>
      </c>
      <c r="AW13" s="245">
        <v>5.26</v>
      </c>
      <c r="AX13" s="246">
        <v>4</v>
      </c>
      <c r="AY13" s="246">
        <f t="shared" si="9"/>
        <v>131.5</v>
      </c>
      <c r="AZ13" s="247">
        <v>1.32</v>
      </c>
      <c r="BA13" s="248">
        <f>AW13/AX17</f>
        <v>0.37571428571428572</v>
      </c>
      <c r="BB13" s="3">
        <v>50.67</v>
      </c>
      <c r="BC13" s="2">
        <v>100</v>
      </c>
      <c r="BD13" s="2">
        <f t="shared" si="10"/>
        <v>50.67</v>
      </c>
      <c r="BE13" s="24">
        <v>0.51</v>
      </c>
      <c r="BF13" s="23">
        <f>BB13/BC17</f>
        <v>0.50670000000000004</v>
      </c>
      <c r="BG13" s="3">
        <v>100</v>
      </c>
      <c r="BH13" s="2">
        <v>100</v>
      </c>
      <c r="BI13" s="2">
        <f t="shared" si="11"/>
        <v>100</v>
      </c>
      <c r="BJ13" s="24">
        <v>1</v>
      </c>
      <c r="BK13" s="23">
        <f>BG13/BH17</f>
        <v>1</v>
      </c>
      <c r="BL13" s="3">
        <v>0</v>
      </c>
      <c r="BM13" s="1">
        <v>2</v>
      </c>
      <c r="BN13" s="2">
        <f t="shared" si="12"/>
        <v>0</v>
      </c>
      <c r="BO13" s="24">
        <v>0</v>
      </c>
      <c r="BP13" s="23">
        <f>BL13/BM17</f>
        <v>0</v>
      </c>
      <c r="BQ13" s="3">
        <v>8</v>
      </c>
      <c r="BR13" s="2">
        <v>4</v>
      </c>
      <c r="BS13" s="2">
        <f t="shared" si="13"/>
        <v>200</v>
      </c>
      <c r="BT13" s="24">
        <v>2</v>
      </c>
      <c r="BU13" s="23">
        <f>BQ13/BR17</f>
        <v>0.61538461538461542</v>
      </c>
      <c r="BV13" s="3">
        <v>49</v>
      </c>
      <c r="BW13" s="2">
        <v>9</v>
      </c>
      <c r="BX13" s="2">
        <f t="shared" si="14"/>
        <v>544.44444444444446</v>
      </c>
      <c r="BY13" s="24">
        <v>5.44</v>
      </c>
      <c r="BZ13" s="23">
        <f>BV13/BW17</f>
        <v>2.5789473684210527</v>
      </c>
      <c r="CA13" s="3">
        <v>8</v>
      </c>
      <c r="CB13" s="1">
        <v>8</v>
      </c>
      <c r="CC13" s="2">
        <f t="shared" si="15"/>
        <v>100</v>
      </c>
      <c r="CD13" s="24">
        <v>1</v>
      </c>
      <c r="CE13" s="23">
        <f>CA13/CB17</f>
        <v>0.5</v>
      </c>
      <c r="CF13" s="3">
        <v>3</v>
      </c>
      <c r="CG13" s="2">
        <v>5</v>
      </c>
      <c r="CH13" s="2">
        <f t="shared" si="16"/>
        <v>60</v>
      </c>
      <c r="CI13" s="24">
        <v>0.6</v>
      </c>
      <c r="CJ13" s="23">
        <f>CF13/CG17</f>
        <v>0.1875</v>
      </c>
      <c r="CK13" s="3">
        <v>62</v>
      </c>
      <c r="CL13" s="1">
        <v>17</v>
      </c>
      <c r="CM13" s="2">
        <f t="shared" si="17"/>
        <v>364.70588235294116</v>
      </c>
      <c r="CN13" s="267">
        <v>3.65</v>
      </c>
      <c r="CO13" s="273">
        <f>CK13/CL17</f>
        <v>3.1</v>
      </c>
    </row>
    <row r="14" spans="2:93" ht="17.25" thickBot="1" x14ac:dyDescent="0.35">
      <c r="B14" s="175">
        <v>9</v>
      </c>
      <c r="C14" s="176" t="s">
        <v>13</v>
      </c>
      <c r="D14" s="3">
        <v>13</v>
      </c>
      <c r="E14" s="1">
        <v>9</v>
      </c>
      <c r="F14" s="2">
        <f t="shared" si="0"/>
        <v>144.44444444444443</v>
      </c>
      <c r="G14" s="118">
        <v>1.44</v>
      </c>
      <c r="H14" s="57">
        <f>D14/E17</f>
        <v>0.76470588235294112</v>
      </c>
      <c r="I14" s="101">
        <v>0</v>
      </c>
      <c r="J14" s="103">
        <v>1</v>
      </c>
      <c r="K14" s="103">
        <f t="shared" si="1"/>
        <v>0</v>
      </c>
      <c r="L14" s="104">
        <v>0</v>
      </c>
      <c r="M14" s="105">
        <f>I14/J17</f>
        <v>0</v>
      </c>
      <c r="N14" s="338">
        <v>0</v>
      </c>
      <c r="O14" s="339">
        <v>1</v>
      </c>
      <c r="P14" s="339">
        <f t="shared" si="2"/>
        <v>0</v>
      </c>
      <c r="Q14" s="340">
        <v>0</v>
      </c>
      <c r="R14" s="341">
        <f>N14/O17</f>
        <v>0</v>
      </c>
      <c r="S14" s="101">
        <v>0</v>
      </c>
      <c r="T14" s="103">
        <v>1</v>
      </c>
      <c r="U14" s="103">
        <f t="shared" si="3"/>
        <v>0</v>
      </c>
      <c r="V14" s="104">
        <v>0</v>
      </c>
      <c r="W14" s="105">
        <f>S14/T17</f>
        <v>0</v>
      </c>
      <c r="X14" s="245">
        <v>0</v>
      </c>
      <c r="Y14" s="255">
        <v>30</v>
      </c>
      <c r="Z14" s="246">
        <f t="shared" si="4"/>
        <v>0</v>
      </c>
      <c r="AA14" s="247">
        <v>0</v>
      </c>
      <c r="AB14" s="248">
        <f>X14/Y17</f>
        <v>0</v>
      </c>
      <c r="AC14" s="3">
        <v>53</v>
      </c>
      <c r="AD14" s="2">
        <v>37</v>
      </c>
      <c r="AE14" s="2">
        <f t="shared" si="5"/>
        <v>143.24324324324326</v>
      </c>
      <c r="AF14" s="118">
        <v>1.43</v>
      </c>
      <c r="AG14" s="23">
        <f>AC14/AD17</f>
        <v>0.40769230769230769</v>
      </c>
      <c r="AH14" s="3">
        <v>38</v>
      </c>
      <c r="AI14" s="1">
        <v>37</v>
      </c>
      <c r="AJ14" s="2">
        <f t="shared" si="6"/>
        <v>102.70270270270269</v>
      </c>
      <c r="AK14" s="118">
        <v>1.03</v>
      </c>
      <c r="AL14" s="57">
        <f>AH14/AI17</f>
        <v>0.29230769230769232</v>
      </c>
      <c r="AM14" s="245">
        <v>0</v>
      </c>
      <c r="AN14" s="246">
        <v>2</v>
      </c>
      <c r="AO14" s="246">
        <f t="shared" si="7"/>
        <v>0</v>
      </c>
      <c r="AP14" s="247">
        <v>0</v>
      </c>
      <c r="AQ14" s="248">
        <f>AM14/AN17</f>
        <v>0</v>
      </c>
      <c r="AR14" s="3">
        <v>6</v>
      </c>
      <c r="AS14" s="2">
        <v>10</v>
      </c>
      <c r="AT14" s="2">
        <f t="shared" si="8"/>
        <v>60</v>
      </c>
      <c r="AU14" s="120">
        <v>0.6</v>
      </c>
      <c r="AV14" s="23">
        <f>AR14/AS17</f>
        <v>0.4</v>
      </c>
      <c r="AW14" s="3">
        <v>5.26</v>
      </c>
      <c r="AX14" s="2">
        <v>8</v>
      </c>
      <c r="AY14" s="2">
        <f t="shared" si="9"/>
        <v>65.75</v>
      </c>
      <c r="AZ14" s="120">
        <v>0.66</v>
      </c>
      <c r="BA14" s="23">
        <f>AW14/AX17</f>
        <v>0.37571428571428572</v>
      </c>
      <c r="BB14" s="3">
        <v>52</v>
      </c>
      <c r="BC14" s="2">
        <v>100</v>
      </c>
      <c r="BD14" s="2">
        <f t="shared" si="10"/>
        <v>52</v>
      </c>
      <c r="BE14" s="121">
        <v>0.52</v>
      </c>
      <c r="BF14" s="23">
        <f>BB14/BC17</f>
        <v>0.52</v>
      </c>
      <c r="BG14" s="3">
        <v>100</v>
      </c>
      <c r="BH14" s="2">
        <v>100</v>
      </c>
      <c r="BI14" s="2">
        <f t="shared" si="11"/>
        <v>100</v>
      </c>
      <c r="BJ14" s="115">
        <v>1</v>
      </c>
      <c r="BK14" s="23">
        <f>BG14/BH17</f>
        <v>1</v>
      </c>
      <c r="BL14" s="3">
        <v>0</v>
      </c>
      <c r="BM14" s="1">
        <v>6</v>
      </c>
      <c r="BN14" s="2">
        <f t="shared" si="12"/>
        <v>0</v>
      </c>
      <c r="BO14" s="121">
        <v>0</v>
      </c>
      <c r="BP14" s="23">
        <f>BL14/BM17</f>
        <v>0</v>
      </c>
      <c r="BQ14" s="3">
        <v>10</v>
      </c>
      <c r="BR14" s="2">
        <v>7</v>
      </c>
      <c r="BS14" s="2">
        <f t="shared" si="13"/>
        <v>142.85714285714286</v>
      </c>
      <c r="BT14" s="118">
        <v>1.43</v>
      </c>
      <c r="BU14" s="23">
        <f>BQ14/BR17</f>
        <v>0.76923076923076927</v>
      </c>
      <c r="BV14" s="3">
        <v>78</v>
      </c>
      <c r="BW14" s="2">
        <v>14</v>
      </c>
      <c r="BX14" s="2">
        <f t="shared" si="14"/>
        <v>557.14285714285711</v>
      </c>
      <c r="BY14" s="118">
        <v>5.57</v>
      </c>
      <c r="BZ14" s="23">
        <f>BV14/BW17</f>
        <v>4.1052631578947372</v>
      </c>
      <c r="CA14" s="3">
        <v>15</v>
      </c>
      <c r="CB14" s="1">
        <v>12</v>
      </c>
      <c r="CC14" s="2">
        <f t="shared" si="15"/>
        <v>125</v>
      </c>
      <c r="CD14" s="118">
        <v>1.25</v>
      </c>
      <c r="CE14" s="23">
        <f>CA14/CB17</f>
        <v>0.9375</v>
      </c>
      <c r="CF14" s="3">
        <v>4</v>
      </c>
      <c r="CG14" s="2">
        <v>9</v>
      </c>
      <c r="CH14" s="2">
        <f t="shared" si="16"/>
        <v>44.444444444444443</v>
      </c>
      <c r="CI14" s="121">
        <v>0.44</v>
      </c>
      <c r="CJ14" s="23">
        <f>CF14/CG17</f>
        <v>0.25</v>
      </c>
      <c r="CK14" s="3">
        <v>70</v>
      </c>
      <c r="CL14" s="1">
        <v>20</v>
      </c>
      <c r="CM14" s="295">
        <f t="shared" si="17"/>
        <v>350</v>
      </c>
      <c r="CN14" s="271">
        <v>3.5</v>
      </c>
      <c r="CO14" s="272">
        <f>CK14/CL17</f>
        <v>3.5</v>
      </c>
    </row>
    <row r="15" spans="2:93" ht="17.25" thickBot="1" x14ac:dyDescent="0.35">
      <c r="B15" s="145">
        <v>10</v>
      </c>
      <c r="C15" s="146" t="s">
        <v>14</v>
      </c>
      <c r="D15" s="3">
        <v>14</v>
      </c>
      <c r="E15" s="1">
        <v>12</v>
      </c>
      <c r="F15" s="2">
        <f t="shared" si="0"/>
        <v>116.66666666666667</v>
      </c>
      <c r="G15" s="24">
        <v>1.17</v>
      </c>
      <c r="H15" s="57">
        <f>D15/E17</f>
        <v>0.82352941176470584</v>
      </c>
      <c r="I15" s="101">
        <v>0</v>
      </c>
      <c r="J15" s="103">
        <v>1</v>
      </c>
      <c r="K15" s="103">
        <f t="shared" si="1"/>
        <v>0</v>
      </c>
      <c r="L15" s="104">
        <v>0</v>
      </c>
      <c r="M15" s="105">
        <f>I15/J17</f>
        <v>0</v>
      </c>
      <c r="N15" s="338">
        <v>0</v>
      </c>
      <c r="O15" s="339">
        <v>1</v>
      </c>
      <c r="P15" s="339">
        <f t="shared" si="2"/>
        <v>0</v>
      </c>
      <c r="Q15" s="340">
        <v>0</v>
      </c>
      <c r="R15" s="341">
        <f>N15/O17</f>
        <v>0</v>
      </c>
      <c r="S15" s="101">
        <v>0</v>
      </c>
      <c r="T15" s="103">
        <v>1</v>
      </c>
      <c r="U15" s="103">
        <f t="shared" si="3"/>
        <v>0</v>
      </c>
      <c r="V15" s="104">
        <v>0</v>
      </c>
      <c r="W15" s="105">
        <f>S15/T17</f>
        <v>0</v>
      </c>
      <c r="X15" s="3">
        <v>30</v>
      </c>
      <c r="Y15" s="1">
        <v>60</v>
      </c>
      <c r="Z15" s="2">
        <f t="shared" si="4"/>
        <v>50</v>
      </c>
      <c r="AA15" s="24">
        <v>0.5</v>
      </c>
      <c r="AB15" s="23">
        <f>X15/Y17</f>
        <v>0.3</v>
      </c>
      <c r="AC15" s="3">
        <v>68</v>
      </c>
      <c r="AD15" s="2">
        <v>57</v>
      </c>
      <c r="AE15" s="2">
        <f t="shared" si="5"/>
        <v>119.29824561403508</v>
      </c>
      <c r="AF15" s="24">
        <v>1.19</v>
      </c>
      <c r="AG15" s="23">
        <f>AC15/AD17</f>
        <v>0.52307692307692311</v>
      </c>
      <c r="AH15" s="3">
        <v>47</v>
      </c>
      <c r="AI15" s="1">
        <v>55</v>
      </c>
      <c r="AJ15" s="2">
        <f t="shared" si="6"/>
        <v>85.454545454545453</v>
      </c>
      <c r="AK15" s="24">
        <v>0.85</v>
      </c>
      <c r="AL15" s="57">
        <f>AH15/AI17</f>
        <v>0.36153846153846153</v>
      </c>
      <c r="AM15" s="245">
        <v>0</v>
      </c>
      <c r="AN15" s="246">
        <v>2</v>
      </c>
      <c r="AO15" s="246">
        <f t="shared" si="7"/>
        <v>0</v>
      </c>
      <c r="AP15" s="247">
        <v>0</v>
      </c>
      <c r="AQ15" s="248">
        <f>AM15/AN17</f>
        <v>0</v>
      </c>
      <c r="AR15" s="245">
        <v>6</v>
      </c>
      <c r="AS15" s="246">
        <v>10</v>
      </c>
      <c r="AT15" s="246">
        <f t="shared" si="8"/>
        <v>60</v>
      </c>
      <c r="AU15" s="279">
        <v>0</v>
      </c>
      <c r="AV15" s="281">
        <f>AR15/AS17</f>
        <v>0.4</v>
      </c>
      <c r="AW15" s="245">
        <v>0</v>
      </c>
      <c r="AX15" s="246">
        <v>8</v>
      </c>
      <c r="AY15" s="246">
        <f t="shared" si="9"/>
        <v>0</v>
      </c>
      <c r="AZ15" s="247">
        <v>0</v>
      </c>
      <c r="BA15" s="248">
        <f>AW15/AX17</f>
        <v>0</v>
      </c>
      <c r="BB15" s="3">
        <v>53.33</v>
      </c>
      <c r="BC15" s="2">
        <v>100</v>
      </c>
      <c r="BD15" s="2">
        <f t="shared" si="10"/>
        <v>53.33</v>
      </c>
      <c r="BE15" s="24">
        <v>0.53</v>
      </c>
      <c r="BF15" s="23">
        <f>BB15/BC17</f>
        <v>0.5333</v>
      </c>
      <c r="BG15" s="191">
        <v>0</v>
      </c>
      <c r="BH15" s="192">
        <v>100</v>
      </c>
      <c r="BI15" s="192">
        <f t="shared" si="11"/>
        <v>0</v>
      </c>
      <c r="BJ15" s="193">
        <v>0</v>
      </c>
      <c r="BK15" s="194">
        <f>BG15/BH17</f>
        <v>0</v>
      </c>
      <c r="BL15" s="3">
        <v>0</v>
      </c>
      <c r="BM15" s="1">
        <v>10</v>
      </c>
      <c r="BN15" s="2">
        <f t="shared" si="12"/>
        <v>0</v>
      </c>
      <c r="BO15" s="24">
        <v>0</v>
      </c>
      <c r="BP15" s="23">
        <f>BL15/BM17</f>
        <v>0</v>
      </c>
      <c r="BQ15" s="3">
        <v>11</v>
      </c>
      <c r="BR15" s="2">
        <v>10</v>
      </c>
      <c r="BS15" s="2">
        <f t="shared" si="13"/>
        <v>110.00000000000001</v>
      </c>
      <c r="BT15" s="24">
        <v>1.1000000000000001</v>
      </c>
      <c r="BU15" s="23">
        <f>BQ15/BR17</f>
        <v>0.84615384615384615</v>
      </c>
      <c r="BV15" s="3">
        <v>88</v>
      </c>
      <c r="BW15" s="2">
        <v>16</v>
      </c>
      <c r="BX15" s="2">
        <f t="shared" si="14"/>
        <v>550</v>
      </c>
      <c r="BY15" s="24">
        <v>5.5</v>
      </c>
      <c r="BZ15" s="23">
        <f>BV15/BW17</f>
        <v>4.6315789473684212</v>
      </c>
      <c r="CA15" s="3">
        <v>41</v>
      </c>
      <c r="CB15" s="1">
        <v>14</v>
      </c>
      <c r="CC15" s="2">
        <f t="shared" si="15"/>
        <v>292.85714285714283</v>
      </c>
      <c r="CD15" s="24">
        <v>2.93</v>
      </c>
      <c r="CE15" s="23">
        <f>CA15/CB17</f>
        <v>2.5625</v>
      </c>
      <c r="CF15" s="3">
        <v>6</v>
      </c>
      <c r="CG15" s="2">
        <v>12</v>
      </c>
      <c r="CH15" s="2">
        <f t="shared" si="16"/>
        <v>50</v>
      </c>
      <c r="CI15" s="24">
        <v>0.5</v>
      </c>
      <c r="CJ15" s="23">
        <f>CF15/CG17</f>
        <v>0.375</v>
      </c>
      <c r="CK15" s="245">
        <v>0</v>
      </c>
      <c r="CL15" s="255">
        <v>20</v>
      </c>
      <c r="CM15" s="246">
        <f t="shared" si="17"/>
        <v>0</v>
      </c>
      <c r="CN15" s="304">
        <v>0</v>
      </c>
      <c r="CO15" s="305">
        <f>CK15/CL17</f>
        <v>0</v>
      </c>
    </row>
    <row r="16" spans="2:93" ht="17.25" thickBot="1" x14ac:dyDescent="0.35">
      <c r="B16" s="145">
        <v>11</v>
      </c>
      <c r="C16" s="146" t="s">
        <v>26</v>
      </c>
      <c r="D16" s="3">
        <v>18</v>
      </c>
      <c r="E16" s="1">
        <v>15</v>
      </c>
      <c r="F16" s="2">
        <f t="shared" si="0"/>
        <v>120</v>
      </c>
      <c r="G16" s="267">
        <v>1.2</v>
      </c>
      <c r="H16" s="268">
        <f>D16/E17</f>
        <v>1.0588235294117647</v>
      </c>
      <c r="I16" s="101">
        <v>0</v>
      </c>
      <c r="J16" s="103">
        <v>1</v>
      </c>
      <c r="K16" s="103">
        <f t="shared" si="1"/>
        <v>0</v>
      </c>
      <c r="L16" s="274">
        <v>0</v>
      </c>
      <c r="M16" s="275">
        <f>I16/J17</f>
        <v>0</v>
      </c>
      <c r="N16" s="338">
        <v>0</v>
      </c>
      <c r="O16" s="339">
        <v>1</v>
      </c>
      <c r="P16" s="339">
        <f t="shared" si="2"/>
        <v>0</v>
      </c>
      <c r="Q16" s="397">
        <v>0</v>
      </c>
      <c r="R16" s="398">
        <f>N16/O17</f>
        <v>0</v>
      </c>
      <c r="S16" s="3">
        <v>0</v>
      </c>
      <c r="T16" s="2">
        <v>33</v>
      </c>
      <c r="U16" s="2">
        <f t="shared" si="3"/>
        <v>0</v>
      </c>
      <c r="V16" s="24">
        <v>0</v>
      </c>
      <c r="W16" s="23">
        <f>S16/T17</f>
        <v>0</v>
      </c>
      <c r="X16" s="245">
        <v>30</v>
      </c>
      <c r="Y16" s="255">
        <v>60</v>
      </c>
      <c r="Z16" s="246">
        <f t="shared" si="4"/>
        <v>50</v>
      </c>
      <c r="AA16" s="279">
        <v>0.5</v>
      </c>
      <c r="AB16" s="281">
        <f>X16/Y17</f>
        <v>0.3</v>
      </c>
      <c r="AC16" s="3">
        <v>73</v>
      </c>
      <c r="AD16" s="2">
        <v>97</v>
      </c>
      <c r="AE16" s="2">
        <f t="shared" si="5"/>
        <v>75.257731958762889</v>
      </c>
      <c r="AF16" s="267">
        <v>0.75</v>
      </c>
      <c r="AG16" s="273">
        <f>AC16/AD17</f>
        <v>0.56153846153846154</v>
      </c>
      <c r="AH16" s="3">
        <v>52</v>
      </c>
      <c r="AI16" s="1">
        <v>97</v>
      </c>
      <c r="AJ16" s="2">
        <f t="shared" si="6"/>
        <v>53.608247422680414</v>
      </c>
      <c r="AK16" s="267">
        <v>0.54</v>
      </c>
      <c r="AL16" s="268">
        <f>AH16/AI17</f>
        <v>0.4</v>
      </c>
      <c r="AM16" s="3">
        <v>4</v>
      </c>
      <c r="AN16" s="2">
        <v>2</v>
      </c>
      <c r="AO16" s="2">
        <f t="shared" si="7"/>
        <v>200</v>
      </c>
      <c r="AP16" s="267">
        <v>2</v>
      </c>
      <c r="AQ16" s="273">
        <f>AM16/AN17</f>
        <v>1.3333333333333333</v>
      </c>
      <c r="AR16" s="3">
        <v>9</v>
      </c>
      <c r="AS16" s="2">
        <v>15</v>
      </c>
      <c r="AT16" s="295">
        <f t="shared" si="8"/>
        <v>60</v>
      </c>
      <c r="AU16" s="289">
        <v>0.6</v>
      </c>
      <c r="AV16" s="283">
        <f>AR16/AS17</f>
        <v>0.6</v>
      </c>
      <c r="AW16" s="3">
        <v>10.52</v>
      </c>
      <c r="AX16" s="2">
        <v>12</v>
      </c>
      <c r="AY16" s="2">
        <f t="shared" si="9"/>
        <v>87.666666666666657</v>
      </c>
      <c r="AZ16" s="267">
        <v>0.88</v>
      </c>
      <c r="BA16" s="273">
        <f>AW16/AX17</f>
        <v>0.75142857142857145</v>
      </c>
      <c r="BB16" s="3">
        <v>54.67</v>
      </c>
      <c r="BC16" s="2">
        <v>100</v>
      </c>
      <c r="BD16" s="2">
        <f t="shared" si="10"/>
        <v>54.669999999999995</v>
      </c>
      <c r="BE16" s="267">
        <v>0.55000000000000004</v>
      </c>
      <c r="BF16" s="273">
        <f>BB16/BC17</f>
        <v>0.54669999999999996</v>
      </c>
      <c r="BG16" s="3">
        <v>100</v>
      </c>
      <c r="BH16" s="2">
        <v>100</v>
      </c>
      <c r="BI16" s="2">
        <f t="shared" si="11"/>
        <v>100</v>
      </c>
      <c r="BJ16" s="267">
        <v>1</v>
      </c>
      <c r="BK16" s="273">
        <f>BG16/BH17</f>
        <v>1</v>
      </c>
      <c r="BL16" s="3">
        <v>0</v>
      </c>
      <c r="BM16" s="1">
        <v>16</v>
      </c>
      <c r="BN16" s="2">
        <f t="shared" si="12"/>
        <v>0</v>
      </c>
      <c r="BO16" s="267">
        <v>0</v>
      </c>
      <c r="BP16" s="273">
        <f>BL16/BM17</f>
        <v>0</v>
      </c>
      <c r="BQ16" s="3">
        <v>13</v>
      </c>
      <c r="BR16" s="2">
        <v>12</v>
      </c>
      <c r="BS16" s="2">
        <f t="shared" si="13"/>
        <v>108.33333333333333</v>
      </c>
      <c r="BT16" s="267">
        <v>1.08</v>
      </c>
      <c r="BU16" s="273">
        <f>BQ16/BR17</f>
        <v>1</v>
      </c>
      <c r="BV16" s="3">
        <v>94</v>
      </c>
      <c r="BW16" s="2">
        <v>18</v>
      </c>
      <c r="BX16" s="2">
        <f t="shared" si="14"/>
        <v>522.22222222222229</v>
      </c>
      <c r="BY16" s="267">
        <v>5.22</v>
      </c>
      <c r="BZ16" s="273">
        <f>BV16/BW17</f>
        <v>4.9473684210526319</v>
      </c>
      <c r="CA16" s="3">
        <v>49</v>
      </c>
      <c r="CB16" s="1">
        <v>15</v>
      </c>
      <c r="CC16" s="2">
        <f t="shared" si="15"/>
        <v>326.66666666666669</v>
      </c>
      <c r="CD16" s="267">
        <v>3.27</v>
      </c>
      <c r="CE16" s="273">
        <f>CA16/CB17</f>
        <v>3.0625</v>
      </c>
      <c r="CF16" s="3">
        <v>8</v>
      </c>
      <c r="CG16" s="2">
        <v>15</v>
      </c>
      <c r="CH16" s="2">
        <f t="shared" si="16"/>
        <v>53.333333333333336</v>
      </c>
      <c r="CI16" s="267">
        <v>0.53</v>
      </c>
      <c r="CJ16" s="273">
        <f>CF16/CG17</f>
        <v>0.5</v>
      </c>
      <c r="CK16" s="101">
        <v>0</v>
      </c>
      <c r="CL16" s="102">
        <v>20</v>
      </c>
      <c r="CM16" s="103">
        <f t="shared" si="17"/>
        <v>0</v>
      </c>
      <c r="CN16" s="104">
        <v>0</v>
      </c>
      <c r="CO16" s="105">
        <f>CK16/CL17</f>
        <v>0</v>
      </c>
    </row>
    <row r="17" spans="2:93" ht="17.25" thickBot="1" x14ac:dyDescent="0.35">
      <c r="B17" s="264">
        <v>12</v>
      </c>
      <c r="C17" s="265" t="s">
        <v>15</v>
      </c>
      <c r="D17" s="34">
        <v>18</v>
      </c>
      <c r="E17" s="44">
        <v>17</v>
      </c>
      <c r="F17" s="266">
        <f t="shared" si="0"/>
        <v>105.88235294117648</v>
      </c>
      <c r="G17" s="271">
        <v>1.06</v>
      </c>
      <c r="H17" s="272">
        <f>D17/E17</f>
        <v>1.0588235294117647</v>
      </c>
      <c r="I17" s="34">
        <v>30</v>
      </c>
      <c r="J17" s="33">
        <v>30</v>
      </c>
      <c r="K17" s="266">
        <f t="shared" si="1"/>
        <v>100</v>
      </c>
      <c r="L17" s="269">
        <v>1</v>
      </c>
      <c r="M17" s="270">
        <f>I17/J17</f>
        <v>1</v>
      </c>
      <c r="N17" s="342">
        <v>0</v>
      </c>
      <c r="O17" s="343">
        <v>33</v>
      </c>
      <c r="P17" s="399">
        <f t="shared" si="2"/>
        <v>0</v>
      </c>
      <c r="Q17" s="400">
        <v>0</v>
      </c>
      <c r="R17" s="401">
        <f>N17/O17</f>
        <v>0</v>
      </c>
      <c r="S17" s="110">
        <v>0</v>
      </c>
      <c r="T17" s="112">
        <v>1</v>
      </c>
      <c r="U17" s="112">
        <f t="shared" si="3"/>
        <v>0</v>
      </c>
      <c r="V17" s="113">
        <v>0</v>
      </c>
      <c r="W17" s="122">
        <f>S17/T17</f>
        <v>0</v>
      </c>
      <c r="X17" s="34">
        <v>70</v>
      </c>
      <c r="Y17" s="44">
        <v>100</v>
      </c>
      <c r="Z17" s="266">
        <f t="shared" si="4"/>
        <v>70</v>
      </c>
      <c r="AA17" s="289">
        <v>0.7</v>
      </c>
      <c r="AB17" s="283">
        <f>X17/Y17</f>
        <v>0.7</v>
      </c>
      <c r="AC17" s="34">
        <v>94</v>
      </c>
      <c r="AD17" s="33">
        <v>130</v>
      </c>
      <c r="AE17" s="266">
        <f t="shared" si="5"/>
        <v>72.307692307692307</v>
      </c>
      <c r="AF17" s="289">
        <v>0.72</v>
      </c>
      <c r="AG17" s="283">
        <f>AC17/AD17</f>
        <v>0.72307692307692306</v>
      </c>
      <c r="AH17" s="34">
        <v>52</v>
      </c>
      <c r="AI17" s="44">
        <v>130</v>
      </c>
      <c r="AJ17" s="266">
        <f t="shared" si="6"/>
        <v>40</v>
      </c>
      <c r="AK17" s="302">
        <v>0.4</v>
      </c>
      <c r="AL17" s="303">
        <f>AH17/AI17</f>
        <v>0.4</v>
      </c>
      <c r="AM17" s="34">
        <v>4</v>
      </c>
      <c r="AN17" s="33">
        <v>3</v>
      </c>
      <c r="AO17" s="266">
        <f t="shared" si="7"/>
        <v>133.33333333333331</v>
      </c>
      <c r="AP17" s="271">
        <v>1.33</v>
      </c>
      <c r="AQ17" s="272">
        <f>AM17/AN17</f>
        <v>1.3333333333333333</v>
      </c>
      <c r="AR17" s="110">
        <v>0</v>
      </c>
      <c r="AS17" s="112">
        <v>15</v>
      </c>
      <c r="AT17" s="112">
        <f t="shared" si="8"/>
        <v>0</v>
      </c>
      <c r="AU17" s="296">
        <v>0</v>
      </c>
      <c r="AV17" s="297">
        <f>AR17/AS17</f>
        <v>0</v>
      </c>
      <c r="AW17" s="34">
        <v>10.52</v>
      </c>
      <c r="AX17" s="33">
        <v>14</v>
      </c>
      <c r="AY17" s="266">
        <f t="shared" si="9"/>
        <v>75.142857142857139</v>
      </c>
      <c r="AZ17" s="289">
        <v>0.75</v>
      </c>
      <c r="BA17" s="283">
        <f>AW17/AX17</f>
        <v>0.75142857142857145</v>
      </c>
      <c r="BB17" s="34">
        <v>58.67</v>
      </c>
      <c r="BC17" s="33">
        <v>100</v>
      </c>
      <c r="BD17" s="266">
        <f t="shared" si="10"/>
        <v>58.67</v>
      </c>
      <c r="BE17" s="302">
        <v>0.59</v>
      </c>
      <c r="BF17" s="303">
        <f>BB17/BC17</f>
        <v>0.5867</v>
      </c>
      <c r="BG17" s="34">
        <v>100</v>
      </c>
      <c r="BH17" s="33">
        <v>100</v>
      </c>
      <c r="BI17" s="266">
        <f t="shared" si="11"/>
        <v>100</v>
      </c>
      <c r="BJ17" s="269">
        <v>1</v>
      </c>
      <c r="BK17" s="270">
        <f>BG17/BH17</f>
        <v>1</v>
      </c>
      <c r="BL17" s="34">
        <v>8</v>
      </c>
      <c r="BM17" s="44">
        <v>24</v>
      </c>
      <c r="BN17" s="266">
        <f t="shared" si="12"/>
        <v>33.333333333333329</v>
      </c>
      <c r="BO17" s="302">
        <v>0.33</v>
      </c>
      <c r="BP17" s="303">
        <f>BL17/BM17</f>
        <v>0.33333333333333331</v>
      </c>
      <c r="BQ17" s="34">
        <v>16</v>
      </c>
      <c r="BR17" s="33">
        <v>13</v>
      </c>
      <c r="BS17" s="266">
        <f t="shared" si="13"/>
        <v>123.07692307692308</v>
      </c>
      <c r="BT17" s="271">
        <v>1.23</v>
      </c>
      <c r="BU17" s="272">
        <f>BQ17/BR17</f>
        <v>1.2307692307692308</v>
      </c>
      <c r="BV17" s="34">
        <v>125</v>
      </c>
      <c r="BW17" s="33">
        <v>19</v>
      </c>
      <c r="BX17" s="266">
        <f t="shared" si="14"/>
        <v>657.8947368421052</v>
      </c>
      <c r="BY17" s="271">
        <v>6.58</v>
      </c>
      <c r="BZ17" s="272">
        <f>BV17/BW17</f>
        <v>6.5789473684210522</v>
      </c>
      <c r="CA17" s="34">
        <v>75</v>
      </c>
      <c r="CB17" s="44">
        <v>16</v>
      </c>
      <c r="CC17" s="266">
        <f t="shared" si="15"/>
        <v>468.75</v>
      </c>
      <c r="CD17" s="271">
        <v>4.6900000000000004</v>
      </c>
      <c r="CE17" s="272">
        <f>CA17/CB17</f>
        <v>4.6875</v>
      </c>
      <c r="CF17" s="34">
        <v>15</v>
      </c>
      <c r="CG17" s="33">
        <v>16</v>
      </c>
      <c r="CH17" s="266">
        <f t="shared" si="16"/>
        <v>93.75</v>
      </c>
      <c r="CI17" s="277">
        <v>0.94</v>
      </c>
      <c r="CJ17" s="278">
        <f>CF17/CG17</f>
        <v>0.9375</v>
      </c>
      <c r="CK17" s="110">
        <v>0</v>
      </c>
      <c r="CL17" s="111">
        <v>20</v>
      </c>
      <c r="CM17" s="112">
        <f t="shared" si="17"/>
        <v>0</v>
      </c>
      <c r="CN17" s="113">
        <v>0</v>
      </c>
      <c r="CO17" s="122">
        <f>CK17/CL17</f>
        <v>0</v>
      </c>
    </row>
    <row r="18" spans="2:93" ht="15.75" thickBot="1" x14ac:dyDescent="0.3">
      <c r="D18" s="22"/>
    </row>
    <row r="19" spans="2:93" ht="15.75" thickBot="1" x14ac:dyDescent="0.3">
      <c r="C19" s="384" t="s">
        <v>378</v>
      </c>
      <c r="D19" s="22"/>
      <c r="H19" s="312">
        <v>1.06</v>
      </c>
      <c r="M19" s="318">
        <v>1</v>
      </c>
      <c r="R19" s="27"/>
      <c r="W19" s="303">
        <v>0</v>
      </c>
      <c r="AB19" s="388">
        <v>0.7</v>
      </c>
      <c r="AG19" s="388">
        <v>0.72</v>
      </c>
      <c r="AL19" s="385">
        <v>0.4</v>
      </c>
      <c r="AQ19" s="312">
        <v>1.33</v>
      </c>
      <c r="AV19" s="388">
        <v>0.6</v>
      </c>
      <c r="BA19" s="388">
        <v>0.75</v>
      </c>
      <c r="BF19" s="385">
        <v>0.53</v>
      </c>
      <c r="BK19" s="318">
        <v>1</v>
      </c>
      <c r="BP19" s="385">
        <v>0.33</v>
      </c>
      <c r="BU19" s="312">
        <v>1.23</v>
      </c>
      <c r="BZ19" s="312">
        <v>6.58</v>
      </c>
      <c r="CE19" s="312">
        <v>4.6900000000000004</v>
      </c>
      <c r="CJ19" s="284">
        <v>0.94</v>
      </c>
      <c r="CO19" s="312">
        <v>3.5</v>
      </c>
    </row>
    <row r="20" spans="2:93" ht="15.75" thickBot="1" x14ac:dyDescent="0.3">
      <c r="C20" s="215"/>
      <c r="D20" s="22"/>
      <c r="R20" s="32"/>
      <c r="BA20" s="395"/>
    </row>
    <row r="21" spans="2:93" ht="15.75" thickBot="1" x14ac:dyDescent="0.3">
      <c r="C21" s="384" t="s">
        <v>377</v>
      </c>
      <c r="D21" s="22"/>
      <c r="H21" s="382">
        <v>1.06</v>
      </c>
      <c r="M21" s="381">
        <v>1</v>
      </c>
      <c r="R21" s="396"/>
      <c r="W21" s="382">
        <v>3.03</v>
      </c>
      <c r="AB21" s="387">
        <v>0.73</v>
      </c>
      <c r="AG21" s="387">
        <v>0.72</v>
      </c>
      <c r="AL21" s="386">
        <v>0.4</v>
      </c>
      <c r="AQ21" s="382">
        <v>1.33</v>
      </c>
      <c r="AV21" s="387">
        <v>0.6</v>
      </c>
      <c r="BA21" s="382">
        <v>1.79</v>
      </c>
      <c r="BF21" s="386">
        <v>0.53</v>
      </c>
      <c r="BK21" s="381">
        <v>1</v>
      </c>
      <c r="BP21" s="386">
        <v>0.33</v>
      </c>
      <c r="BU21" s="382">
        <v>1.23</v>
      </c>
      <c r="BZ21" s="382">
        <v>6.58</v>
      </c>
      <c r="CE21" s="382">
        <v>4.6900000000000004</v>
      </c>
      <c r="CJ21" s="383">
        <v>0.94</v>
      </c>
      <c r="CO21" s="382">
        <v>3.5</v>
      </c>
    </row>
    <row r="22" spans="2:93" ht="15.75" thickBot="1" x14ac:dyDescent="0.3"/>
    <row r="23" spans="2:93" ht="22.5" customHeight="1" x14ac:dyDescent="0.3">
      <c r="B23" s="19"/>
      <c r="C23" s="20"/>
      <c r="D23" s="22"/>
      <c r="E23" s="22"/>
      <c r="F23" s="22"/>
      <c r="G23" s="22"/>
      <c r="H23" s="501" t="s">
        <v>333</v>
      </c>
      <c r="I23" s="502"/>
    </row>
    <row r="24" spans="2:93" ht="16.5" customHeight="1" thickBot="1" x14ac:dyDescent="0.3">
      <c r="H24" s="503"/>
      <c r="I24" s="504"/>
    </row>
    <row r="25" spans="2:93" x14ac:dyDescent="0.25">
      <c r="B25" s="12">
        <v>1</v>
      </c>
      <c r="C25" s="7" t="s">
        <v>27</v>
      </c>
      <c r="D25" s="8"/>
      <c r="E25" s="477" t="s">
        <v>28</v>
      </c>
      <c r="F25" s="477"/>
      <c r="G25" s="478"/>
      <c r="H25" s="12">
        <v>9</v>
      </c>
      <c r="I25" s="16">
        <f>H25/H28</f>
        <v>0.52941176470588236</v>
      </c>
    </row>
    <row r="26" spans="2:93" x14ac:dyDescent="0.25">
      <c r="B26" s="13">
        <v>2</v>
      </c>
      <c r="C26" s="9" t="s">
        <v>29</v>
      </c>
      <c r="D26" s="4"/>
      <c r="E26" s="479" t="s">
        <v>30</v>
      </c>
      <c r="F26" s="479"/>
      <c r="G26" s="480"/>
      <c r="H26" s="13">
        <v>4</v>
      </c>
      <c r="I26" s="17">
        <f>H26/H28</f>
        <v>0.23529411764705882</v>
      </c>
    </row>
    <row r="27" spans="2:93" ht="15.75" thickBot="1" x14ac:dyDescent="0.3">
      <c r="B27" s="14">
        <v>3</v>
      </c>
      <c r="C27" s="10" t="s">
        <v>31</v>
      </c>
      <c r="D27" s="11"/>
      <c r="E27" s="481" t="s">
        <v>32</v>
      </c>
      <c r="F27" s="481"/>
      <c r="G27" s="482"/>
      <c r="H27" s="14">
        <v>4</v>
      </c>
      <c r="I27" s="18">
        <f>H27/H28</f>
        <v>0.23529411764705882</v>
      </c>
    </row>
    <row r="28" spans="2:93" ht="15.75" thickBot="1" x14ac:dyDescent="0.3">
      <c r="B28" s="498" t="s">
        <v>84</v>
      </c>
      <c r="C28" s="499"/>
      <c r="D28" s="499"/>
      <c r="E28" s="499"/>
      <c r="F28" s="499"/>
      <c r="G28" s="500"/>
      <c r="H28" s="15">
        <f>SUM(H25:H27)</f>
        <v>17</v>
      </c>
      <c r="I28" s="21">
        <f>SUM(I25:I27)</f>
        <v>1</v>
      </c>
    </row>
    <row r="29" spans="2:93" ht="15.75" thickBot="1" x14ac:dyDescent="0.3"/>
    <row r="30" spans="2:93" ht="15.75" thickBot="1" x14ac:dyDescent="0.3">
      <c r="B30" s="186"/>
      <c r="C30" t="s">
        <v>258</v>
      </c>
    </row>
    <row r="31" spans="2:93" ht="17.25" hidden="1" customHeight="1" thickBot="1" x14ac:dyDescent="0.4">
      <c r="B31" s="300">
        <v>1</v>
      </c>
      <c r="C31" s="595" t="s">
        <v>375</v>
      </c>
      <c r="D31" s="596"/>
      <c r="E31" s="596"/>
      <c r="F31" s="596"/>
      <c r="G31" s="596"/>
    </row>
    <row r="32" spans="2:93" ht="16.5" hidden="1" thickBot="1" x14ac:dyDescent="0.3">
      <c r="B32" s="198">
        <v>2</v>
      </c>
      <c r="C32" t="s">
        <v>283</v>
      </c>
    </row>
    <row r="33" spans="2:3" ht="15.75" hidden="1" thickBot="1" x14ac:dyDescent="0.3">
      <c r="B33" s="219">
        <v>1</v>
      </c>
      <c r="C33" t="s">
        <v>297</v>
      </c>
    </row>
  </sheetData>
  <sheetProtection algorithmName="SHA-512" hashValue="/lgaIBTiboqQ50SULqA0P0X4N4pN3gAAuXl61c3/6Z7QoPeTpCuyZeb7zuNoLp1rjez920TxQfCmQj3xvio9cg==" saltValue="2QW3ncfctcr2Jc3/4WV6eg==" spinCount="100000" sheet="1" objects="1" scenarios="1"/>
  <mergeCells count="80">
    <mergeCell ref="AM3:AQ3"/>
    <mergeCell ref="AA4:AA5"/>
    <mergeCell ref="AH4:AJ4"/>
    <mergeCell ref="AK4:AK5"/>
    <mergeCell ref="AM4:AO4"/>
    <mergeCell ref="AH3:AL3"/>
    <mergeCell ref="AC3:AG3"/>
    <mergeCell ref="AC4:AE4"/>
    <mergeCell ref="AF4:AF5"/>
    <mergeCell ref="AG4:AG5"/>
    <mergeCell ref="AL4:AL5"/>
    <mergeCell ref="CK4:CM4"/>
    <mergeCell ref="CN4:CN5"/>
    <mergeCell ref="CO4:CO5"/>
    <mergeCell ref="AP4:AP5"/>
    <mergeCell ref="AQ4:AQ5"/>
    <mergeCell ref="CJ4:CJ5"/>
    <mergeCell ref="AU4:AU5"/>
    <mergeCell ref="L4:L5"/>
    <mergeCell ref="M4:M5"/>
    <mergeCell ref="I3:M3"/>
    <mergeCell ref="I4:K4"/>
    <mergeCell ref="X4:Z4"/>
    <mergeCell ref="N4:P4"/>
    <mergeCell ref="Q4:Q5"/>
    <mergeCell ref="R4:R5"/>
    <mergeCell ref="W4:W5"/>
    <mergeCell ref="X3:AB3"/>
    <mergeCell ref="S3:W3"/>
    <mergeCell ref="S4:U4"/>
    <mergeCell ref="V4:V5"/>
    <mergeCell ref="N3:R3"/>
    <mergeCell ref="AB4:AB5"/>
    <mergeCell ref="E26:G26"/>
    <mergeCell ref="E27:G27"/>
    <mergeCell ref="B28:G28"/>
    <mergeCell ref="B2:C5"/>
    <mergeCell ref="D3:H3"/>
    <mergeCell ref="D4:F4"/>
    <mergeCell ref="G4:G5"/>
    <mergeCell ref="H4:H5"/>
    <mergeCell ref="H23:I24"/>
    <mergeCell ref="E25:G25"/>
    <mergeCell ref="D2:CO2"/>
    <mergeCell ref="CF3:CJ3"/>
    <mergeCell ref="CK3:CO3"/>
    <mergeCell ref="CF4:CH4"/>
    <mergeCell ref="CI4:CI5"/>
    <mergeCell ref="BK4:BK5"/>
    <mergeCell ref="AW3:BA3"/>
    <mergeCell ref="AV4:AV5"/>
    <mergeCell ref="BV4:BX4"/>
    <mergeCell ref="BY4:BY5"/>
    <mergeCell ref="BQ3:BU3"/>
    <mergeCell ref="BQ4:BS4"/>
    <mergeCell ref="BT4:BT5"/>
    <mergeCell ref="BU4:BU5"/>
    <mergeCell ref="BL3:BP3"/>
    <mergeCell ref="BL4:BN4"/>
    <mergeCell ref="AZ4:AZ5"/>
    <mergeCell ref="AR3:AV3"/>
    <mergeCell ref="AR4:AT4"/>
    <mergeCell ref="BA4:BA5"/>
    <mergeCell ref="AW4:AY4"/>
    <mergeCell ref="C31:G31"/>
    <mergeCell ref="CA3:CE3"/>
    <mergeCell ref="BE4:BE5"/>
    <mergeCell ref="BG4:BI4"/>
    <mergeCell ref="BZ4:BZ5"/>
    <mergeCell ref="BP4:BP5"/>
    <mergeCell ref="BO4:BO5"/>
    <mergeCell ref="BV3:BZ3"/>
    <mergeCell ref="BG3:BK3"/>
    <mergeCell ref="BF4:BF5"/>
    <mergeCell ref="BB3:BF3"/>
    <mergeCell ref="BB4:BD4"/>
    <mergeCell ref="BJ4:BJ5"/>
    <mergeCell ref="CD4:CD5"/>
    <mergeCell ref="CE4:CE5"/>
    <mergeCell ref="CA4:CC4"/>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B1:AM43"/>
  <sheetViews>
    <sheetView workbookViewId="0">
      <selection activeCell="B2" sqref="B2:C5"/>
    </sheetView>
  </sheetViews>
  <sheetFormatPr baseColWidth="10" defaultRowHeight="15" x14ac:dyDescent="0.25"/>
  <cols>
    <col min="1" max="1" width="6" customWidth="1"/>
    <col min="2" max="2" width="4" customWidth="1"/>
    <col min="3" max="3" width="15" customWidth="1"/>
    <col min="4" max="4" width="6.85546875" customWidth="1"/>
    <col min="5" max="6" width="6.28515625" customWidth="1"/>
    <col min="7" max="7" width="7.7109375" customWidth="1"/>
    <col min="8" max="8" width="12.140625" customWidth="1"/>
    <col min="9" max="9" width="6.85546875" hidden="1" customWidth="1"/>
    <col min="10" max="10" width="5.7109375" hidden="1" customWidth="1"/>
    <col min="11" max="11" width="6.28515625" hidden="1" customWidth="1"/>
    <col min="12" max="12" width="7.42578125" hidden="1" customWidth="1"/>
    <col min="13" max="13" width="9.85546875" hidden="1" customWidth="1"/>
    <col min="14" max="14" width="6.85546875" hidden="1" customWidth="1"/>
    <col min="15" max="15" width="6.28515625" hidden="1" customWidth="1"/>
    <col min="16" max="16" width="6.7109375" hidden="1" customWidth="1"/>
    <col min="17" max="17" width="7.7109375" hidden="1" customWidth="1"/>
    <col min="18" max="18" width="9.85546875" hidden="1" customWidth="1"/>
    <col min="19" max="19" width="6.42578125" hidden="1" customWidth="1"/>
    <col min="20" max="20" width="5.28515625" hidden="1" customWidth="1"/>
    <col min="21" max="21" width="6.7109375" hidden="1" customWidth="1"/>
    <col min="22" max="22" width="7.140625" hidden="1" customWidth="1"/>
    <col min="23" max="23" width="0" hidden="1" customWidth="1"/>
    <col min="24" max="24" width="4.42578125" customWidth="1"/>
    <col min="25" max="25" width="255.5703125" hidden="1" customWidth="1"/>
    <col min="26" max="26" width="4.7109375" customWidth="1"/>
    <col min="27" max="27" width="9.85546875" customWidth="1"/>
    <col min="28" max="28" width="5.42578125" customWidth="1"/>
    <col min="29" max="29" width="7" customWidth="1"/>
    <col min="30" max="30" width="5.140625" customWidth="1"/>
    <col min="31" max="31" width="5.85546875" customWidth="1"/>
    <col min="32" max="32" width="6.28515625" customWidth="1"/>
    <col min="34" max="34" width="5.7109375" customWidth="1"/>
    <col min="35" max="35" width="7.28515625" customWidth="1"/>
    <col min="36" max="36" width="5" customWidth="1"/>
    <col min="38" max="38" width="9.7109375" customWidth="1"/>
    <col min="39" max="39" width="9.28515625" customWidth="1"/>
  </cols>
  <sheetData>
    <row r="1" spans="2:33" ht="15.75" thickBot="1" x14ac:dyDescent="0.3"/>
    <row r="2" spans="2:33" ht="17.25" thickBot="1" x14ac:dyDescent="0.35">
      <c r="B2" s="617" t="s">
        <v>399</v>
      </c>
      <c r="C2" s="618"/>
      <c r="D2" s="623" t="s">
        <v>398</v>
      </c>
      <c r="E2" s="624"/>
      <c r="F2" s="624"/>
      <c r="G2" s="624"/>
      <c r="H2" s="624"/>
      <c r="I2" s="624"/>
      <c r="J2" s="624"/>
      <c r="K2" s="624"/>
      <c r="L2" s="624"/>
      <c r="M2" s="624"/>
      <c r="N2" s="624"/>
      <c r="O2" s="624"/>
      <c r="P2" s="624"/>
      <c r="Q2" s="624"/>
      <c r="R2" s="624"/>
      <c r="S2" s="624"/>
      <c r="T2" s="624"/>
      <c r="U2" s="624"/>
      <c r="V2" s="624"/>
      <c r="W2" s="625"/>
    </row>
    <row r="3" spans="2:33" ht="64.5" customHeight="1" thickBot="1" x14ac:dyDescent="0.3">
      <c r="B3" s="619"/>
      <c r="C3" s="620"/>
      <c r="D3" s="511" t="s">
        <v>397</v>
      </c>
      <c r="E3" s="512"/>
      <c r="F3" s="513"/>
      <c r="G3" s="513"/>
      <c r="H3" s="514"/>
      <c r="I3" s="626" t="s">
        <v>368</v>
      </c>
      <c r="J3" s="626"/>
      <c r="K3" s="626"/>
      <c r="L3" s="626"/>
      <c r="M3" s="627"/>
      <c r="N3" s="628" t="s">
        <v>369</v>
      </c>
      <c r="O3" s="628"/>
      <c r="P3" s="628"/>
      <c r="Q3" s="628"/>
      <c r="R3" s="629"/>
      <c r="S3" s="630" t="s">
        <v>370</v>
      </c>
      <c r="T3" s="631"/>
      <c r="U3" s="631"/>
      <c r="V3" s="631"/>
      <c r="W3" s="632"/>
    </row>
    <row r="4" spans="2:33" ht="24.75" customHeight="1" thickBot="1" x14ac:dyDescent="0.3">
      <c r="B4" s="619"/>
      <c r="C4" s="620"/>
      <c r="D4" s="531" t="s">
        <v>0</v>
      </c>
      <c r="E4" s="524"/>
      <c r="F4" s="532"/>
      <c r="G4" s="533" t="s">
        <v>1</v>
      </c>
      <c r="H4" s="527" t="s">
        <v>104</v>
      </c>
      <c r="I4" s="524" t="s">
        <v>0</v>
      </c>
      <c r="J4" s="525"/>
      <c r="K4" s="526"/>
      <c r="L4" s="527" t="s">
        <v>1</v>
      </c>
      <c r="M4" s="527" t="s">
        <v>104</v>
      </c>
      <c r="N4" s="524" t="s">
        <v>0</v>
      </c>
      <c r="O4" s="525"/>
      <c r="P4" s="526"/>
      <c r="Q4" s="527" t="s">
        <v>1</v>
      </c>
      <c r="R4" s="527" t="s">
        <v>104</v>
      </c>
      <c r="S4" s="633" t="s">
        <v>0</v>
      </c>
      <c r="T4" s="634"/>
      <c r="U4" s="635"/>
      <c r="V4" s="615" t="s">
        <v>1</v>
      </c>
      <c r="W4" s="615" t="s">
        <v>104</v>
      </c>
    </row>
    <row r="5" spans="2:33" ht="18" customHeight="1" thickBot="1" x14ac:dyDescent="0.3">
      <c r="B5" s="621"/>
      <c r="C5" s="622"/>
      <c r="D5" s="151" t="s">
        <v>33</v>
      </c>
      <c r="E5" s="152" t="s">
        <v>2</v>
      </c>
      <c r="F5" s="153" t="s">
        <v>3</v>
      </c>
      <c r="G5" s="534"/>
      <c r="H5" s="529"/>
      <c r="I5" s="157" t="s">
        <v>33</v>
      </c>
      <c r="J5" s="155" t="s">
        <v>4</v>
      </c>
      <c r="K5" s="156" t="s">
        <v>3</v>
      </c>
      <c r="L5" s="528"/>
      <c r="M5" s="528"/>
      <c r="N5" s="170" t="s">
        <v>33</v>
      </c>
      <c r="O5" s="152" t="s">
        <v>4</v>
      </c>
      <c r="P5" s="158" t="s">
        <v>3</v>
      </c>
      <c r="Q5" s="529"/>
      <c r="R5" s="529"/>
      <c r="S5" s="402" t="s">
        <v>33</v>
      </c>
      <c r="T5" s="403" t="s">
        <v>4</v>
      </c>
      <c r="U5" s="404" t="s">
        <v>3</v>
      </c>
      <c r="V5" s="616"/>
      <c r="W5" s="616"/>
    </row>
    <row r="6" spans="2:33" ht="17.25" customHeight="1" x14ac:dyDescent="0.25">
      <c r="B6" s="143">
        <v>1</v>
      </c>
      <c r="C6" s="144" t="s">
        <v>5</v>
      </c>
      <c r="D6" s="97">
        <v>0</v>
      </c>
      <c r="E6" s="98">
        <v>1</v>
      </c>
      <c r="F6" s="98">
        <f>D6/E6*100</f>
        <v>0</v>
      </c>
      <c r="G6" s="99">
        <v>0</v>
      </c>
      <c r="H6" s="100">
        <f>D6/E17</f>
        <v>0</v>
      </c>
      <c r="I6" s="107">
        <v>0</v>
      </c>
      <c r="J6" s="98">
        <v>1</v>
      </c>
      <c r="K6" s="98">
        <f>I6/J6*100</f>
        <v>0</v>
      </c>
      <c r="L6" s="99">
        <v>0</v>
      </c>
      <c r="M6" s="100">
        <f>I6/J17</f>
        <v>0</v>
      </c>
      <c r="N6" s="107">
        <v>0</v>
      </c>
      <c r="O6" s="98">
        <v>1</v>
      </c>
      <c r="P6" s="98">
        <f>N6/O6*100</f>
        <v>0</v>
      </c>
      <c r="Q6" s="99">
        <v>0</v>
      </c>
      <c r="R6" s="106">
        <f>N6/O17</f>
        <v>0</v>
      </c>
      <c r="S6" s="405">
        <v>0</v>
      </c>
      <c r="T6" s="406">
        <v>1</v>
      </c>
      <c r="U6" s="406">
        <f>S6/T6*100</f>
        <v>0</v>
      </c>
      <c r="V6" s="407">
        <v>0</v>
      </c>
      <c r="W6" s="417">
        <f>S6/T17</f>
        <v>0</v>
      </c>
    </row>
    <row r="7" spans="2:33" ht="16.5" x14ac:dyDescent="0.3">
      <c r="B7" s="145">
        <v>2</v>
      </c>
      <c r="C7" s="146" t="s">
        <v>6</v>
      </c>
      <c r="D7" s="101">
        <v>0</v>
      </c>
      <c r="E7" s="102">
        <v>1</v>
      </c>
      <c r="F7" s="103">
        <f>D7/E7*100</f>
        <v>0</v>
      </c>
      <c r="G7" s="104">
        <v>0</v>
      </c>
      <c r="H7" s="105">
        <f>D7/E17</f>
        <v>0</v>
      </c>
      <c r="I7" s="109">
        <v>0</v>
      </c>
      <c r="J7" s="103">
        <v>1</v>
      </c>
      <c r="K7" s="103">
        <f>I7/J7*100</f>
        <v>0</v>
      </c>
      <c r="L7" s="104">
        <v>0</v>
      </c>
      <c r="M7" s="105">
        <f>I7/J17</f>
        <v>0</v>
      </c>
      <c r="N7" s="109">
        <v>5</v>
      </c>
      <c r="O7" s="102">
        <v>1</v>
      </c>
      <c r="P7" s="103">
        <f>N7/O7*100</f>
        <v>500</v>
      </c>
      <c r="Q7" s="104">
        <v>5</v>
      </c>
      <c r="R7" s="108">
        <f>N7/O17</f>
        <v>0.125</v>
      </c>
      <c r="S7" s="409">
        <v>115</v>
      </c>
      <c r="T7" s="410">
        <v>150</v>
      </c>
      <c r="U7" s="410">
        <f>S7/T7*100</f>
        <v>76.666666666666671</v>
      </c>
      <c r="V7" s="411">
        <v>0.77</v>
      </c>
      <c r="W7" s="418">
        <f>S7/T17</f>
        <v>1.15E-2</v>
      </c>
    </row>
    <row r="8" spans="2:33" ht="21" customHeight="1" x14ac:dyDescent="0.25">
      <c r="B8" s="432">
        <v>3</v>
      </c>
      <c r="C8" s="190" t="s">
        <v>7</v>
      </c>
      <c r="D8" s="101">
        <v>0</v>
      </c>
      <c r="E8" s="102">
        <v>1</v>
      </c>
      <c r="F8" s="103">
        <f>D8/E8*100</f>
        <v>0</v>
      </c>
      <c r="G8" s="104">
        <v>0</v>
      </c>
      <c r="H8" s="105">
        <f>D8/E17</f>
        <v>0</v>
      </c>
      <c r="I8" s="109">
        <v>0</v>
      </c>
      <c r="J8" s="103">
        <v>1</v>
      </c>
      <c r="K8" s="103">
        <f>I8/J8*100</f>
        <v>0</v>
      </c>
      <c r="L8" s="104">
        <v>0</v>
      </c>
      <c r="M8" s="105">
        <f>I8/J17</f>
        <v>0</v>
      </c>
      <c r="N8" s="109">
        <v>5</v>
      </c>
      <c r="O8" s="102">
        <v>1</v>
      </c>
      <c r="P8" s="103">
        <f>N8/O8*100</f>
        <v>500</v>
      </c>
      <c r="Q8" s="104">
        <v>5</v>
      </c>
      <c r="R8" s="108">
        <f>N8/O17</f>
        <v>0.125</v>
      </c>
      <c r="S8" s="409">
        <v>115</v>
      </c>
      <c r="T8" s="410">
        <v>330</v>
      </c>
      <c r="U8" s="410">
        <f>S8/T8*100</f>
        <v>34.848484848484851</v>
      </c>
      <c r="V8" s="411">
        <v>0.35</v>
      </c>
      <c r="W8" s="418">
        <f>S8/T17</f>
        <v>1.15E-2</v>
      </c>
      <c r="Y8" s="611" t="s">
        <v>287</v>
      </c>
    </row>
    <row r="9" spans="2:33" ht="17.25" thickBot="1" x14ac:dyDescent="0.35">
      <c r="B9" s="145">
        <v>4</v>
      </c>
      <c r="C9" s="146" t="s">
        <v>8</v>
      </c>
      <c r="D9" s="3">
        <v>3140</v>
      </c>
      <c r="E9" s="1">
        <v>2390</v>
      </c>
      <c r="F9" s="2">
        <f t="shared" ref="F9:F17" si="0">D9/E9*100</f>
        <v>131.38075313807531</v>
      </c>
      <c r="G9" s="24">
        <v>1.31</v>
      </c>
      <c r="H9" s="23">
        <f>D9/E17</f>
        <v>0.14642790524155941</v>
      </c>
      <c r="I9" s="109">
        <v>0</v>
      </c>
      <c r="J9" s="103">
        <v>1</v>
      </c>
      <c r="K9" s="103">
        <f t="shared" ref="K9:K17" si="1">I9/J9*100</f>
        <v>0</v>
      </c>
      <c r="L9" s="104">
        <v>0</v>
      </c>
      <c r="M9" s="105">
        <f>I9/J17</f>
        <v>0</v>
      </c>
      <c r="N9" s="109">
        <v>0</v>
      </c>
      <c r="O9" s="102">
        <v>40</v>
      </c>
      <c r="P9" s="103">
        <f t="shared" ref="P9:P17" si="2">N9/O9*100</f>
        <v>0</v>
      </c>
      <c r="Q9" s="104">
        <v>0</v>
      </c>
      <c r="R9" s="108">
        <f>N9/O17</f>
        <v>0</v>
      </c>
      <c r="S9" s="409">
        <v>0</v>
      </c>
      <c r="T9" s="410">
        <v>515</v>
      </c>
      <c r="U9" s="410">
        <f t="shared" ref="U9:U17" si="3">S9/T9*100</f>
        <v>0</v>
      </c>
      <c r="V9" s="411">
        <v>0</v>
      </c>
      <c r="W9" s="418">
        <f>S9/T17</f>
        <v>0</v>
      </c>
      <c r="Y9" s="612"/>
    </row>
    <row r="10" spans="2:33" ht="16.5" x14ac:dyDescent="0.3">
      <c r="B10" s="145">
        <v>5</v>
      </c>
      <c r="C10" s="146" t="s">
        <v>9</v>
      </c>
      <c r="D10" s="3">
        <v>6930</v>
      </c>
      <c r="E10" s="1">
        <v>4772</v>
      </c>
      <c r="F10" s="2">
        <f t="shared" si="0"/>
        <v>145.22212908633696</v>
      </c>
      <c r="G10" s="24">
        <v>1.45</v>
      </c>
      <c r="H10" s="23">
        <f>D10/E17</f>
        <v>0.32316731952993843</v>
      </c>
      <c r="I10" s="109">
        <v>0</v>
      </c>
      <c r="J10" s="103">
        <v>1</v>
      </c>
      <c r="K10" s="103">
        <f t="shared" si="1"/>
        <v>0</v>
      </c>
      <c r="L10" s="104">
        <v>0</v>
      </c>
      <c r="M10" s="105">
        <f>I10/J17</f>
        <v>0</v>
      </c>
      <c r="N10" s="109">
        <v>0</v>
      </c>
      <c r="O10" s="102">
        <v>80</v>
      </c>
      <c r="P10" s="103">
        <f t="shared" si="2"/>
        <v>0</v>
      </c>
      <c r="Q10" s="104">
        <v>0</v>
      </c>
      <c r="R10" s="108">
        <f>N10/O17</f>
        <v>0</v>
      </c>
      <c r="S10" s="409">
        <v>0</v>
      </c>
      <c r="T10" s="410">
        <v>740</v>
      </c>
      <c r="U10" s="410">
        <f t="shared" si="3"/>
        <v>0</v>
      </c>
      <c r="V10" s="411">
        <v>0</v>
      </c>
      <c r="W10" s="418">
        <f>S10/T17</f>
        <v>0</v>
      </c>
      <c r="Y10" s="612"/>
      <c r="Z10" s="19"/>
      <c r="AA10" s="20"/>
      <c r="AB10" s="22"/>
      <c r="AC10" s="22"/>
      <c r="AD10" s="22"/>
      <c r="AE10" s="22"/>
      <c r="AF10" s="501" t="s">
        <v>333</v>
      </c>
      <c r="AG10" s="502"/>
    </row>
    <row r="11" spans="2:33" ht="16.5" customHeight="1" thickBot="1" x14ac:dyDescent="0.35">
      <c r="B11" s="175">
        <v>6</v>
      </c>
      <c r="C11" s="176" t="s">
        <v>10</v>
      </c>
      <c r="D11" s="3">
        <v>11720</v>
      </c>
      <c r="E11" s="1">
        <v>7154</v>
      </c>
      <c r="F11" s="2">
        <f t="shared" si="0"/>
        <v>163.82443388314229</v>
      </c>
      <c r="G11" s="118">
        <v>1.64</v>
      </c>
      <c r="H11" s="23">
        <f>D11/E17</f>
        <v>0.5465398246595784</v>
      </c>
      <c r="I11" s="109">
        <v>0</v>
      </c>
      <c r="J11" s="103">
        <v>1</v>
      </c>
      <c r="K11" s="103">
        <f t="shared" si="1"/>
        <v>0</v>
      </c>
      <c r="L11" s="104">
        <v>0</v>
      </c>
      <c r="M11" s="105">
        <f>I11/J17</f>
        <v>0</v>
      </c>
      <c r="N11" s="109">
        <v>0</v>
      </c>
      <c r="O11" s="102">
        <v>100</v>
      </c>
      <c r="P11" s="103">
        <f t="shared" si="2"/>
        <v>0</v>
      </c>
      <c r="Q11" s="104">
        <v>0</v>
      </c>
      <c r="R11" s="108">
        <f>N11/O17</f>
        <v>0</v>
      </c>
      <c r="S11" s="409">
        <v>0</v>
      </c>
      <c r="T11" s="410">
        <v>2190</v>
      </c>
      <c r="U11" s="410">
        <f t="shared" si="3"/>
        <v>0</v>
      </c>
      <c r="V11" s="411">
        <v>0</v>
      </c>
      <c r="W11" s="418">
        <f>S11/T17</f>
        <v>0</v>
      </c>
      <c r="Y11" s="612"/>
      <c r="AF11" s="503"/>
      <c r="AG11" s="504"/>
    </row>
    <row r="12" spans="2:33" ht="16.5" x14ac:dyDescent="0.3">
      <c r="B12" s="145">
        <v>7</v>
      </c>
      <c r="C12" s="146" t="s">
        <v>11</v>
      </c>
      <c r="D12" s="3">
        <v>13122</v>
      </c>
      <c r="E12" s="1">
        <v>9536</v>
      </c>
      <c r="F12" s="2">
        <f t="shared" si="0"/>
        <v>137.60486577181209</v>
      </c>
      <c r="G12" s="24">
        <v>1.38</v>
      </c>
      <c r="H12" s="23">
        <f>D12/E17</f>
        <v>0.61191941801902627</v>
      </c>
      <c r="I12" s="109">
        <v>0</v>
      </c>
      <c r="J12" s="103">
        <v>1</v>
      </c>
      <c r="K12" s="103">
        <f t="shared" si="1"/>
        <v>0</v>
      </c>
      <c r="L12" s="104">
        <v>0</v>
      </c>
      <c r="M12" s="105">
        <f>I12/J17</f>
        <v>0</v>
      </c>
      <c r="N12" s="109">
        <v>0</v>
      </c>
      <c r="O12" s="102">
        <v>120</v>
      </c>
      <c r="P12" s="103">
        <f t="shared" si="2"/>
        <v>0</v>
      </c>
      <c r="Q12" s="104">
        <v>0</v>
      </c>
      <c r="R12" s="108">
        <f>N12/O17</f>
        <v>0</v>
      </c>
      <c r="S12" s="409">
        <v>0</v>
      </c>
      <c r="T12" s="410">
        <v>3655</v>
      </c>
      <c r="U12" s="410">
        <f t="shared" si="3"/>
        <v>0</v>
      </c>
      <c r="V12" s="411">
        <v>0</v>
      </c>
      <c r="W12" s="418">
        <f>S12/T17</f>
        <v>0</v>
      </c>
      <c r="Y12" s="613"/>
      <c r="Z12" s="12">
        <v>1</v>
      </c>
      <c r="AA12" s="7" t="s">
        <v>27</v>
      </c>
      <c r="AB12" s="8"/>
      <c r="AC12" s="477" t="s">
        <v>28</v>
      </c>
      <c r="AD12" s="477"/>
      <c r="AE12" s="478"/>
      <c r="AF12" s="12">
        <v>1</v>
      </c>
      <c r="AG12" s="16">
        <f>AF12/AF15</f>
        <v>1</v>
      </c>
    </row>
    <row r="13" spans="2:33" ht="16.5" customHeight="1" x14ac:dyDescent="0.3">
      <c r="B13" s="145">
        <v>8</v>
      </c>
      <c r="C13" s="146" t="s">
        <v>12</v>
      </c>
      <c r="D13" s="3">
        <v>13634</v>
      </c>
      <c r="E13" s="1">
        <v>11918</v>
      </c>
      <c r="F13" s="2">
        <f t="shared" si="0"/>
        <v>114.39838899144152</v>
      </c>
      <c r="G13" s="24">
        <v>1.1399999999999999</v>
      </c>
      <c r="H13" s="23">
        <f>D13/E17</f>
        <v>0.63579556052975195</v>
      </c>
      <c r="I13" s="109">
        <v>0</v>
      </c>
      <c r="J13" s="103">
        <v>1</v>
      </c>
      <c r="K13" s="103">
        <f t="shared" si="1"/>
        <v>0</v>
      </c>
      <c r="L13" s="104">
        <v>0</v>
      </c>
      <c r="M13" s="105">
        <f>I13/J17</f>
        <v>0</v>
      </c>
      <c r="N13" s="109">
        <v>0</v>
      </c>
      <c r="O13" s="102">
        <v>140</v>
      </c>
      <c r="P13" s="103">
        <f t="shared" si="2"/>
        <v>0</v>
      </c>
      <c r="Q13" s="104">
        <v>0</v>
      </c>
      <c r="R13" s="108">
        <f>N13/O17</f>
        <v>0</v>
      </c>
      <c r="S13" s="409">
        <v>0</v>
      </c>
      <c r="T13" s="410">
        <v>5120</v>
      </c>
      <c r="U13" s="410">
        <f t="shared" si="3"/>
        <v>0</v>
      </c>
      <c r="V13" s="411">
        <v>0</v>
      </c>
      <c r="W13" s="418">
        <f>S13/T17</f>
        <v>0</v>
      </c>
      <c r="Z13" s="13">
        <v>2</v>
      </c>
      <c r="AA13" s="9" t="s">
        <v>29</v>
      </c>
      <c r="AB13" s="4"/>
      <c r="AC13" s="479" t="s">
        <v>30</v>
      </c>
      <c r="AD13" s="479"/>
      <c r="AE13" s="480"/>
      <c r="AF13" s="13">
        <v>0</v>
      </c>
      <c r="AG13" s="17">
        <f>AF13/AF15</f>
        <v>0</v>
      </c>
    </row>
    <row r="14" spans="2:33" ht="16.5" customHeight="1" thickBot="1" x14ac:dyDescent="0.35">
      <c r="B14" s="175">
        <v>9</v>
      </c>
      <c r="C14" s="176" t="s">
        <v>13</v>
      </c>
      <c r="D14" s="3">
        <v>16567</v>
      </c>
      <c r="E14" s="1">
        <v>14300</v>
      </c>
      <c r="F14" s="2">
        <f t="shared" si="0"/>
        <v>115.85314685314685</v>
      </c>
      <c r="G14" s="118">
        <v>1.1599999999999999</v>
      </c>
      <c r="H14" s="23">
        <f>D14/E17</f>
        <v>0.77257041596717035</v>
      </c>
      <c r="I14" s="109">
        <v>0</v>
      </c>
      <c r="J14" s="103">
        <v>1</v>
      </c>
      <c r="K14" s="103">
        <f t="shared" si="1"/>
        <v>0</v>
      </c>
      <c r="L14" s="104">
        <v>0</v>
      </c>
      <c r="M14" s="105">
        <f>I14/J17</f>
        <v>0</v>
      </c>
      <c r="N14" s="109">
        <v>0</v>
      </c>
      <c r="O14" s="102">
        <v>161</v>
      </c>
      <c r="P14" s="103">
        <f t="shared" si="2"/>
        <v>0</v>
      </c>
      <c r="Q14" s="104">
        <v>0</v>
      </c>
      <c r="R14" s="108">
        <f>N14/O17</f>
        <v>0</v>
      </c>
      <c r="S14" s="409">
        <v>0</v>
      </c>
      <c r="T14" s="410">
        <v>6570</v>
      </c>
      <c r="U14" s="410">
        <f t="shared" si="3"/>
        <v>0</v>
      </c>
      <c r="V14" s="411">
        <v>0</v>
      </c>
      <c r="W14" s="418">
        <f>S14/T17</f>
        <v>0</v>
      </c>
      <c r="Z14" s="14">
        <v>3</v>
      </c>
      <c r="AA14" s="10" t="s">
        <v>31</v>
      </c>
      <c r="AB14" s="11"/>
      <c r="AC14" s="481" t="s">
        <v>32</v>
      </c>
      <c r="AD14" s="481"/>
      <c r="AE14" s="482"/>
      <c r="AF14" s="14">
        <v>0</v>
      </c>
      <c r="AG14" s="18">
        <f>AF14/AF15</f>
        <v>0</v>
      </c>
    </row>
    <row r="15" spans="2:33" ht="17.25" thickBot="1" x14ac:dyDescent="0.35">
      <c r="B15" s="145">
        <v>10</v>
      </c>
      <c r="C15" s="146" t="s">
        <v>14</v>
      </c>
      <c r="D15" s="3">
        <v>17989</v>
      </c>
      <c r="E15" s="1">
        <v>16682</v>
      </c>
      <c r="F15" s="2">
        <f t="shared" si="0"/>
        <v>107.83479199136794</v>
      </c>
      <c r="G15" s="24">
        <v>1.08</v>
      </c>
      <c r="H15" s="23">
        <f>D15/E17</f>
        <v>0.83888267114344339</v>
      </c>
      <c r="I15" s="109">
        <v>0</v>
      </c>
      <c r="J15" s="103">
        <v>1</v>
      </c>
      <c r="K15" s="103">
        <f t="shared" si="1"/>
        <v>0</v>
      </c>
      <c r="L15" s="274">
        <v>0</v>
      </c>
      <c r="M15" s="275">
        <f>I15/J17</f>
        <v>0</v>
      </c>
      <c r="N15" s="326">
        <v>0</v>
      </c>
      <c r="O15" s="327">
        <v>198</v>
      </c>
      <c r="P15" s="328">
        <f t="shared" si="2"/>
        <v>0</v>
      </c>
      <c r="Q15" s="274">
        <v>0</v>
      </c>
      <c r="R15" s="276">
        <f>N15/O17</f>
        <v>0</v>
      </c>
      <c r="S15" s="409">
        <v>0</v>
      </c>
      <c r="T15" s="410">
        <v>7985</v>
      </c>
      <c r="U15" s="410">
        <f t="shared" si="3"/>
        <v>0</v>
      </c>
      <c r="V15" s="411">
        <v>0</v>
      </c>
      <c r="W15" s="418">
        <f>S15/T17</f>
        <v>0</v>
      </c>
      <c r="Z15" s="604" t="s">
        <v>404</v>
      </c>
      <c r="AA15" s="605"/>
      <c r="AB15" s="605"/>
      <c r="AC15" s="605"/>
      <c r="AD15" s="605"/>
      <c r="AE15" s="606"/>
      <c r="AF15" s="15">
        <f>SUM(AF12:AF14)</f>
        <v>1</v>
      </c>
      <c r="AG15" s="21">
        <f>SUM(AG12:AG14)</f>
        <v>1</v>
      </c>
    </row>
    <row r="16" spans="2:33" ht="17.25" thickBot="1" x14ac:dyDescent="0.35">
      <c r="B16" s="145">
        <v>11</v>
      </c>
      <c r="C16" s="146" t="s">
        <v>26</v>
      </c>
      <c r="D16" s="3">
        <v>20301</v>
      </c>
      <c r="E16" s="1">
        <v>19064</v>
      </c>
      <c r="F16" s="2">
        <f t="shared" si="0"/>
        <v>106.48866974402014</v>
      </c>
      <c r="G16" s="267">
        <v>1.06</v>
      </c>
      <c r="H16" s="273">
        <f>D16/E17</f>
        <v>0.94669837716843874</v>
      </c>
      <c r="I16" s="59">
        <v>800</v>
      </c>
      <c r="J16" s="2">
        <v>800</v>
      </c>
      <c r="K16" s="295">
        <f t="shared" si="1"/>
        <v>100</v>
      </c>
      <c r="L16" s="269">
        <v>1</v>
      </c>
      <c r="M16" s="269">
        <f>I16/J17</f>
        <v>1</v>
      </c>
      <c r="N16" s="2">
        <v>26</v>
      </c>
      <c r="O16" s="2">
        <v>40</v>
      </c>
      <c r="P16" s="295">
        <f t="shared" si="2"/>
        <v>65</v>
      </c>
      <c r="Q16" s="359">
        <v>0.65</v>
      </c>
      <c r="R16" s="360">
        <f>N16/O17</f>
        <v>0.65</v>
      </c>
      <c r="S16" s="419">
        <v>0</v>
      </c>
      <c r="T16" s="410">
        <v>9357</v>
      </c>
      <c r="U16" s="410">
        <f t="shared" si="3"/>
        <v>0</v>
      </c>
      <c r="V16" s="411">
        <v>0</v>
      </c>
      <c r="W16" s="418">
        <f>S16/T17</f>
        <v>0</v>
      </c>
    </row>
    <row r="17" spans="2:29" ht="18.75" thickBot="1" x14ac:dyDescent="0.4">
      <c r="B17" s="264">
        <v>12</v>
      </c>
      <c r="C17" s="265" t="s">
        <v>15</v>
      </c>
      <c r="D17" s="34">
        <v>25832</v>
      </c>
      <c r="E17" s="44">
        <v>21444</v>
      </c>
      <c r="F17" s="266">
        <f t="shared" si="0"/>
        <v>120.4626002611453</v>
      </c>
      <c r="G17" s="271">
        <v>1.2</v>
      </c>
      <c r="H17" s="272">
        <f>D17/E17</f>
        <v>1.204626002611453</v>
      </c>
      <c r="I17" s="424">
        <v>0</v>
      </c>
      <c r="J17" s="112">
        <v>800</v>
      </c>
      <c r="K17" s="112">
        <f t="shared" si="1"/>
        <v>0</v>
      </c>
      <c r="L17" s="296">
        <v>0</v>
      </c>
      <c r="M17" s="325">
        <f>I17/J17</f>
        <v>0</v>
      </c>
      <c r="N17" s="260">
        <v>26</v>
      </c>
      <c r="O17" s="260">
        <v>40</v>
      </c>
      <c r="P17" s="260">
        <f t="shared" si="2"/>
        <v>65</v>
      </c>
      <c r="Q17" s="350">
        <v>0.11</v>
      </c>
      <c r="R17" s="350">
        <f>N17/O17</f>
        <v>0.65</v>
      </c>
      <c r="S17" s="420">
        <v>0</v>
      </c>
      <c r="T17" s="414">
        <v>10000</v>
      </c>
      <c r="U17" s="414">
        <f t="shared" si="3"/>
        <v>0</v>
      </c>
      <c r="V17" s="415">
        <v>0</v>
      </c>
      <c r="W17" s="421">
        <f>S17/T17</f>
        <v>0</v>
      </c>
      <c r="Z17" s="431"/>
      <c r="AA17" s="608"/>
      <c r="AB17" s="608"/>
      <c r="AC17" s="608"/>
    </row>
    <row r="18" spans="2:29" ht="18.75" customHeight="1" thickBot="1" x14ac:dyDescent="0.3"/>
    <row r="19" spans="2:29" ht="15.75" thickBot="1" x14ac:dyDescent="0.3">
      <c r="C19" s="384" t="s">
        <v>378</v>
      </c>
      <c r="D19" s="22"/>
      <c r="H19" s="312">
        <v>1.2</v>
      </c>
      <c r="M19" s="318">
        <v>1</v>
      </c>
      <c r="R19" s="388">
        <v>0.65</v>
      </c>
    </row>
    <row r="20" spans="2:29" ht="15.75" thickBot="1" x14ac:dyDescent="0.3">
      <c r="C20" s="215"/>
      <c r="D20" s="22"/>
    </row>
    <row r="21" spans="2:29" ht="15.75" thickBot="1" x14ac:dyDescent="0.3">
      <c r="C21" s="384" t="s">
        <v>377</v>
      </c>
      <c r="D21" s="22"/>
      <c r="H21" s="382">
        <v>1.2</v>
      </c>
      <c r="M21" s="318">
        <v>1</v>
      </c>
      <c r="R21" s="387">
        <v>0.65</v>
      </c>
    </row>
    <row r="23" spans="2:29" ht="14.25" customHeight="1" x14ac:dyDescent="0.3">
      <c r="B23" s="427"/>
      <c r="C23" s="428"/>
      <c r="D23" s="425"/>
      <c r="E23" s="425"/>
      <c r="F23" s="425"/>
      <c r="G23" s="425"/>
      <c r="H23" s="614"/>
    </row>
    <row r="24" spans="2:29" ht="13.5" customHeight="1" x14ac:dyDescent="0.25">
      <c r="B24" s="32"/>
      <c r="C24" s="32"/>
      <c r="D24" s="32"/>
      <c r="E24" s="32"/>
      <c r="F24" s="32"/>
      <c r="G24" s="32"/>
      <c r="H24" s="614"/>
    </row>
    <row r="25" spans="2:29" ht="15" customHeight="1" x14ac:dyDescent="0.25">
      <c r="B25" s="69"/>
      <c r="C25" s="429"/>
      <c r="D25" s="425"/>
      <c r="E25" s="607"/>
      <c r="F25" s="607"/>
      <c r="G25" s="607"/>
      <c r="H25" s="69"/>
    </row>
    <row r="26" spans="2:29" ht="15" customHeight="1" x14ac:dyDescent="0.25">
      <c r="B26" s="69"/>
      <c r="C26" s="429"/>
      <c r="D26" s="425"/>
      <c r="E26" s="607"/>
      <c r="F26" s="607"/>
      <c r="G26" s="607"/>
      <c r="H26" s="69"/>
    </row>
    <row r="27" spans="2:29" ht="15.75" customHeight="1" x14ac:dyDescent="0.25">
      <c r="B27" s="69"/>
      <c r="C27" s="429"/>
      <c r="D27" s="425"/>
      <c r="E27" s="607"/>
      <c r="F27" s="607"/>
      <c r="G27" s="607"/>
      <c r="H27" s="69"/>
    </row>
    <row r="28" spans="2:29" x14ac:dyDescent="0.25">
      <c r="B28" s="610"/>
      <c r="C28" s="610"/>
      <c r="D28" s="610"/>
      <c r="E28" s="610"/>
      <c r="F28" s="610"/>
      <c r="G28" s="610"/>
      <c r="H28" s="430"/>
    </row>
    <row r="29" spans="2:29" x14ac:dyDescent="0.25">
      <c r="B29" s="32"/>
      <c r="C29" s="32"/>
      <c r="D29" s="32"/>
      <c r="E29" s="32"/>
      <c r="F29" s="32"/>
      <c r="G29" s="32"/>
      <c r="H29" s="32"/>
    </row>
    <row r="30" spans="2:29" ht="17.25" customHeight="1" x14ac:dyDescent="0.35">
      <c r="B30" s="431"/>
      <c r="C30" s="608"/>
      <c r="D30" s="608"/>
      <c r="E30" s="32"/>
      <c r="F30" s="32"/>
      <c r="G30" s="32"/>
      <c r="H30" s="32"/>
    </row>
    <row r="31" spans="2:29" ht="18.75" hidden="1" thickBot="1" x14ac:dyDescent="0.4">
      <c r="B31" s="426">
        <v>1</v>
      </c>
      <c r="C31" s="117" t="s">
        <v>335</v>
      </c>
    </row>
    <row r="35" spans="32:39" ht="15.75" thickBot="1" x14ac:dyDescent="0.3"/>
    <row r="36" spans="32:39" ht="16.5" x14ac:dyDescent="0.3">
      <c r="AF36" s="19"/>
      <c r="AG36" s="20"/>
      <c r="AH36" s="22"/>
      <c r="AI36" s="22"/>
      <c r="AJ36" s="22"/>
      <c r="AK36" s="22"/>
      <c r="AL36" s="501" t="s">
        <v>333</v>
      </c>
      <c r="AM36" s="502"/>
    </row>
    <row r="37" spans="32:39" ht="15.75" thickBot="1" x14ac:dyDescent="0.3">
      <c r="AL37" s="503"/>
      <c r="AM37" s="504"/>
    </row>
    <row r="38" spans="32:39" x14ac:dyDescent="0.25">
      <c r="AF38" s="12">
        <v>1</v>
      </c>
      <c r="AG38" s="7" t="s">
        <v>27</v>
      </c>
      <c r="AH38" s="8"/>
      <c r="AI38" s="477" t="s">
        <v>28</v>
      </c>
      <c r="AJ38" s="477"/>
      <c r="AK38" s="478"/>
      <c r="AL38" s="12">
        <v>1</v>
      </c>
      <c r="AM38" s="16">
        <f>AL38/AL41</f>
        <v>1</v>
      </c>
    </row>
    <row r="39" spans="32:39" x14ac:dyDescent="0.25">
      <c r="AF39" s="13">
        <v>2</v>
      </c>
      <c r="AG39" s="9" t="s">
        <v>29</v>
      </c>
      <c r="AH39" s="4"/>
      <c r="AI39" s="479" t="s">
        <v>30</v>
      </c>
      <c r="AJ39" s="479"/>
      <c r="AK39" s="480"/>
      <c r="AL39" s="13">
        <v>0</v>
      </c>
      <c r="AM39" s="17">
        <f>AL39/AL41</f>
        <v>0</v>
      </c>
    </row>
    <row r="40" spans="32:39" ht="15.75" thickBot="1" x14ac:dyDescent="0.3">
      <c r="AF40" s="14">
        <v>3</v>
      </c>
      <c r="AG40" s="10" t="s">
        <v>31</v>
      </c>
      <c r="AH40" s="11"/>
      <c r="AI40" s="481" t="s">
        <v>32</v>
      </c>
      <c r="AJ40" s="481"/>
      <c r="AK40" s="482"/>
      <c r="AL40" s="14">
        <v>0</v>
      </c>
      <c r="AM40" s="18">
        <f>AL40/AL41</f>
        <v>0</v>
      </c>
    </row>
    <row r="41" spans="32:39" ht="15.75" thickBot="1" x14ac:dyDescent="0.3">
      <c r="AF41" s="498" t="s">
        <v>288</v>
      </c>
      <c r="AG41" s="499"/>
      <c r="AH41" s="499"/>
      <c r="AI41" s="499"/>
      <c r="AJ41" s="499"/>
      <c r="AK41" s="500"/>
      <c r="AL41" s="15">
        <f>SUM(AL38:AL40)</f>
        <v>1</v>
      </c>
      <c r="AM41" s="21">
        <f>SUM(AM38:AM40)</f>
        <v>1</v>
      </c>
    </row>
    <row r="43" spans="32:39" ht="18" customHeight="1" x14ac:dyDescent="0.35">
      <c r="AF43" s="422">
        <v>2</v>
      </c>
      <c r="AG43" s="609" t="s">
        <v>342</v>
      </c>
      <c r="AH43" s="609"/>
      <c r="AI43" s="609"/>
    </row>
  </sheetData>
  <sheetProtection algorithmName="SHA-512" hashValue="7n57PWYtHl9aciHb8JCUaVAJxxHGvbMn4Cg3Px1GFNDPAI4dTCFA4YRgm0xP/n9z2cdvcNnl/LCDGe3idPCeuw==" saltValue="c36zQcYtKywBuNosuMEyHw==" spinCount="100000" sheet="1" objects="1" scenarios="1"/>
  <mergeCells count="37">
    <mergeCell ref="B2:C5"/>
    <mergeCell ref="D2:W2"/>
    <mergeCell ref="D3:H3"/>
    <mergeCell ref="I3:M3"/>
    <mergeCell ref="N3:R3"/>
    <mergeCell ref="S3:W3"/>
    <mergeCell ref="D4:F4"/>
    <mergeCell ref="G4:G5"/>
    <mergeCell ref="H4:H5"/>
    <mergeCell ref="N4:P4"/>
    <mergeCell ref="Q4:Q5"/>
    <mergeCell ref="R4:R5"/>
    <mergeCell ref="S4:U4"/>
    <mergeCell ref="V4:V5"/>
    <mergeCell ref="Y8:Y12"/>
    <mergeCell ref="H23:H24"/>
    <mergeCell ref="E25:G25"/>
    <mergeCell ref="W4:W5"/>
    <mergeCell ref="I4:K4"/>
    <mergeCell ref="L4:L5"/>
    <mergeCell ref="M4:M5"/>
    <mergeCell ref="E26:G26"/>
    <mergeCell ref="E27:G27"/>
    <mergeCell ref="AA17:AC17"/>
    <mergeCell ref="AG43:AI43"/>
    <mergeCell ref="C30:D30"/>
    <mergeCell ref="B28:G28"/>
    <mergeCell ref="AL36:AM37"/>
    <mergeCell ref="AI38:AK38"/>
    <mergeCell ref="AI39:AK39"/>
    <mergeCell ref="AI40:AK40"/>
    <mergeCell ref="AF41:AK41"/>
    <mergeCell ref="AF10:AG11"/>
    <mergeCell ref="AC12:AE12"/>
    <mergeCell ref="AC13:AE13"/>
    <mergeCell ref="AC14:AE14"/>
    <mergeCell ref="Z15:AE15"/>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B1:AD32"/>
  <sheetViews>
    <sheetView workbookViewId="0">
      <selection activeCell="Z29" sqref="Z29"/>
    </sheetView>
  </sheetViews>
  <sheetFormatPr baseColWidth="10" defaultRowHeight="15" x14ac:dyDescent="0.25"/>
  <cols>
    <col min="1" max="1" width="6" customWidth="1"/>
    <col min="2" max="2" width="4" customWidth="1"/>
    <col min="3" max="3" width="15" customWidth="1"/>
    <col min="4" max="4" width="6.85546875" hidden="1" customWidth="1"/>
    <col min="5" max="6" width="6.28515625" hidden="1" customWidth="1"/>
    <col min="7" max="7" width="7.7109375" hidden="1" customWidth="1"/>
    <col min="8" max="8" width="9.85546875" hidden="1" customWidth="1"/>
    <col min="9" max="9" width="8.42578125" customWidth="1"/>
    <col min="10" max="10" width="4.28515625" customWidth="1"/>
    <col min="11" max="11" width="10.28515625" customWidth="1"/>
    <col min="12" max="12" width="6.140625" customWidth="1"/>
    <col min="13" max="13" width="9.85546875" customWidth="1"/>
    <col min="14" max="14" width="6.85546875" customWidth="1"/>
    <col min="15" max="15" width="5.7109375" customWidth="1"/>
    <col min="16" max="17" width="8.28515625" customWidth="1"/>
    <col min="18" max="18" width="9.85546875" customWidth="1"/>
    <col min="19" max="19" width="6.85546875" customWidth="1"/>
    <col min="20" max="20" width="6.28515625" customWidth="1"/>
    <col min="21" max="21" width="6.7109375" customWidth="1"/>
    <col min="22" max="22" width="7.7109375" customWidth="1"/>
    <col min="23" max="23" width="9.85546875" customWidth="1"/>
    <col min="24" max="24" width="6.42578125" customWidth="1"/>
    <col min="25" max="25" width="5.28515625" customWidth="1"/>
    <col min="26" max="26" width="6.7109375" customWidth="1"/>
    <col min="27" max="27" width="7.140625" customWidth="1"/>
    <col min="29" max="29" width="4.42578125" customWidth="1"/>
    <col min="30" max="30" width="255.5703125" customWidth="1"/>
  </cols>
  <sheetData>
    <row r="1" spans="2:30" ht="15.75" thickBot="1" x14ac:dyDescent="0.3"/>
    <row r="2" spans="2:30" ht="17.25" thickBot="1" x14ac:dyDescent="0.35">
      <c r="B2" s="617" t="s">
        <v>402</v>
      </c>
      <c r="C2" s="618"/>
      <c r="D2" s="519" t="s">
        <v>407</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30" ht="64.5" customHeight="1" thickBot="1" x14ac:dyDescent="0.3">
      <c r="B3" s="619"/>
      <c r="C3" s="620"/>
      <c r="D3" s="511" t="s">
        <v>397</v>
      </c>
      <c r="E3" s="512"/>
      <c r="F3" s="513"/>
      <c r="G3" s="513"/>
      <c r="H3" s="514"/>
      <c r="I3" s="646" t="s">
        <v>161</v>
      </c>
      <c r="J3" s="647"/>
      <c r="K3" s="648"/>
      <c r="L3" s="648"/>
      <c r="M3" s="649"/>
      <c r="N3" s="530" t="s">
        <v>368</v>
      </c>
      <c r="O3" s="522"/>
      <c r="P3" s="522"/>
      <c r="Q3" s="522"/>
      <c r="R3" s="523"/>
      <c r="S3" s="589" t="s">
        <v>369</v>
      </c>
      <c r="T3" s="589"/>
      <c r="U3" s="589"/>
      <c r="V3" s="589"/>
      <c r="W3" s="590"/>
      <c r="X3" s="650" t="s">
        <v>370</v>
      </c>
      <c r="Y3" s="651"/>
      <c r="Z3" s="651"/>
      <c r="AA3" s="651"/>
      <c r="AB3" s="652"/>
    </row>
    <row r="4" spans="2:30" ht="24.75" customHeight="1" thickBot="1" x14ac:dyDescent="0.3">
      <c r="B4" s="619"/>
      <c r="C4" s="620"/>
      <c r="D4" s="531" t="s">
        <v>0</v>
      </c>
      <c r="E4" s="524"/>
      <c r="F4" s="532"/>
      <c r="G4" s="533" t="s">
        <v>1</v>
      </c>
      <c r="H4" s="527" t="s">
        <v>104</v>
      </c>
      <c r="I4" s="633" t="s">
        <v>0</v>
      </c>
      <c r="J4" s="634"/>
      <c r="K4" s="635"/>
      <c r="L4" s="615" t="s">
        <v>1</v>
      </c>
      <c r="M4" s="615" t="s">
        <v>104</v>
      </c>
      <c r="N4" s="531" t="s">
        <v>0</v>
      </c>
      <c r="O4" s="525"/>
      <c r="P4" s="526"/>
      <c r="Q4" s="527" t="s">
        <v>1</v>
      </c>
      <c r="R4" s="527" t="s">
        <v>104</v>
      </c>
      <c r="S4" s="524" t="s">
        <v>0</v>
      </c>
      <c r="T4" s="525"/>
      <c r="U4" s="526"/>
      <c r="V4" s="527" t="s">
        <v>1</v>
      </c>
      <c r="W4" s="527" t="s">
        <v>104</v>
      </c>
      <c r="X4" s="633" t="s">
        <v>0</v>
      </c>
      <c r="Y4" s="634"/>
      <c r="Z4" s="635"/>
      <c r="AA4" s="615" t="s">
        <v>1</v>
      </c>
      <c r="AB4" s="615" t="s">
        <v>104</v>
      </c>
    </row>
    <row r="5" spans="2:30" ht="18" customHeight="1" thickBot="1" x14ac:dyDescent="0.3">
      <c r="B5" s="621"/>
      <c r="C5" s="622"/>
      <c r="D5" s="151" t="s">
        <v>33</v>
      </c>
      <c r="E5" s="152" t="s">
        <v>2</v>
      </c>
      <c r="F5" s="153" t="s">
        <v>3</v>
      </c>
      <c r="G5" s="534"/>
      <c r="H5" s="529"/>
      <c r="I5" s="402" t="s">
        <v>33</v>
      </c>
      <c r="J5" s="403" t="s">
        <v>2</v>
      </c>
      <c r="K5" s="404" t="s">
        <v>3</v>
      </c>
      <c r="L5" s="616"/>
      <c r="M5" s="616"/>
      <c r="N5" s="154" t="s">
        <v>33</v>
      </c>
      <c r="O5" s="155" t="s">
        <v>4</v>
      </c>
      <c r="P5" s="156" t="s">
        <v>3</v>
      </c>
      <c r="Q5" s="528"/>
      <c r="R5" s="528"/>
      <c r="S5" s="170" t="s">
        <v>33</v>
      </c>
      <c r="T5" s="152" t="s">
        <v>4</v>
      </c>
      <c r="U5" s="158" t="s">
        <v>3</v>
      </c>
      <c r="V5" s="529"/>
      <c r="W5" s="529"/>
      <c r="X5" s="402" t="s">
        <v>33</v>
      </c>
      <c r="Y5" s="403" t="s">
        <v>4</v>
      </c>
      <c r="Z5" s="404" t="s">
        <v>3</v>
      </c>
      <c r="AA5" s="616"/>
      <c r="AB5" s="616"/>
    </row>
    <row r="6" spans="2:30" ht="17.25" customHeight="1" x14ac:dyDescent="0.25">
      <c r="B6" s="143">
        <v>1</v>
      </c>
      <c r="C6" s="144" t="s">
        <v>5</v>
      </c>
      <c r="D6" s="97">
        <v>0</v>
      </c>
      <c r="E6" s="98">
        <v>1</v>
      </c>
      <c r="F6" s="98">
        <f>D6/E6*100</f>
        <v>0</v>
      </c>
      <c r="G6" s="99">
        <v>0</v>
      </c>
      <c r="H6" s="106">
        <f>D6/E17</f>
        <v>0</v>
      </c>
      <c r="I6" s="405">
        <v>0</v>
      </c>
      <c r="J6" s="406">
        <v>1</v>
      </c>
      <c r="K6" s="406">
        <f>I6/J6*100</f>
        <v>0</v>
      </c>
      <c r="L6" s="407">
        <v>0</v>
      </c>
      <c r="M6" s="408">
        <f>I6/J17</f>
        <v>0</v>
      </c>
      <c r="N6" s="97">
        <v>0</v>
      </c>
      <c r="O6" s="98">
        <v>1</v>
      </c>
      <c r="P6" s="98">
        <f>N6/O6*100</f>
        <v>0</v>
      </c>
      <c r="Q6" s="99">
        <v>0</v>
      </c>
      <c r="R6" s="100">
        <f>N6/O17</f>
        <v>0</v>
      </c>
      <c r="S6" s="107">
        <v>0</v>
      </c>
      <c r="T6" s="98">
        <v>1</v>
      </c>
      <c r="U6" s="98">
        <f>S6/T6*100</f>
        <v>0</v>
      </c>
      <c r="V6" s="99">
        <v>0</v>
      </c>
      <c r="W6" s="106">
        <f>S6/T17</f>
        <v>0</v>
      </c>
      <c r="X6" s="405">
        <v>0</v>
      </c>
      <c r="Y6" s="406">
        <v>1</v>
      </c>
      <c r="Z6" s="406">
        <f>X6/Y6*100</f>
        <v>0</v>
      </c>
      <c r="AA6" s="407">
        <v>0</v>
      </c>
      <c r="AB6" s="417">
        <f>X6/Y17</f>
        <v>0</v>
      </c>
    </row>
    <row r="7" spans="2:30" ht="16.5" x14ac:dyDescent="0.3">
      <c r="B7" s="145">
        <v>2</v>
      </c>
      <c r="C7" s="146" t="s">
        <v>6</v>
      </c>
      <c r="D7" s="101">
        <v>0</v>
      </c>
      <c r="E7" s="102">
        <v>1</v>
      </c>
      <c r="F7" s="103">
        <f>D7/E7*100</f>
        <v>0</v>
      </c>
      <c r="G7" s="104">
        <v>0</v>
      </c>
      <c r="H7" s="108">
        <f>D7/E17</f>
        <v>0</v>
      </c>
      <c r="I7" s="409">
        <v>0</v>
      </c>
      <c r="J7" s="410">
        <v>1</v>
      </c>
      <c r="K7" s="410">
        <f>I7/J7*100</f>
        <v>0</v>
      </c>
      <c r="L7" s="411">
        <v>0</v>
      </c>
      <c r="M7" s="412">
        <f>I7/J17</f>
        <v>0</v>
      </c>
      <c r="N7" s="101">
        <v>0</v>
      </c>
      <c r="O7" s="103">
        <v>1</v>
      </c>
      <c r="P7" s="103">
        <f>N7/O7*100</f>
        <v>0</v>
      </c>
      <c r="Q7" s="104">
        <v>0</v>
      </c>
      <c r="R7" s="105">
        <f>N7/O17</f>
        <v>0</v>
      </c>
      <c r="S7" s="109">
        <v>5</v>
      </c>
      <c r="T7" s="102">
        <v>1</v>
      </c>
      <c r="U7" s="103">
        <f>S7/T7*100</f>
        <v>500</v>
      </c>
      <c r="V7" s="104">
        <v>5</v>
      </c>
      <c r="W7" s="108">
        <f>S7/T17</f>
        <v>0.125</v>
      </c>
      <c r="X7" s="409">
        <v>115</v>
      </c>
      <c r="Y7" s="410">
        <v>150</v>
      </c>
      <c r="Z7" s="410">
        <f>X7/Y7*100</f>
        <v>76.666666666666671</v>
      </c>
      <c r="AA7" s="411">
        <v>0.77</v>
      </c>
      <c r="AB7" s="418">
        <f>X7/Y17</f>
        <v>1.15E-2</v>
      </c>
    </row>
    <row r="8" spans="2:30" ht="21" customHeight="1" x14ac:dyDescent="0.25">
      <c r="B8" s="432">
        <v>3</v>
      </c>
      <c r="C8" s="190" t="s">
        <v>7</v>
      </c>
      <c r="D8" s="101">
        <v>0</v>
      </c>
      <c r="E8" s="102">
        <v>1</v>
      </c>
      <c r="F8" s="103">
        <f>D8/E8*100</f>
        <v>0</v>
      </c>
      <c r="G8" s="104">
        <v>0</v>
      </c>
      <c r="H8" s="108">
        <f>D8/E17</f>
        <v>0</v>
      </c>
      <c r="I8" s="409">
        <v>0</v>
      </c>
      <c r="J8" s="410">
        <v>1</v>
      </c>
      <c r="K8" s="410">
        <f>I8/J8*100</f>
        <v>0</v>
      </c>
      <c r="L8" s="411">
        <v>0</v>
      </c>
      <c r="M8" s="412">
        <f>I8/J17</f>
        <v>0</v>
      </c>
      <c r="N8" s="101">
        <v>0</v>
      </c>
      <c r="O8" s="103">
        <v>1</v>
      </c>
      <c r="P8" s="103">
        <f>N8/O8*100</f>
        <v>0</v>
      </c>
      <c r="Q8" s="104">
        <v>0</v>
      </c>
      <c r="R8" s="105">
        <f>N8/O17</f>
        <v>0</v>
      </c>
      <c r="S8" s="109">
        <v>5</v>
      </c>
      <c r="T8" s="102">
        <v>1</v>
      </c>
      <c r="U8" s="103">
        <f>S8/T8*100</f>
        <v>500</v>
      </c>
      <c r="V8" s="104">
        <v>5</v>
      </c>
      <c r="W8" s="108">
        <f>S8/T17</f>
        <v>0.125</v>
      </c>
      <c r="X8" s="409">
        <v>115</v>
      </c>
      <c r="Y8" s="410">
        <v>330</v>
      </c>
      <c r="Z8" s="410">
        <f>X8/Y8*100</f>
        <v>34.848484848484851</v>
      </c>
      <c r="AA8" s="411">
        <v>0.35</v>
      </c>
      <c r="AB8" s="418">
        <f>X8/Y17</f>
        <v>1.15E-2</v>
      </c>
      <c r="AD8" s="611" t="s">
        <v>287</v>
      </c>
    </row>
    <row r="9" spans="2:30" ht="16.5" x14ac:dyDescent="0.3">
      <c r="B9" s="145">
        <v>4</v>
      </c>
      <c r="C9" s="146" t="s">
        <v>8</v>
      </c>
      <c r="D9" s="3">
        <v>3140</v>
      </c>
      <c r="E9" s="1">
        <v>2390</v>
      </c>
      <c r="F9" s="2">
        <f t="shared" ref="F9:F17" si="0">D9/E9*100</f>
        <v>131.38075313807531</v>
      </c>
      <c r="G9" s="24">
        <v>1.31</v>
      </c>
      <c r="H9" s="57">
        <f>D9/E17</f>
        <v>0.14642790524155941</v>
      </c>
      <c r="I9" s="409">
        <v>0</v>
      </c>
      <c r="J9" s="410">
        <v>1</v>
      </c>
      <c r="K9" s="410">
        <f t="shared" ref="K9:K17" si="1">I9/J9*100</f>
        <v>0</v>
      </c>
      <c r="L9" s="411">
        <v>0</v>
      </c>
      <c r="M9" s="412">
        <f>I9/J17</f>
        <v>0</v>
      </c>
      <c r="N9" s="101">
        <v>0</v>
      </c>
      <c r="O9" s="103">
        <v>1</v>
      </c>
      <c r="P9" s="103">
        <f t="shared" ref="P9:P17" si="2">N9/O9*100</f>
        <v>0</v>
      </c>
      <c r="Q9" s="104">
        <v>0</v>
      </c>
      <c r="R9" s="105">
        <f>N9/O17</f>
        <v>0</v>
      </c>
      <c r="S9" s="109">
        <v>0</v>
      </c>
      <c r="T9" s="102">
        <v>40</v>
      </c>
      <c r="U9" s="103">
        <f t="shared" ref="U9:U17" si="3">S9/T9*100</f>
        <v>0</v>
      </c>
      <c r="V9" s="104">
        <v>0</v>
      </c>
      <c r="W9" s="108">
        <f>S9/T17</f>
        <v>0</v>
      </c>
      <c r="X9" s="409">
        <v>0</v>
      </c>
      <c r="Y9" s="410">
        <v>515</v>
      </c>
      <c r="Z9" s="410">
        <f t="shared" ref="Z9:Z17" si="4">X9/Y9*100</f>
        <v>0</v>
      </c>
      <c r="AA9" s="411">
        <v>0</v>
      </c>
      <c r="AB9" s="418">
        <f>X9/Y17</f>
        <v>0</v>
      </c>
      <c r="AD9" s="612"/>
    </row>
    <row r="10" spans="2:30" ht="16.5" x14ac:dyDescent="0.3">
      <c r="B10" s="145">
        <v>5</v>
      </c>
      <c r="C10" s="146" t="s">
        <v>9</v>
      </c>
      <c r="D10" s="3">
        <v>6930</v>
      </c>
      <c r="E10" s="1">
        <v>4772</v>
      </c>
      <c r="F10" s="2">
        <f t="shared" si="0"/>
        <v>145.22212908633696</v>
      </c>
      <c r="G10" s="24">
        <v>1.45</v>
      </c>
      <c r="H10" s="57">
        <f>D10/E17</f>
        <v>0.32316731952993843</v>
      </c>
      <c r="I10" s="409">
        <v>0</v>
      </c>
      <c r="J10" s="410">
        <v>1</v>
      </c>
      <c r="K10" s="410">
        <f t="shared" si="1"/>
        <v>0</v>
      </c>
      <c r="L10" s="411">
        <v>0</v>
      </c>
      <c r="M10" s="412">
        <f>I10/J17</f>
        <v>0</v>
      </c>
      <c r="N10" s="101">
        <v>0</v>
      </c>
      <c r="O10" s="103">
        <v>1</v>
      </c>
      <c r="P10" s="103">
        <f t="shared" si="2"/>
        <v>0</v>
      </c>
      <c r="Q10" s="104">
        <v>0</v>
      </c>
      <c r="R10" s="105">
        <f>N10/O17</f>
        <v>0</v>
      </c>
      <c r="S10" s="109">
        <v>0</v>
      </c>
      <c r="T10" s="102">
        <v>80</v>
      </c>
      <c r="U10" s="103">
        <f t="shared" si="3"/>
        <v>0</v>
      </c>
      <c r="V10" s="104">
        <v>0</v>
      </c>
      <c r="W10" s="108">
        <f>S10/T17</f>
        <v>0</v>
      </c>
      <c r="X10" s="409">
        <v>0</v>
      </c>
      <c r="Y10" s="410">
        <v>740</v>
      </c>
      <c r="Z10" s="410">
        <f t="shared" si="4"/>
        <v>0</v>
      </c>
      <c r="AA10" s="411">
        <v>0</v>
      </c>
      <c r="AB10" s="418">
        <f>X10/Y17</f>
        <v>0</v>
      </c>
      <c r="AD10" s="612"/>
    </row>
    <row r="11" spans="2:30" ht="16.5" x14ac:dyDescent="0.3">
      <c r="B11" s="175">
        <v>6</v>
      </c>
      <c r="C11" s="176" t="s">
        <v>10</v>
      </c>
      <c r="D11" s="3">
        <v>11720</v>
      </c>
      <c r="E11" s="1">
        <v>7154</v>
      </c>
      <c r="F11" s="2">
        <f t="shared" si="0"/>
        <v>163.82443388314229</v>
      </c>
      <c r="G11" s="118">
        <v>1.64</v>
      </c>
      <c r="H11" s="57">
        <f>D11/E17</f>
        <v>0.5465398246595784</v>
      </c>
      <c r="I11" s="409">
        <v>0</v>
      </c>
      <c r="J11" s="410">
        <v>1</v>
      </c>
      <c r="K11" s="410">
        <f t="shared" si="1"/>
        <v>0</v>
      </c>
      <c r="L11" s="411">
        <v>0</v>
      </c>
      <c r="M11" s="412">
        <f>I11/J17</f>
        <v>0</v>
      </c>
      <c r="N11" s="101">
        <v>0</v>
      </c>
      <c r="O11" s="103">
        <v>1</v>
      </c>
      <c r="P11" s="103">
        <f t="shared" si="2"/>
        <v>0</v>
      </c>
      <c r="Q11" s="104">
        <v>0</v>
      </c>
      <c r="R11" s="105">
        <f>N11/O17</f>
        <v>0</v>
      </c>
      <c r="S11" s="109">
        <v>0</v>
      </c>
      <c r="T11" s="102">
        <v>100</v>
      </c>
      <c r="U11" s="103">
        <f t="shared" si="3"/>
        <v>0</v>
      </c>
      <c r="V11" s="104">
        <v>0</v>
      </c>
      <c r="W11" s="108">
        <f>S11/T17</f>
        <v>0</v>
      </c>
      <c r="X11" s="409">
        <v>0</v>
      </c>
      <c r="Y11" s="410">
        <v>2190</v>
      </c>
      <c r="Z11" s="410">
        <f t="shared" si="4"/>
        <v>0</v>
      </c>
      <c r="AA11" s="411">
        <v>0</v>
      </c>
      <c r="AB11" s="418">
        <f>X11/Y17</f>
        <v>0</v>
      </c>
      <c r="AD11" s="612"/>
    </row>
    <row r="12" spans="2:30" ht="16.5" x14ac:dyDescent="0.3">
      <c r="B12" s="145">
        <v>7</v>
      </c>
      <c r="C12" s="146" t="s">
        <v>11</v>
      </c>
      <c r="D12" s="3">
        <v>13122</v>
      </c>
      <c r="E12" s="1">
        <v>9536</v>
      </c>
      <c r="F12" s="2">
        <f t="shared" si="0"/>
        <v>137.60486577181209</v>
      </c>
      <c r="G12" s="24">
        <v>1.38</v>
      </c>
      <c r="H12" s="57">
        <f>D12/E17</f>
        <v>0.61191941801902627</v>
      </c>
      <c r="I12" s="409">
        <v>0</v>
      </c>
      <c r="J12" s="410">
        <v>1</v>
      </c>
      <c r="K12" s="410">
        <f t="shared" si="1"/>
        <v>0</v>
      </c>
      <c r="L12" s="411">
        <v>0</v>
      </c>
      <c r="M12" s="412">
        <f>I12/J17</f>
        <v>0</v>
      </c>
      <c r="N12" s="101">
        <v>0</v>
      </c>
      <c r="O12" s="103">
        <v>1</v>
      </c>
      <c r="P12" s="103">
        <f t="shared" si="2"/>
        <v>0</v>
      </c>
      <c r="Q12" s="104">
        <v>0</v>
      </c>
      <c r="R12" s="105">
        <f>N12/O17</f>
        <v>0</v>
      </c>
      <c r="S12" s="109">
        <v>0</v>
      </c>
      <c r="T12" s="102">
        <v>120</v>
      </c>
      <c r="U12" s="103">
        <f t="shared" si="3"/>
        <v>0</v>
      </c>
      <c r="V12" s="104">
        <v>0</v>
      </c>
      <c r="W12" s="108">
        <f>S12/T17</f>
        <v>0</v>
      </c>
      <c r="X12" s="409">
        <v>0</v>
      </c>
      <c r="Y12" s="410">
        <v>3655</v>
      </c>
      <c r="Z12" s="410">
        <f t="shared" si="4"/>
        <v>0</v>
      </c>
      <c r="AA12" s="411">
        <v>0</v>
      </c>
      <c r="AB12" s="418">
        <f>X12/Y17</f>
        <v>0</v>
      </c>
      <c r="AD12" s="613"/>
    </row>
    <row r="13" spans="2:30" ht="16.5" x14ac:dyDescent="0.3">
      <c r="B13" s="145">
        <v>8</v>
      </c>
      <c r="C13" s="146" t="s">
        <v>12</v>
      </c>
      <c r="D13" s="3">
        <v>13634</v>
      </c>
      <c r="E13" s="1">
        <v>11918</v>
      </c>
      <c r="F13" s="2">
        <f t="shared" si="0"/>
        <v>114.39838899144152</v>
      </c>
      <c r="G13" s="24">
        <v>1.1399999999999999</v>
      </c>
      <c r="H13" s="57">
        <f>D13/E17</f>
        <v>0.63579556052975195</v>
      </c>
      <c r="I13" s="409">
        <v>0</v>
      </c>
      <c r="J13" s="410">
        <v>1</v>
      </c>
      <c r="K13" s="410">
        <f t="shared" si="1"/>
        <v>0</v>
      </c>
      <c r="L13" s="411">
        <v>0</v>
      </c>
      <c r="M13" s="412">
        <f>I13/J17</f>
        <v>0</v>
      </c>
      <c r="N13" s="101">
        <v>0</v>
      </c>
      <c r="O13" s="103">
        <v>1</v>
      </c>
      <c r="P13" s="103">
        <f t="shared" si="2"/>
        <v>0</v>
      </c>
      <c r="Q13" s="104">
        <v>0</v>
      </c>
      <c r="R13" s="105">
        <f>N13/O17</f>
        <v>0</v>
      </c>
      <c r="S13" s="109">
        <v>0</v>
      </c>
      <c r="T13" s="102">
        <v>140</v>
      </c>
      <c r="U13" s="103">
        <f t="shared" si="3"/>
        <v>0</v>
      </c>
      <c r="V13" s="104">
        <v>0</v>
      </c>
      <c r="W13" s="108">
        <f>S13/T17</f>
        <v>0</v>
      </c>
      <c r="X13" s="409">
        <v>0</v>
      </c>
      <c r="Y13" s="410">
        <v>5120</v>
      </c>
      <c r="Z13" s="410">
        <f t="shared" si="4"/>
        <v>0</v>
      </c>
      <c r="AA13" s="411">
        <v>0</v>
      </c>
      <c r="AB13" s="418">
        <f>X13/Y17</f>
        <v>0</v>
      </c>
    </row>
    <row r="14" spans="2:30" ht="16.5" x14ac:dyDescent="0.3">
      <c r="B14" s="175">
        <v>9</v>
      </c>
      <c r="C14" s="176" t="s">
        <v>13</v>
      </c>
      <c r="D14" s="3">
        <v>16567</v>
      </c>
      <c r="E14" s="1">
        <v>14300</v>
      </c>
      <c r="F14" s="2">
        <f t="shared" si="0"/>
        <v>115.85314685314685</v>
      </c>
      <c r="G14" s="118">
        <v>1.1599999999999999</v>
      </c>
      <c r="H14" s="57">
        <f>D14/E17</f>
        <v>0.77257041596717035</v>
      </c>
      <c r="I14" s="409">
        <v>0</v>
      </c>
      <c r="J14" s="410">
        <v>1</v>
      </c>
      <c r="K14" s="410">
        <f t="shared" si="1"/>
        <v>0</v>
      </c>
      <c r="L14" s="411">
        <v>0</v>
      </c>
      <c r="M14" s="412">
        <f>I14/J17</f>
        <v>0</v>
      </c>
      <c r="N14" s="101">
        <v>0</v>
      </c>
      <c r="O14" s="103">
        <v>1</v>
      </c>
      <c r="P14" s="103">
        <f t="shared" si="2"/>
        <v>0</v>
      </c>
      <c r="Q14" s="104">
        <v>0</v>
      </c>
      <c r="R14" s="105">
        <f>N14/O17</f>
        <v>0</v>
      </c>
      <c r="S14" s="109">
        <v>0</v>
      </c>
      <c r="T14" s="102">
        <v>161</v>
      </c>
      <c r="U14" s="103">
        <f t="shared" si="3"/>
        <v>0</v>
      </c>
      <c r="V14" s="104">
        <v>0</v>
      </c>
      <c r="W14" s="108">
        <f>S14/T17</f>
        <v>0</v>
      </c>
      <c r="X14" s="409">
        <v>0</v>
      </c>
      <c r="Y14" s="410">
        <v>6570</v>
      </c>
      <c r="Z14" s="410">
        <f t="shared" si="4"/>
        <v>0</v>
      </c>
      <c r="AA14" s="411">
        <v>0</v>
      </c>
      <c r="AB14" s="418">
        <f>X14/Y17</f>
        <v>0</v>
      </c>
    </row>
    <row r="15" spans="2:30" ht="17.25" thickBot="1" x14ac:dyDescent="0.35">
      <c r="B15" s="145">
        <v>10</v>
      </c>
      <c r="C15" s="146" t="s">
        <v>14</v>
      </c>
      <c r="D15" s="3">
        <v>17989</v>
      </c>
      <c r="E15" s="1">
        <v>16682</v>
      </c>
      <c r="F15" s="2">
        <f t="shared" si="0"/>
        <v>107.83479199136794</v>
      </c>
      <c r="G15" s="24">
        <v>1.08</v>
      </c>
      <c r="H15" s="57">
        <f>D15/E17</f>
        <v>0.83888267114344339</v>
      </c>
      <c r="I15" s="409">
        <v>0</v>
      </c>
      <c r="J15" s="410">
        <v>1</v>
      </c>
      <c r="K15" s="410">
        <f t="shared" si="1"/>
        <v>0</v>
      </c>
      <c r="L15" s="411">
        <v>0</v>
      </c>
      <c r="M15" s="412">
        <f>I15/J17</f>
        <v>0</v>
      </c>
      <c r="N15" s="101">
        <v>0</v>
      </c>
      <c r="O15" s="103">
        <v>1</v>
      </c>
      <c r="P15" s="103">
        <f t="shared" si="2"/>
        <v>0</v>
      </c>
      <c r="Q15" s="274">
        <v>0</v>
      </c>
      <c r="R15" s="275">
        <f>N15/O17</f>
        <v>0</v>
      </c>
      <c r="S15" s="326">
        <v>0</v>
      </c>
      <c r="T15" s="327">
        <v>198</v>
      </c>
      <c r="U15" s="328">
        <f t="shared" si="3"/>
        <v>0</v>
      </c>
      <c r="V15" s="274">
        <v>0</v>
      </c>
      <c r="W15" s="276">
        <f>S15/T17</f>
        <v>0</v>
      </c>
      <c r="X15" s="409">
        <v>0</v>
      </c>
      <c r="Y15" s="410">
        <v>7985</v>
      </c>
      <c r="Z15" s="410">
        <f t="shared" si="4"/>
        <v>0</v>
      </c>
      <c r="AA15" s="411">
        <v>0</v>
      </c>
      <c r="AB15" s="418">
        <f>X15/Y17</f>
        <v>0</v>
      </c>
    </row>
    <row r="16" spans="2:30" ht="17.25" thickBot="1" x14ac:dyDescent="0.35">
      <c r="B16" s="145">
        <v>11</v>
      </c>
      <c r="C16" s="146" t="s">
        <v>26</v>
      </c>
      <c r="D16" s="3">
        <v>20301</v>
      </c>
      <c r="E16" s="1">
        <v>19064</v>
      </c>
      <c r="F16" s="2">
        <f t="shared" si="0"/>
        <v>106.48866974402014</v>
      </c>
      <c r="G16" s="267">
        <v>1.06</v>
      </c>
      <c r="H16" s="268">
        <f>D16/E17</f>
        <v>0.94669837716843874</v>
      </c>
      <c r="I16" s="409">
        <v>0</v>
      </c>
      <c r="J16" s="410">
        <v>1</v>
      </c>
      <c r="K16" s="410">
        <f t="shared" si="1"/>
        <v>0</v>
      </c>
      <c r="L16" s="411">
        <v>0</v>
      </c>
      <c r="M16" s="412">
        <f>I16/J17</f>
        <v>0</v>
      </c>
      <c r="N16" s="3">
        <v>800</v>
      </c>
      <c r="O16" s="2">
        <v>800</v>
      </c>
      <c r="P16" s="295">
        <f t="shared" si="2"/>
        <v>100</v>
      </c>
      <c r="Q16" s="269">
        <v>1</v>
      </c>
      <c r="R16" s="269">
        <f>N16/O17</f>
        <v>1</v>
      </c>
      <c r="S16" s="2">
        <v>26</v>
      </c>
      <c r="T16" s="2">
        <v>40</v>
      </c>
      <c r="U16" s="295">
        <f t="shared" si="3"/>
        <v>65</v>
      </c>
      <c r="V16" s="359">
        <v>0.65</v>
      </c>
      <c r="W16" s="360">
        <f>S16/T17</f>
        <v>0.65</v>
      </c>
      <c r="X16" s="419">
        <v>0</v>
      </c>
      <c r="Y16" s="410">
        <v>9357</v>
      </c>
      <c r="Z16" s="410">
        <f t="shared" si="4"/>
        <v>0</v>
      </c>
      <c r="AA16" s="411">
        <v>0</v>
      </c>
      <c r="AB16" s="418">
        <f>X16/Y17</f>
        <v>0</v>
      </c>
    </row>
    <row r="17" spans="2:28" ht="17.25" thickBot="1" x14ac:dyDescent="0.35">
      <c r="B17" s="264">
        <v>12</v>
      </c>
      <c r="C17" s="265" t="s">
        <v>15</v>
      </c>
      <c r="D17" s="34">
        <v>25832</v>
      </c>
      <c r="E17" s="44">
        <v>21444</v>
      </c>
      <c r="F17" s="266">
        <f t="shared" si="0"/>
        <v>120.4626002611453</v>
      </c>
      <c r="G17" s="271">
        <v>1.2</v>
      </c>
      <c r="H17" s="272">
        <f>D17/E17</f>
        <v>1.204626002611453</v>
      </c>
      <c r="I17" s="413">
        <v>0</v>
      </c>
      <c r="J17" s="414">
        <v>58</v>
      </c>
      <c r="K17" s="414">
        <f t="shared" si="1"/>
        <v>0</v>
      </c>
      <c r="L17" s="415">
        <v>0</v>
      </c>
      <c r="M17" s="416">
        <f>I17/J17</f>
        <v>0</v>
      </c>
      <c r="N17" s="110">
        <v>0</v>
      </c>
      <c r="O17" s="112">
        <v>800</v>
      </c>
      <c r="P17" s="112">
        <f t="shared" si="2"/>
        <v>0</v>
      </c>
      <c r="Q17" s="296">
        <v>0</v>
      </c>
      <c r="R17" s="325">
        <f>N17/O17</f>
        <v>0</v>
      </c>
      <c r="S17" s="255">
        <v>26</v>
      </c>
      <c r="T17" s="255">
        <v>40</v>
      </c>
      <c r="U17" s="255">
        <f t="shared" si="3"/>
        <v>65</v>
      </c>
      <c r="V17" s="304">
        <v>0.11</v>
      </c>
      <c r="W17" s="304">
        <f>S17/T17</f>
        <v>0.65</v>
      </c>
      <c r="X17" s="420">
        <v>0</v>
      </c>
      <c r="Y17" s="414">
        <v>10000</v>
      </c>
      <c r="Z17" s="414">
        <f t="shared" si="4"/>
        <v>0</v>
      </c>
      <c r="AA17" s="415">
        <v>0</v>
      </c>
      <c r="AB17" s="421">
        <f>X17/Y17</f>
        <v>0</v>
      </c>
    </row>
    <row r="18" spans="2:28" ht="15.75" thickBot="1" x14ac:dyDescent="0.3"/>
    <row r="19" spans="2:28" ht="15.75" thickBot="1" x14ac:dyDescent="0.3">
      <c r="C19" s="384" t="s">
        <v>378</v>
      </c>
      <c r="D19" s="22"/>
      <c r="H19" s="312">
        <v>1.2</v>
      </c>
      <c r="R19" s="318">
        <v>1</v>
      </c>
      <c r="W19" s="388">
        <v>0.65</v>
      </c>
    </row>
    <row r="20" spans="2:28" ht="15.75" thickBot="1" x14ac:dyDescent="0.3">
      <c r="C20" s="215"/>
      <c r="D20" s="22"/>
    </row>
    <row r="21" spans="2:28" ht="15.75" thickBot="1" x14ac:dyDescent="0.3">
      <c r="C21" s="384" t="s">
        <v>377</v>
      </c>
      <c r="D21" s="22"/>
      <c r="H21" s="382">
        <v>1.2</v>
      </c>
      <c r="R21" s="318">
        <v>1</v>
      </c>
      <c r="W21" s="387">
        <v>0.65</v>
      </c>
    </row>
    <row r="23" spans="2:28" ht="18.75" hidden="1" thickBot="1" x14ac:dyDescent="0.4">
      <c r="B23" s="426">
        <v>1</v>
      </c>
      <c r="C23" s="117" t="s">
        <v>335</v>
      </c>
    </row>
    <row r="24" spans="2:28" ht="15.75" thickBot="1" x14ac:dyDescent="0.3"/>
    <row r="25" spans="2:28" ht="16.5" x14ac:dyDescent="0.3">
      <c r="J25" s="19"/>
      <c r="K25" s="20"/>
      <c r="L25" s="22"/>
      <c r="M25" s="22"/>
      <c r="N25" s="22"/>
      <c r="O25" s="22"/>
      <c r="P25" s="636" t="s">
        <v>333</v>
      </c>
      <c r="Q25" s="637"/>
    </row>
    <row r="26" spans="2:28" ht="15.75" thickBot="1" x14ac:dyDescent="0.3">
      <c r="P26" s="638"/>
      <c r="Q26" s="639"/>
    </row>
    <row r="27" spans="2:28" ht="18.75" customHeight="1" x14ac:dyDescent="0.25">
      <c r="J27" s="12">
        <v>1</v>
      </c>
      <c r="K27" s="7" t="s">
        <v>27</v>
      </c>
      <c r="L27" s="8"/>
      <c r="M27" s="478" t="s">
        <v>28</v>
      </c>
      <c r="N27" s="640"/>
      <c r="O27" s="641"/>
      <c r="P27" s="12">
        <v>1</v>
      </c>
      <c r="Q27" s="16">
        <f>P27/P30</f>
        <v>0.5</v>
      </c>
    </row>
    <row r="28" spans="2:28" ht="18" customHeight="1" x14ac:dyDescent="0.25">
      <c r="J28" s="13">
        <v>2</v>
      </c>
      <c r="K28" s="9" t="s">
        <v>29</v>
      </c>
      <c r="L28" s="4"/>
      <c r="M28" s="480" t="s">
        <v>30</v>
      </c>
      <c r="N28" s="642"/>
      <c r="O28" s="643"/>
      <c r="P28" s="13">
        <v>1</v>
      </c>
      <c r="Q28" s="17">
        <f>P28/P30</f>
        <v>0.5</v>
      </c>
    </row>
    <row r="29" spans="2:28" ht="18" customHeight="1" thickBot="1" x14ac:dyDescent="0.3">
      <c r="J29" s="14">
        <v>3</v>
      </c>
      <c r="K29" s="10" t="s">
        <v>31</v>
      </c>
      <c r="L29" s="11"/>
      <c r="M29" s="482" t="s">
        <v>32</v>
      </c>
      <c r="N29" s="644"/>
      <c r="O29" s="645"/>
      <c r="P29" s="14">
        <v>0</v>
      </c>
      <c r="Q29" s="18">
        <f>P29/P30</f>
        <v>0</v>
      </c>
    </row>
    <row r="30" spans="2:28" ht="15.75" thickBot="1" x14ac:dyDescent="0.3">
      <c r="J30" s="498" t="s">
        <v>403</v>
      </c>
      <c r="K30" s="499"/>
      <c r="L30" s="499"/>
      <c r="M30" s="499"/>
      <c r="N30" s="499"/>
      <c r="O30" s="500"/>
      <c r="P30" s="15">
        <f>SUM(P27:P29)</f>
        <v>2</v>
      </c>
      <c r="Q30" s="21">
        <f>SUM(Q27:Q29)</f>
        <v>1</v>
      </c>
    </row>
    <row r="32" spans="2:28" ht="18" x14ac:dyDescent="0.35">
      <c r="J32" s="422">
        <v>2</v>
      </c>
      <c r="K32" s="609" t="s">
        <v>342</v>
      </c>
      <c r="L32" s="609"/>
      <c r="M32" s="609"/>
    </row>
  </sheetData>
  <sheetProtection algorithmName="SHA-512" hashValue="RxYLpBWsGklO4FRcBysIV71YU8c8RjahoY4MipNEqxWZzlS3F9wbtEGPPrh4FdskbnA5jv0pGAjjt62pYAFwgg==" saltValue="FFj6rcIYMsg3IlGBWm8RhQ==" spinCount="100000" sheet="1" objects="1" scenarios="1"/>
  <mergeCells count="29">
    <mergeCell ref="B2:C5"/>
    <mergeCell ref="D3:H3"/>
    <mergeCell ref="I3:M3"/>
    <mergeCell ref="M4:M5"/>
    <mergeCell ref="AD8:AD12"/>
    <mergeCell ref="AB4:AB5"/>
    <mergeCell ref="W4:W5"/>
    <mergeCell ref="X3:AB3"/>
    <mergeCell ref="X4:Z4"/>
    <mergeCell ref="S3:W3"/>
    <mergeCell ref="S4:U4"/>
    <mergeCell ref="V4:V5"/>
    <mergeCell ref="D4:F4"/>
    <mergeCell ref="G4:G5"/>
    <mergeCell ref="H4:H5"/>
    <mergeCell ref="I4:K4"/>
    <mergeCell ref="L4:L5"/>
    <mergeCell ref="D2:AB2"/>
    <mergeCell ref="AA4:AA5"/>
    <mergeCell ref="N3:R3"/>
    <mergeCell ref="N4:P4"/>
    <mergeCell ref="Q4:Q5"/>
    <mergeCell ref="R4:R5"/>
    <mergeCell ref="K32:M32"/>
    <mergeCell ref="P25:Q26"/>
    <mergeCell ref="M27:O27"/>
    <mergeCell ref="M28:O28"/>
    <mergeCell ref="M29:O29"/>
    <mergeCell ref="J30:O3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B1:BP31"/>
  <sheetViews>
    <sheetView workbookViewId="0">
      <selection activeCell="BC25" sqref="BC25"/>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3" customWidth="1"/>
    <col min="9" max="9" width="7" customWidth="1"/>
    <col min="10" max="10" width="5.85546875" customWidth="1"/>
    <col min="11" max="11" width="6.42578125" customWidth="1"/>
    <col min="12" max="12" width="7" customWidth="1"/>
    <col min="13" max="13" width="9.85546875" customWidth="1"/>
    <col min="14" max="14" width="6.140625" customWidth="1"/>
    <col min="15" max="16" width="6.42578125" customWidth="1"/>
    <col min="17" max="17" width="6.28515625" customWidth="1"/>
    <col min="18" max="18" width="9.85546875" customWidth="1"/>
    <col min="19" max="20" width="7.140625" customWidth="1"/>
    <col min="21" max="21" width="6.5703125" customWidth="1"/>
    <col min="22" max="22" width="7" customWidth="1"/>
    <col min="23" max="23" width="9.7109375" customWidth="1"/>
    <col min="24" max="24" width="6.5703125" customWidth="1"/>
    <col min="25" max="25" width="6" customWidth="1"/>
    <col min="26" max="26" width="6.85546875" customWidth="1"/>
    <col min="27" max="27" width="7" customWidth="1"/>
    <col min="28" max="28" width="9.7109375" customWidth="1"/>
    <col min="29" max="29" width="6.28515625" customWidth="1"/>
    <col min="30" max="30" width="5.42578125" customWidth="1"/>
    <col min="31" max="31" width="6.85546875" customWidth="1"/>
    <col min="32" max="32" width="6.7109375" customWidth="1"/>
    <col min="33" max="33" width="9.7109375" customWidth="1"/>
    <col min="34" max="34" width="6.7109375" customWidth="1"/>
    <col min="35" max="35" width="6.85546875" customWidth="1"/>
    <col min="36" max="36" width="6.42578125" customWidth="1"/>
    <col min="37" max="37" width="6.85546875" customWidth="1"/>
    <col min="38" max="38" width="9.7109375" customWidth="1"/>
    <col min="39" max="39" width="7" customWidth="1"/>
    <col min="40" max="40" width="5.140625" customWidth="1"/>
    <col min="41" max="41" width="6.5703125" customWidth="1"/>
    <col min="42" max="42" width="6.140625" customWidth="1"/>
    <col min="43" max="43" width="9.7109375" customWidth="1"/>
    <col min="44" max="44" width="6.42578125" customWidth="1"/>
    <col min="45" max="45" width="6.85546875" customWidth="1"/>
    <col min="46" max="46" width="6.28515625" customWidth="1"/>
    <col min="47" max="47" width="7.28515625" customWidth="1"/>
    <col min="48" max="48" width="9.5703125" customWidth="1"/>
    <col min="49" max="49" width="6.85546875" customWidth="1"/>
    <col min="50" max="50" width="6.140625" customWidth="1"/>
    <col min="51" max="51" width="6" customWidth="1"/>
    <col min="52" max="52" width="7.42578125" customWidth="1"/>
    <col min="53" max="53" width="9.5703125" customWidth="1"/>
    <col min="54" max="54" width="6.5703125" customWidth="1"/>
    <col min="55" max="55" width="6.140625" customWidth="1"/>
    <col min="56" max="56" width="6.42578125" customWidth="1"/>
    <col min="57" max="57" width="7" customWidth="1"/>
    <col min="58" max="58" width="9.5703125" customWidth="1"/>
    <col min="59" max="59" width="6.5703125" customWidth="1"/>
    <col min="60" max="60" width="6" customWidth="1"/>
    <col min="61" max="61" width="6.42578125" customWidth="1"/>
    <col min="62" max="62" width="6.85546875" customWidth="1"/>
    <col min="63" max="63" width="10.42578125" customWidth="1"/>
    <col min="64" max="64" width="7.140625" customWidth="1"/>
    <col min="65" max="65" width="5.5703125" customWidth="1"/>
    <col min="66" max="66" width="7" customWidth="1"/>
    <col min="67" max="67" width="7.28515625" customWidth="1"/>
    <col min="68" max="68" width="10.140625" customWidth="1"/>
  </cols>
  <sheetData>
    <row r="1" spans="2:68" ht="15.75" thickBot="1" x14ac:dyDescent="0.3"/>
    <row r="2" spans="2:68" ht="17.25" thickBot="1" x14ac:dyDescent="0.35">
      <c r="B2" s="665" t="s">
        <v>232</v>
      </c>
      <c r="C2" s="506"/>
      <c r="D2" s="519" t="s">
        <v>118</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c r="BD2" s="520"/>
      <c r="BE2" s="520"/>
      <c r="BF2" s="520"/>
      <c r="BG2" s="520"/>
      <c r="BH2" s="520"/>
      <c r="BI2" s="520"/>
      <c r="BJ2" s="520"/>
      <c r="BK2" s="520"/>
      <c r="BL2" s="520"/>
      <c r="BM2" s="520"/>
      <c r="BN2" s="520"/>
      <c r="BO2" s="520"/>
      <c r="BP2" s="521"/>
    </row>
    <row r="3" spans="2:68" ht="87.75" customHeight="1" thickBot="1" x14ac:dyDescent="0.3">
      <c r="B3" s="507"/>
      <c r="C3" s="566"/>
      <c r="D3" s="511" t="s">
        <v>343</v>
      </c>
      <c r="E3" s="512"/>
      <c r="F3" s="513"/>
      <c r="G3" s="513"/>
      <c r="H3" s="514"/>
      <c r="I3" s="656" t="s">
        <v>345</v>
      </c>
      <c r="J3" s="657"/>
      <c r="K3" s="658"/>
      <c r="L3" s="658"/>
      <c r="M3" s="659"/>
      <c r="N3" s="530" t="s">
        <v>344</v>
      </c>
      <c r="O3" s="522"/>
      <c r="P3" s="522"/>
      <c r="Q3" s="522"/>
      <c r="R3" s="523"/>
      <c r="S3" s="653" t="s">
        <v>162</v>
      </c>
      <c r="T3" s="654"/>
      <c r="U3" s="654"/>
      <c r="V3" s="654"/>
      <c r="W3" s="655"/>
      <c r="X3" s="516" t="s">
        <v>312</v>
      </c>
      <c r="Y3" s="516"/>
      <c r="Z3" s="517"/>
      <c r="AA3" s="517"/>
      <c r="AB3" s="518"/>
      <c r="AC3" s="515" t="s">
        <v>313</v>
      </c>
      <c r="AD3" s="516"/>
      <c r="AE3" s="517"/>
      <c r="AF3" s="517"/>
      <c r="AG3" s="518"/>
      <c r="AH3" s="515" t="s">
        <v>263</v>
      </c>
      <c r="AI3" s="516"/>
      <c r="AJ3" s="517"/>
      <c r="AK3" s="517"/>
      <c r="AL3" s="518"/>
      <c r="AM3" s="516" t="s">
        <v>314</v>
      </c>
      <c r="AN3" s="516"/>
      <c r="AO3" s="517"/>
      <c r="AP3" s="517"/>
      <c r="AQ3" s="518"/>
      <c r="AR3" s="542" t="s">
        <v>347</v>
      </c>
      <c r="AS3" s="563"/>
      <c r="AT3" s="564"/>
      <c r="AU3" s="564"/>
      <c r="AV3" s="565"/>
      <c r="AW3" s="515" t="s">
        <v>264</v>
      </c>
      <c r="AX3" s="516"/>
      <c r="AY3" s="517"/>
      <c r="AZ3" s="517"/>
      <c r="BA3" s="518"/>
      <c r="BB3" s="516" t="s">
        <v>265</v>
      </c>
      <c r="BC3" s="516"/>
      <c r="BD3" s="517"/>
      <c r="BE3" s="517"/>
      <c r="BF3" s="518"/>
      <c r="BG3" s="515" t="s">
        <v>349</v>
      </c>
      <c r="BH3" s="516"/>
      <c r="BI3" s="517"/>
      <c r="BJ3" s="517"/>
      <c r="BK3" s="518"/>
      <c r="BL3" s="515" t="s">
        <v>350</v>
      </c>
      <c r="BM3" s="516"/>
      <c r="BN3" s="517"/>
      <c r="BO3" s="517"/>
      <c r="BP3" s="518"/>
    </row>
    <row r="4" spans="2:68" ht="24.75" customHeight="1" thickBot="1" x14ac:dyDescent="0.3">
      <c r="B4" s="507"/>
      <c r="C4" s="566"/>
      <c r="D4" s="531" t="s">
        <v>0</v>
      </c>
      <c r="E4" s="524"/>
      <c r="F4" s="532"/>
      <c r="G4" s="533" t="s">
        <v>1</v>
      </c>
      <c r="H4" s="527" t="s">
        <v>104</v>
      </c>
      <c r="I4" s="660" t="s">
        <v>0</v>
      </c>
      <c r="J4" s="661"/>
      <c r="K4" s="662"/>
      <c r="L4" s="663" t="s">
        <v>1</v>
      </c>
      <c r="M4" s="663" t="s">
        <v>104</v>
      </c>
      <c r="N4" s="531" t="s">
        <v>0</v>
      </c>
      <c r="O4" s="525"/>
      <c r="P4" s="526"/>
      <c r="Q4" s="527" t="s">
        <v>1</v>
      </c>
      <c r="R4" s="527" t="s">
        <v>104</v>
      </c>
      <c r="S4" s="660" t="s">
        <v>0</v>
      </c>
      <c r="T4" s="661"/>
      <c r="U4" s="662"/>
      <c r="V4" s="663" t="s">
        <v>1</v>
      </c>
      <c r="W4" s="663" t="s">
        <v>104</v>
      </c>
      <c r="X4" s="531" t="s">
        <v>0</v>
      </c>
      <c r="Y4" s="525"/>
      <c r="Z4" s="526"/>
      <c r="AA4" s="527" t="s">
        <v>1</v>
      </c>
      <c r="AB4" s="527" t="s">
        <v>104</v>
      </c>
      <c r="AC4" s="531" t="s">
        <v>0</v>
      </c>
      <c r="AD4" s="525"/>
      <c r="AE4" s="526"/>
      <c r="AF4" s="527" t="s">
        <v>1</v>
      </c>
      <c r="AG4" s="527" t="s">
        <v>104</v>
      </c>
      <c r="AH4" s="531" t="s">
        <v>0</v>
      </c>
      <c r="AI4" s="525"/>
      <c r="AJ4" s="526"/>
      <c r="AK4" s="527" t="s">
        <v>1</v>
      </c>
      <c r="AL4" s="527" t="s">
        <v>104</v>
      </c>
      <c r="AM4" s="550" t="s">
        <v>0</v>
      </c>
      <c r="AN4" s="550"/>
      <c r="AO4" s="550"/>
      <c r="AP4" s="535" t="s">
        <v>1</v>
      </c>
      <c r="AQ4" s="527" t="s">
        <v>104</v>
      </c>
      <c r="AR4" s="549" t="s">
        <v>0</v>
      </c>
      <c r="AS4" s="550"/>
      <c r="AT4" s="550"/>
      <c r="AU4" s="535" t="s">
        <v>1</v>
      </c>
      <c r="AV4" s="527" t="s">
        <v>104</v>
      </c>
      <c r="AW4" s="549" t="s">
        <v>0</v>
      </c>
      <c r="AX4" s="550"/>
      <c r="AY4" s="550"/>
      <c r="AZ4" s="535" t="s">
        <v>1</v>
      </c>
      <c r="BA4" s="527" t="s">
        <v>104</v>
      </c>
      <c r="BB4" s="550" t="s">
        <v>0</v>
      </c>
      <c r="BC4" s="550"/>
      <c r="BD4" s="550"/>
      <c r="BE4" s="535" t="s">
        <v>1</v>
      </c>
      <c r="BF4" s="527" t="s">
        <v>104</v>
      </c>
      <c r="BG4" s="549" t="s">
        <v>0</v>
      </c>
      <c r="BH4" s="550"/>
      <c r="BI4" s="550"/>
      <c r="BJ4" s="535" t="s">
        <v>1</v>
      </c>
      <c r="BK4" s="527" t="s">
        <v>104</v>
      </c>
      <c r="BL4" s="549" t="s">
        <v>0</v>
      </c>
      <c r="BM4" s="550"/>
      <c r="BN4" s="550"/>
      <c r="BO4" s="535" t="s">
        <v>1</v>
      </c>
      <c r="BP4" s="527" t="s">
        <v>104</v>
      </c>
    </row>
    <row r="5" spans="2:68" ht="18" customHeight="1" thickBot="1" x14ac:dyDescent="0.3">
      <c r="B5" s="509"/>
      <c r="C5" s="567"/>
      <c r="D5" s="151" t="s">
        <v>33</v>
      </c>
      <c r="E5" s="152" t="s">
        <v>2</v>
      </c>
      <c r="F5" s="153" t="s">
        <v>3</v>
      </c>
      <c r="G5" s="534"/>
      <c r="H5" s="529"/>
      <c r="I5" s="364" t="s">
        <v>33</v>
      </c>
      <c r="J5" s="365" t="s">
        <v>2</v>
      </c>
      <c r="K5" s="366" t="s">
        <v>3</v>
      </c>
      <c r="L5" s="664"/>
      <c r="M5" s="664"/>
      <c r="N5" s="151" t="s">
        <v>33</v>
      </c>
      <c r="O5" s="152" t="s">
        <v>4</v>
      </c>
      <c r="P5" s="158" t="s">
        <v>3</v>
      </c>
      <c r="Q5" s="529"/>
      <c r="R5" s="529"/>
      <c r="S5" s="364" t="s">
        <v>33</v>
      </c>
      <c r="T5" s="365" t="s">
        <v>4</v>
      </c>
      <c r="U5" s="366" t="s">
        <v>3</v>
      </c>
      <c r="V5" s="664"/>
      <c r="W5" s="664"/>
      <c r="X5" s="151" t="s">
        <v>33</v>
      </c>
      <c r="Y5" s="152" t="s">
        <v>4</v>
      </c>
      <c r="Z5" s="158" t="s">
        <v>3</v>
      </c>
      <c r="AA5" s="529"/>
      <c r="AB5" s="529"/>
      <c r="AC5" s="151" t="s">
        <v>33</v>
      </c>
      <c r="AD5" s="152" t="s">
        <v>4</v>
      </c>
      <c r="AE5" s="158" t="s">
        <v>3</v>
      </c>
      <c r="AF5" s="529"/>
      <c r="AG5" s="529"/>
      <c r="AH5" s="151" t="s">
        <v>33</v>
      </c>
      <c r="AI5" s="152" t="s">
        <v>4</v>
      </c>
      <c r="AJ5" s="158" t="s">
        <v>3</v>
      </c>
      <c r="AK5" s="529"/>
      <c r="AL5" s="529"/>
      <c r="AM5" s="171" t="s">
        <v>33</v>
      </c>
      <c r="AN5" s="152" t="s">
        <v>4</v>
      </c>
      <c r="AO5" s="158" t="s">
        <v>3</v>
      </c>
      <c r="AP5" s="536"/>
      <c r="AQ5" s="529"/>
      <c r="AR5" s="172" t="s">
        <v>33</v>
      </c>
      <c r="AS5" s="152" t="s">
        <v>4</v>
      </c>
      <c r="AT5" s="158" t="s">
        <v>3</v>
      </c>
      <c r="AU5" s="536"/>
      <c r="AV5" s="529"/>
      <c r="AW5" s="172" t="s">
        <v>33</v>
      </c>
      <c r="AX5" s="152" t="s">
        <v>4</v>
      </c>
      <c r="AY5" s="158" t="s">
        <v>3</v>
      </c>
      <c r="AZ5" s="536"/>
      <c r="BA5" s="529"/>
      <c r="BB5" s="171" t="s">
        <v>33</v>
      </c>
      <c r="BC5" s="152" t="s">
        <v>4</v>
      </c>
      <c r="BD5" s="158" t="s">
        <v>3</v>
      </c>
      <c r="BE5" s="536"/>
      <c r="BF5" s="529"/>
      <c r="BG5" s="172" t="s">
        <v>33</v>
      </c>
      <c r="BH5" s="152" t="s">
        <v>4</v>
      </c>
      <c r="BI5" s="158" t="s">
        <v>3</v>
      </c>
      <c r="BJ5" s="536"/>
      <c r="BK5" s="529"/>
      <c r="BL5" s="172" t="s">
        <v>33</v>
      </c>
      <c r="BM5" s="152" t="s">
        <v>4</v>
      </c>
      <c r="BN5" s="158" t="s">
        <v>3</v>
      </c>
      <c r="BO5" s="536"/>
      <c r="BP5" s="529"/>
    </row>
    <row r="6" spans="2:68" ht="17.25" customHeight="1" x14ac:dyDescent="0.25">
      <c r="B6" s="143">
        <v>1</v>
      </c>
      <c r="C6" s="144" t="s">
        <v>5</v>
      </c>
      <c r="D6" s="97">
        <v>0</v>
      </c>
      <c r="E6" s="98">
        <v>1</v>
      </c>
      <c r="F6" s="98">
        <f>D6/E6*100</f>
        <v>0</v>
      </c>
      <c r="G6" s="99">
        <v>0</v>
      </c>
      <c r="H6" s="106">
        <f>D6/E17</f>
        <v>0</v>
      </c>
      <c r="I6" s="367">
        <v>0</v>
      </c>
      <c r="J6" s="368">
        <v>1</v>
      </c>
      <c r="K6" s="368">
        <f>I6/J6*100</f>
        <v>0</v>
      </c>
      <c r="L6" s="369">
        <v>0</v>
      </c>
      <c r="M6" s="370">
        <f>I6/J17</f>
        <v>0</v>
      </c>
      <c r="N6" s="97">
        <v>0</v>
      </c>
      <c r="O6" s="98">
        <v>100</v>
      </c>
      <c r="P6" s="98">
        <f>N6/O6*100</f>
        <v>0</v>
      </c>
      <c r="Q6" s="99">
        <v>0</v>
      </c>
      <c r="R6" s="100">
        <f>N6/O17</f>
        <v>0</v>
      </c>
      <c r="S6" s="367">
        <v>0</v>
      </c>
      <c r="T6" s="368">
        <v>100</v>
      </c>
      <c r="U6" s="368">
        <f>S6/T6*100</f>
        <v>0</v>
      </c>
      <c r="V6" s="369">
        <v>0</v>
      </c>
      <c r="W6" s="370">
        <f>S6/T17</f>
        <v>0</v>
      </c>
      <c r="X6" s="97">
        <v>0</v>
      </c>
      <c r="Y6" s="98">
        <v>1</v>
      </c>
      <c r="Z6" s="98">
        <f>X6/Y6*100</f>
        <v>0</v>
      </c>
      <c r="AA6" s="99">
        <v>0</v>
      </c>
      <c r="AB6" s="100">
        <f>X6/Y17</f>
        <v>0</v>
      </c>
      <c r="AC6" s="97">
        <v>0</v>
      </c>
      <c r="AD6" s="98">
        <v>1</v>
      </c>
      <c r="AE6" s="98">
        <f>AC6/AD6*100</f>
        <v>0</v>
      </c>
      <c r="AF6" s="99">
        <v>0</v>
      </c>
      <c r="AG6" s="100">
        <f>AC6/AD17</f>
        <v>0</v>
      </c>
      <c r="AH6" s="107">
        <v>0</v>
      </c>
      <c r="AI6" s="98">
        <v>1</v>
      </c>
      <c r="AJ6" s="98">
        <f>AH6/AI6*100</f>
        <v>0</v>
      </c>
      <c r="AK6" s="99">
        <v>0</v>
      </c>
      <c r="AL6" s="106">
        <f>AH6/AI17</f>
        <v>0</v>
      </c>
      <c r="AM6" s="97">
        <v>0</v>
      </c>
      <c r="AN6" s="98">
        <v>1</v>
      </c>
      <c r="AO6" s="98">
        <f>AM6/AN6*100</f>
        <v>0</v>
      </c>
      <c r="AP6" s="99">
        <v>0</v>
      </c>
      <c r="AQ6" s="100">
        <f>AM6/AN17</f>
        <v>0</v>
      </c>
      <c r="AR6" s="97">
        <v>0</v>
      </c>
      <c r="AS6" s="98">
        <v>1</v>
      </c>
      <c r="AT6" s="98">
        <f>AR6/AS6*100</f>
        <v>0</v>
      </c>
      <c r="AU6" s="99">
        <v>0</v>
      </c>
      <c r="AV6" s="100">
        <f>AR6/AS17</f>
        <v>0</v>
      </c>
      <c r="AW6" s="97">
        <v>0</v>
      </c>
      <c r="AX6" s="98">
        <v>1</v>
      </c>
      <c r="AY6" s="98">
        <f>AW6/AX6*100</f>
        <v>0</v>
      </c>
      <c r="AZ6" s="99">
        <v>0</v>
      </c>
      <c r="BA6" s="100">
        <f>AW6/AX17</f>
        <v>0</v>
      </c>
      <c r="BB6" s="97">
        <v>0</v>
      </c>
      <c r="BC6" s="98">
        <v>1</v>
      </c>
      <c r="BD6" s="98">
        <f>BB6/BC6*100</f>
        <v>0</v>
      </c>
      <c r="BE6" s="99">
        <v>0</v>
      </c>
      <c r="BF6" s="106">
        <f>BB6/BC17</f>
        <v>0</v>
      </c>
      <c r="BG6" s="97">
        <v>0</v>
      </c>
      <c r="BH6" s="98">
        <v>100</v>
      </c>
      <c r="BI6" s="98">
        <f>BG6/BH6*100</f>
        <v>0</v>
      </c>
      <c r="BJ6" s="99">
        <v>0</v>
      </c>
      <c r="BK6" s="100">
        <f>BG6/BH17</f>
        <v>0</v>
      </c>
      <c r="BL6" s="97">
        <v>0</v>
      </c>
      <c r="BM6" s="98">
        <v>100</v>
      </c>
      <c r="BN6" s="98">
        <f>BL6/BM6*100</f>
        <v>0</v>
      </c>
      <c r="BO6" s="99">
        <v>0</v>
      </c>
      <c r="BP6" s="100">
        <f>BL6/BM17</f>
        <v>0</v>
      </c>
    </row>
    <row r="7" spans="2:68" ht="16.5" x14ac:dyDescent="0.3">
      <c r="B7" s="145">
        <v>2</v>
      </c>
      <c r="C7" s="146" t="s">
        <v>6</v>
      </c>
      <c r="D7" s="101">
        <v>0</v>
      </c>
      <c r="E7" s="102">
        <v>1</v>
      </c>
      <c r="F7" s="103">
        <f>D7/E7*100</f>
        <v>0</v>
      </c>
      <c r="G7" s="104">
        <v>0</v>
      </c>
      <c r="H7" s="108">
        <f>D7/E17</f>
        <v>0</v>
      </c>
      <c r="I7" s="371">
        <v>0</v>
      </c>
      <c r="J7" s="372">
        <v>1</v>
      </c>
      <c r="K7" s="372">
        <f>I7/J7*100</f>
        <v>0</v>
      </c>
      <c r="L7" s="373">
        <v>0</v>
      </c>
      <c r="M7" s="374">
        <f>I7/J17</f>
        <v>0</v>
      </c>
      <c r="N7" s="101">
        <v>0</v>
      </c>
      <c r="O7" s="103">
        <v>100</v>
      </c>
      <c r="P7" s="103">
        <f>N7/O7*100</f>
        <v>0</v>
      </c>
      <c r="Q7" s="104">
        <v>0</v>
      </c>
      <c r="R7" s="105">
        <f>N7/O17</f>
        <v>0</v>
      </c>
      <c r="S7" s="371">
        <v>0</v>
      </c>
      <c r="T7" s="372">
        <v>100</v>
      </c>
      <c r="U7" s="372">
        <f>S7/T7*100</f>
        <v>0</v>
      </c>
      <c r="V7" s="373">
        <v>0</v>
      </c>
      <c r="W7" s="374">
        <f>S7/T17</f>
        <v>0</v>
      </c>
      <c r="X7" s="101">
        <v>0</v>
      </c>
      <c r="Y7" s="102">
        <v>1</v>
      </c>
      <c r="Z7" s="103">
        <f>X7/Y7*100</f>
        <v>0</v>
      </c>
      <c r="AA7" s="104">
        <v>0</v>
      </c>
      <c r="AB7" s="105">
        <f>X7/Y17</f>
        <v>0</v>
      </c>
      <c r="AC7" s="101">
        <v>0</v>
      </c>
      <c r="AD7" s="103">
        <v>1</v>
      </c>
      <c r="AE7" s="103">
        <f>AC7/AD7*100</f>
        <v>0</v>
      </c>
      <c r="AF7" s="104">
        <v>0</v>
      </c>
      <c r="AG7" s="105">
        <f>AC7/AD17</f>
        <v>0</v>
      </c>
      <c r="AH7" s="109">
        <v>0</v>
      </c>
      <c r="AI7" s="102">
        <v>1</v>
      </c>
      <c r="AJ7" s="103">
        <f>AH7/AI7*100</f>
        <v>0</v>
      </c>
      <c r="AK7" s="104">
        <v>0</v>
      </c>
      <c r="AL7" s="108">
        <f>AH7/AI17</f>
        <v>0</v>
      </c>
      <c r="AM7" s="101">
        <v>0</v>
      </c>
      <c r="AN7" s="103">
        <v>1</v>
      </c>
      <c r="AO7" s="103">
        <f>AM7/AN7*100</f>
        <v>0</v>
      </c>
      <c r="AP7" s="104">
        <v>0</v>
      </c>
      <c r="AQ7" s="105">
        <f>AM7/AN17</f>
        <v>0</v>
      </c>
      <c r="AR7" s="101">
        <v>0</v>
      </c>
      <c r="AS7" s="102">
        <v>1</v>
      </c>
      <c r="AT7" s="103">
        <f>AR7/AS7*100</f>
        <v>0</v>
      </c>
      <c r="AU7" s="104">
        <v>0</v>
      </c>
      <c r="AV7" s="105">
        <f>AR7/AS17</f>
        <v>0</v>
      </c>
      <c r="AW7" s="101">
        <v>0</v>
      </c>
      <c r="AX7" s="103">
        <v>1</v>
      </c>
      <c r="AY7" s="103">
        <f>AW7/AX7*100</f>
        <v>0</v>
      </c>
      <c r="AZ7" s="104">
        <v>0</v>
      </c>
      <c r="BA7" s="105">
        <f>AW7/AX17</f>
        <v>0</v>
      </c>
      <c r="BB7" s="3">
        <v>0</v>
      </c>
      <c r="BC7" s="1">
        <v>200</v>
      </c>
      <c r="BD7" s="2">
        <f>BB7/BC7*100</f>
        <v>0</v>
      </c>
      <c r="BE7" s="24">
        <v>0</v>
      </c>
      <c r="BF7" s="57">
        <f>BB7/BC17</f>
        <v>0</v>
      </c>
      <c r="BG7" s="101">
        <v>0</v>
      </c>
      <c r="BH7" s="103">
        <v>100</v>
      </c>
      <c r="BI7" s="103">
        <f>BG7/BH7*100</f>
        <v>0</v>
      </c>
      <c r="BJ7" s="104">
        <v>0</v>
      </c>
      <c r="BK7" s="105">
        <f>BG7/BH17</f>
        <v>0</v>
      </c>
      <c r="BL7" s="101">
        <v>0</v>
      </c>
      <c r="BM7" s="103">
        <v>100</v>
      </c>
      <c r="BN7" s="103">
        <f>BL7/BM7*100</f>
        <v>0</v>
      </c>
      <c r="BO7" s="104">
        <v>0</v>
      </c>
      <c r="BP7" s="105">
        <f>BL7/BM17</f>
        <v>0</v>
      </c>
    </row>
    <row r="8" spans="2:68" ht="15.75" x14ac:dyDescent="0.25">
      <c r="B8" s="173">
        <v>3</v>
      </c>
      <c r="C8" s="174" t="s">
        <v>7</v>
      </c>
      <c r="D8" s="101">
        <v>0</v>
      </c>
      <c r="E8" s="102">
        <v>1</v>
      </c>
      <c r="F8" s="103">
        <f>D8/E8*100</f>
        <v>0</v>
      </c>
      <c r="G8" s="104">
        <v>0</v>
      </c>
      <c r="H8" s="108">
        <f>D8/E17</f>
        <v>0</v>
      </c>
      <c r="I8" s="371">
        <v>0</v>
      </c>
      <c r="J8" s="372">
        <v>1</v>
      </c>
      <c r="K8" s="372">
        <f>I8/J8*100</f>
        <v>0</v>
      </c>
      <c r="L8" s="373">
        <v>0</v>
      </c>
      <c r="M8" s="374">
        <f>I8/J17</f>
        <v>0</v>
      </c>
      <c r="N8" s="101">
        <v>0</v>
      </c>
      <c r="O8" s="103">
        <v>100</v>
      </c>
      <c r="P8" s="103">
        <f>N8/O8*100</f>
        <v>0</v>
      </c>
      <c r="Q8" s="104">
        <v>0</v>
      </c>
      <c r="R8" s="105">
        <f>N8/O17</f>
        <v>0</v>
      </c>
      <c r="S8" s="371">
        <v>0</v>
      </c>
      <c r="T8" s="372">
        <v>100</v>
      </c>
      <c r="U8" s="372">
        <f>S8/T8*100</f>
        <v>0</v>
      </c>
      <c r="V8" s="373">
        <v>0</v>
      </c>
      <c r="W8" s="374">
        <f>S8/T17</f>
        <v>0</v>
      </c>
      <c r="X8" s="101">
        <v>0</v>
      </c>
      <c r="Y8" s="102">
        <v>1</v>
      </c>
      <c r="Z8" s="103">
        <f>X8/Y8*100</f>
        <v>0</v>
      </c>
      <c r="AA8" s="104">
        <v>0</v>
      </c>
      <c r="AB8" s="105">
        <f>X8/Y17</f>
        <v>0</v>
      </c>
      <c r="AC8" s="101">
        <v>0</v>
      </c>
      <c r="AD8" s="103">
        <v>1</v>
      </c>
      <c r="AE8" s="103">
        <f>AC8/AD8*100</f>
        <v>0</v>
      </c>
      <c r="AF8" s="104">
        <v>0</v>
      </c>
      <c r="AG8" s="105">
        <f>AC8/AD17</f>
        <v>0</v>
      </c>
      <c r="AH8" s="59">
        <v>38</v>
      </c>
      <c r="AI8" s="1">
        <v>150</v>
      </c>
      <c r="AJ8" s="2">
        <f>AH8/AI8*100</f>
        <v>25.333333333333336</v>
      </c>
      <c r="AK8" s="121">
        <v>0.25</v>
      </c>
      <c r="AL8" s="57">
        <f>AH8/AI17</f>
        <v>1.6791127214882242E-3</v>
      </c>
      <c r="AM8" s="101">
        <v>0</v>
      </c>
      <c r="AN8" s="103">
        <v>1</v>
      </c>
      <c r="AO8" s="103">
        <f>AM8/AN8*100</f>
        <v>0</v>
      </c>
      <c r="AP8" s="104">
        <v>0</v>
      </c>
      <c r="AQ8" s="105">
        <f>AM8/AN17</f>
        <v>0</v>
      </c>
      <c r="AR8" s="101">
        <v>0</v>
      </c>
      <c r="AS8" s="102">
        <v>1</v>
      </c>
      <c r="AT8" s="103">
        <f>AR8/AS8*100</f>
        <v>0</v>
      </c>
      <c r="AU8" s="104">
        <v>0</v>
      </c>
      <c r="AV8" s="105">
        <f>AR8/AS17</f>
        <v>0</v>
      </c>
      <c r="AW8" s="101">
        <v>0</v>
      </c>
      <c r="AX8" s="103">
        <v>1</v>
      </c>
      <c r="AY8" s="103">
        <f>AW8/AX8*100</f>
        <v>0</v>
      </c>
      <c r="AZ8" s="104">
        <v>0</v>
      </c>
      <c r="BA8" s="105">
        <f>AW8/AX17</f>
        <v>0</v>
      </c>
      <c r="BB8" s="3">
        <v>457</v>
      </c>
      <c r="BC8" s="1">
        <v>400</v>
      </c>
      <c r="BD8" s="2">
        <f>BB8/BC8*100</f>
        <v>114.25</v>
      </c>
      <c r="BE8" s="118">
        <v>1.1399999999999999</v>
      </c>
      <c r="BF8" s="57">
        <f>BB8/BC17</f>
        <v>0.20772727272727273</v>
      </c>
      <c r="BG8" s="101">
        <v>0</v>
      </c>
      <c r="BH8" s="103">
        <v>100</v>
      </c>
      <c r="BI8" s="103">
        <f>BG8/BH8*100</f>
        <v>0</v>
      </c>
      <c r="BJ8" s="104">
        <v>0</v>
      </c>
      <c r="BK8" s="105">
        <f>BG8/BH17</f>
        <v>0</v>
      </c>
      <c r="BL8" s="101">
        <v>0</v>
      </c>
      <c r="BM8" s="103">
        <v>100</v>
      </c>
      <c r="BN8" s="103">
        <f>BL8/BM8*100</f>
        <v>0</v>
      </c>
      <c r="BO8" s="104">
        <v>0</v>
      </c>
      <c r="BP8" s="105">
        <f>BL8/BM17</f>
        <v>0</v>
      </c>
    </row>
    <row r="9" spans="2:68" ht="16.5" x14ac:dyDescent="0.3">
      <c r="B9" s="145">
        <v>4</v>
      </c>
      <c r="C9" s="146" t="s">
        <v>8</v>
      </c>
      <c r="D9" s="101">
        <v>0</v>
      </c>
      <c r="E9" s="102">
        <v>1</v>
      </c>
      <c r="F9" s="103">
        <f t="shared" ref="F9:F17" si="0">D9/E9*100</f>
        <v>0</v>
      </c>
      <c r="G9" s="104">
        <v>0</v>
      </c>
      <c r="H9" s="108">
        <f>D9/E17</f>
        <v>0</v>
      </c>
      <c r="I9" s="371">
        <v>0</v>
      </c>
      <c r="J9" s="372">
        <v>1</v>
      </c>
      <c r="K9" s="372">
        <f t="shared" ref="K9:K17" si="1">I9/J9*100</f>
        <v>0</v>
      </c>
      <c r="L9" s="373">
        <v>0</v>
      </c>
      <c r="M9" s="374">
        <f>I9/J17</f>
        <v>0</v>
      </c>
      <c r="N9" s="101">
        <v>0</v>
      </c>
      <c r="O9" s="103">
        <v>100</v>
      </c>
      <c r="P9" s="103">
        <f t="shared" ref="P9:P17" si="2">N9/O9*100</f>
        <v>0</v>
      </c>
      <c r="Q9" s="104">
        <v>0</v>
      </c>
      <c r="R9" s="105">
        <f>N9/O17</f>
        <v>0</v>
      </c>
      <c r="S9" s="371">
        <v>0</v>
      </c>
      <c r="T9" s="372">
        <v>100</v>
      </c>
      <c r="U9" s="372">
        <f t="shared" ref="U9:U17" si="3">S9/T9*100</f>
        <v>0</v>
      </c>
      <c r="V9" s="373">
        <v>0</v>
      </c>
      <c r="W9" s="374">
        <f>S9/T17</f>
        <v>0</v>
      </c>
      <c r="X9" s="101">
        <v>0</v>
      </c>
      <c r="Y9" s="102">
        <v>1</v>
      </c>
      <c r="Z9" s="103">
        <f t="shared" ref="Z9:Z17" si="4">X9/Y9*100</f>
        <v>0</v>
      </c>
      <c r="AA9" s="104">
        <v>0</v>
      </c>
      <c r="AB9" s="105">
        <f>X9/Y17</f>
        <v>0</v>
      </c>
      <c r="AC9" s="101">
        <v>0</v>
      </c>
      <c r="AD9" s="103">
        <v>1</v>
      </c>
      <c r="AE9" s="103">
        <f t="shared" ref="AE9:AE17" si="5">AC9/AD9*100</f>
        <v>0</v>
      </c>
      <c r="AF9" s="104">
        <v>0</v>
      </c>
      <c r="AG9" s="105">
        <f>AC9/AD17</f>
        <v>0</v>
      </c>
      <c r="AH9" s="59">
        <v>38</v>
      </c>
      <c r="AI9" s="1">
        <v>300</v>
      </c>
      <c r="AJ9" s="2">
        <f t="shared" ref="AJ9:AJ17" si="6">AH9/AI9*100</f>
        <v>12.666666666666668</v>
      </c>
      <c r="AK9" s="24">
        <v>0.13</v>
      </c>
      <c r="AL9" s="57">
        <f>AH9/AI17</f>
        <v>1.6791127214882242E-3</v>
      </c>
      <c r="AM9" s="101">
        <v>0</v>
      </c>
      <c r="AN9" s="103">
        <v>1</v>
      </c>
      <c r="AO9" s="103">
        <f t="shared" ref="AO9:AO17" si="7">AM9/AN9*100</f>
        <v>0</v>
      </c>
      <c r="AP9" s="104">
        <v>0</v>
      </c>
      <c r="AQ9" s="105">
        <f>AM9/AN17</f>
        <v>0</v>
      </c>
      <c r="AR9" s="101">
        <v>0</v>
      </c>
      <c r="AS9" s="102">
        <v>1</v>
      </c>
      <c r="AT9" s="103">
        <f t="shared" ref="AT9:AT17" si="8">AR9/AS9*100</f>
        <v>0</v>
      </c>
      <c r="AU9" s="104">
        <v>0</v>
      </c>
      <c r="AV9" s="105">
        <f>AR9/AS17</f>
        <v>0</v>
      </c>
      <c r="AW9" s="101">
        <v>0</v>
      </c>
      <c r="AX9" s="103">
        <v>1</v>
      </c>
      <c r="AY9" s="103">
        <f t="shared" ref="AY9:AY17" si="9">AW9/AX9*100</f>
        <v>0</v>
      </c>
      <c r="AZ9" s="104">
        <v>0</v>
      </c>
      <c r="BA9" s="105">
        <f>AW9/AX17</f>
        <v>0</v>
      </c>
      <c r="BB9" s="3">
        <v>477</v>
      </c>
      <c r="BC9" s="1">
        <v>600</v>
      </c>
      <c r="BD9" s="2">
        <f t="shared" ref="BD9:BD17" si="10">BB9/BC9*100</f>
        <v>79.5</v>
      </c>
      <c r="BE9" s="24">
        <v>0.8</v>
      </c>
      <c r="BF9" s="57">
        <f>BB9/BC17</f>
        <v>0.21681818181818183</v>
      </c>
      <c r="BG9" s="101">
        <v>0</v>
      </c>
      <c r="BH9" s="103">
        <v>100</v>
      </c>
      <c r="BI9" s="103">
        <f t="shared" ref="BI9:BI17" si="11">BG9/BH9*100</f>
        <v>0</v>
      </c>
      <c r="BJ9" s="104">
        <v>0</v>
      </c>
      <c r="BK9" s="105">
        <f>BG9/BH17</f>
        <v>0</v>
      </c>
      <c r="BL9" s="101">
        <v>0</v>
      </c>
      <c r="BM9" s="103">
        <v>100</v>
      </c>
      <c r="BN9" s="103">
        <f t="shared" ref="BN9:BN17" si="12">BL9/BM9*100</f>
        <v>0</v>
      </c>
      <c r="BO9" s="104">
        <v>0</v>
      </c>
      <c r="BP9" s="105">
        <f>BL9/BM17</f>
        <v>0</v>
      </c>
    </row>
    <row r="10" spans="2:68" ht="16.5" x14ac:dyDescent="0.3">
      <c r="B10" s="145">
        <v>5</v>
      </c>
      <c r="C10" s="146" t="s">
        <v>9</v>
      </c>
      <c r="D10" s="101">
        <v>0</v>
      </c>
      <c r="E10" s="102">
        <v>1</v>
      </c>
      <c r="F10" s="103">
        <f t="shared" si="0"/>
        <v>0</v>
      </c>
      <c r="G10" s="104">
        <v>0</v>
      </c>
      <c r="H10" s="108">
        <f>D10/E17</f>
        <v>0</v>
      </c>
      <c r="I10" s="371">
        <v>0</v>
      </c>
      <c r="J10" s="372">
        <v>1</v>
      </c>
      <c r="K10" s="372">
        <f t="shared" si="1"/>
        <v>0</v>
      </c>
      <c r="L10" s="373">
        <v>0</v>
      </c>
      <c r="M10" s="374">
        <f>I10/J17</f>
        <v>0</v>
      </c>
      <c r="N10" s="101">
        <v>0</v>
      </c>
      <c r="O10" s="103">
        <v>100</v>
      </c>
      <c r="P10" s="103">
        <f t="shared" si="2"/>
        <v>0</v>
      </c>
      <c r="Q10" s="104">
        <v>0</v>
      </c>
      <c r="R10" s="105">
        <f>N10/O17</f>
        <v>0</v>
      </c>
      <c r="S10" s="371">
        <v>0</v>
      </c>
      <c r="T10" s="372">
        <v>100</v>
      </c>
      <c r="U10" s="372">
        <f t="shared" si="3"/>
        <v>0</v>
      </c>
      <c r="V10" s="373">
        <v>0</v>
      </c>
      <c r="W10" s="374">
        <f>S10/T17</f>
        <v>0</v>
      </c>
      <c r="X10" s="101">
        <v>0</v>
      </c>
      <c r="Y10" s="102">
        <v>1</v>
      </c>
      <c r="Z10" s="103">
        <f t="shared" si="4"/>
        <v>0</v>
      </c>
      <c r="AA10" s="104">
        <v>0</v>
      </c>
      <c r="AB10" s="105">
        <f>X10/Y17</f>
        <v>0</v>
      </c>
      <c r="AC10" s="101">
        <v>0</v>
      </c>
      <c r="AD10" s="103">
        <v>1</v>
      </c>
      <c r="AE10" s="103">
        <f t="shared" si="5"/>
        <v>0</v>
      </c>
      <c r="AF10" s="104">
        <v>0</v>
      </c>
      <c r="AG10" s="105">
        <f>AC10/AD17</f>
        <v>0</v>
      </c>
      <c r="AH10" s="59">
        <v>1546</v>
      </c>
      <c r="AI10" s="1">
        <v>450</v>
      </c>
      <c r="AJ10" s="2">
        <f t="shared" si="6"/>
        <v>343.55555555555554</v>
      </c>
      <c r="AK10" s="24">
        <v>3.44</v>
      </c>
      <c r="AL10" s="57">
        <f>AH10/AI17</f>
        <v>6.8313375458441961E-2</v>
      </c>
      <c r="AM10" s="101">
        <v>0</v>
      </c>
      <c r="AN10" s="103">
        <v>1</v>
      </c>
      <c r="AO10" s="103">
        <f t="shared" si="7"/>
        <v>0</v>
      </c>
      <c r="AP10" s="104">
        <v>0</v>
      </c>
      <c r="AQ10" s="105">
        <f>AM10/AN17</f>
        <v>0</v>
      </c>
      <c r="AR10" s="101">
        <v>0</v>
      </c>
      <c r="AS10" s="102">
        <v>1</v>
      </c>
      <c r="AT10" s="103">
        <f t="shared" si="8"/>
        <v>0</v>
      </c>
      <c r="AU10" s="104">
        <v>0</v>
      </c>
      <c r="AV10" s="105">
        <f>AR10/AS17</f>
        <v>0</v>
      </c>
      <c r="AW10" s="101">
        <v>0</v>
      </c>
      <c r="AX10" s="103">
        <v>1</v>
      </c>
      <c r="AY10" s="103">
        <f t="shared" si="9"/>
        <v>0</v>
      </c>
      <c r="AZ10" s="104">
        <v>0</v>
      </c>
      <c r="BA10" s="105">
        <f>AW10/AX17</f>
        <v>0</v>
      </c>
      <c r="BB10" s="3">
        <v>909</v>
      </c>
      <c r="BC10" s="1">
        <v>800</v>
      </c>
      <c r="BD10" s="2">
        <f t="shared" si="10"/>
        <v>113.625</v>
      </c>
      <c r="BE10" s="24">
        <v>1.1399999999999999</v>
      </c>
      <c r="BF10" s="57">
        <f>BB10/BC17</f>
        <v>0.41318181818181821</v>
      </c>
      <c r="BG10" s="101">
        <v>0</v>
      </c>
      <c r="BH10" s="103">
        <v>100</v>
      </c>
      <c r="BI10" s="103">
        <f t="shared" si="11"/>
        <v>0</v>
      </c>
      <c r="BJ10" s="104">
        <v>0</v>
      </c>
      <c r="BK10" s="105">
        <f>BG10/BH17</f>
        <v>0</v>
      </c>
      <c r="BL10" s="101">
        <v>0</v>
      </c>
      <c r="BM10" s="103">
        <v>100</v>
      </c>
      <c r="BN10" s="103">
        <f t="shared" si="12"/>
        <v>0</v>
      </c>
      <c r="BO10" s="104">
        <v>0</v>
      </c>
      <c r="BP10" s="105">
        <f>BL10/BM17</f>
        <v>0</v>
      </c>
    </row>
    <row r="11" spans="2:68" ht="16.5" x14ac:dyDescent="0.3">
      <c r="B11" s="175">
        <v>6</v>
      </c>
      <c r="C11" s="176" t="s">
        <v>10</v>
      </c>
      <c r="D11" s="101">
        <v>0</v>
      </c>
      <c r="E11" s="102">
        <v>1</v>
      </c>
      <c r="F11" s="103">
        <f t="shared" si="0"/>
        <v>0</v>
      </c>
      <c r="G11" s="104">
        <v>0</v>
      </c>
      <c r="H11" s="108">
        <f>D11/E17</f>
        <v>0</v>
      </c>
      <c r="I11" s="371">
        <v>0</v>
      </c>
      <c r="J11" s="372">
        <v>1</v>
      </c>
      <c r="K11" s="372">
        <f t="shared" si="1"/>
        <v>0</v>
      </c>
      <c r="L11" s="373">
        <v>0</v>
      </c>
      <c r="M11" s="374">
        <f>I11/J17</f>
        <v>0</v>
      </c>
      <c r="N11" s="101">
        <v>0</v>
      </c>
      <c r="O11" s="103">
        <v>100</v>
      </c>
      <c r="P11" s="103">
        <f t="shared" si="2"/>
        <v>0</v>
      </c>
      <c r="Q11" s="104">
        <v>0</v>
      </c>
      <c r="R11" s="105">
        <f>N11/O17</f>
        <v>0</v>
      </c>
      <c r="S11" s="371">
        <v>0</v>
      </c>
      <c r="T11" s="372">
        <v>100</v>
      </c>
      <c r="U11" s="372">
        <f t="shared" si="3"/>
        <v>0</v>
      </c>
      <c r="V11" s="373">
        <v>0</v>
      </c>
      <c r="W11" s="374">
        <f>S11/T17</f>
        <v>0</v>
      </c>
      <c r="X11" s="101">
        <v>0</v>
      </c>
      <c r="Y11" s="102">
        <v>1</v>
      </c>
      <c r="Z11" s="103">
        <f t="shared" si="4"/>
        <v>0</v>
      </c>
      <c r="AA11" s="104">
        <v>0</v>
      </c>
      <c r="AB11" s="105">
        <f>X11/Y17</f>
        <v>0</v>
      </c>
      <c r="AC11" s="101">
        <v>0</v>
      </c>
      <c r="AD11" s="103">
        <v>1</v>
      </c>
      <c r="AE11" s="103">
        <f t="shared" si="5"/>
        <v>0</v>
      </c>
      <c r="AF11" s="104">
        <v>0</v>
      </c>
      <c r="AG11" s="105">
        <f>AC11/AD17</f>
        <v>0</v>
      </c>
      <c r="AH11" s="59">
        <v>1631</v>
      </c>
      <c r="AI11" s="1">
        <v>600</v>
      </c>
      <c r="AJ11" s="2">
        <f t="shared" si="6"/>
        <v>271.83333333333331</v>
      </c>
      <c r="AK11" s="118">
        <v>2.72</v>
      </c>
      <c r="AL11" s="57">
        <f>AH11/AI17</f>
        <v>7.206928549334983E-2</v>
      </c>
      <c r="AM11" s="101">
        <v>0</v>
      </c>
      <c r="AN11" s="103">
        <v>1</v>
      </c>
      <c r="AO11" s="103">
        <f t="shared" si="7"/>
        <v>0</v>
      </c>
      <c r="AP11" s="104">
        <v>0</v>
      </c>
      <c r="AQ11" s="105">
        <f>AM11/AN17</f>
        <v>0</v>
      </c>
      <c r="AR11" s="101">
        <v>0</v>
      </c>
      <c r="AS11" s="102">
        <v>1</v>
      </c>
      <c r="AT11" s="103">
        <f t="shared" si="8"/>
        <v>0</v>
      </c>
      <c r="AU11" s="104">
        <v>0</v>
      </c>
      <c r="AV11" s="105">
        <f>AR11/AS17</f>
        <v>0</v>
      </c>
      <c r="AW11" s="3">
        <v>1</v>
      </c>
      <c r="AX11" s="2">
        <v>10</v>
      </c>
      <c r="AY11" s="2">
        <f t="shared" si="9"/>
        <v>10</v>
      </c>
      <c r="AZ11" s="121">
        <v>0.1</v>
      </c>
      <c r="BA11" s="23">
        <f>AW11/AX17</f>
        <v>2.5000000000000001E-2</v>
      </c>
      <c r="BB11" s="3">
        <v>1225</v>
      </c>
      <c r="BC11" s="1">
        <v>1000</v>
      </c>
      <c r="BD11" s="2">
        <f t="shared" si="10"/>
        <v>122.50000000000001</v>
      </c>
      <c r="BE11" s="118">
        <v>1.23</v>
      </c>
      <c r="BF11" s="57">
        <f>BB11/BC17</f>
        <v>0.55681818181818177</v>
      </c>
      <c r="BG11" s="101">
        <v>0</v>
      </c>
      <c r="BH11" s="103">
        <v>100</v>
      </c>
      <c r="BI11" s="103">
        <f t="shared" si="11"/>
        <v>0</v>
      </c>
      <c r="BJ11" s="104">
        <v>0</v>
      </c>
      <c r="BK11" s="105">
        <f>BG11/BH17</f>
        <v>0</v>
      </c>
      <c r="BL11" s="101">
        <v>0</v>
      </c>
      <c r="BM11" s="103">
        <v>100</v>
      </c>
      <c r="BN11" s="103">
        <f t="shared" si="12"/>
        <v>0</v>
      </c>
      <c r="BO11" s="104">
        <v>0</v>
      </c>
      <c r="BP11" s="105">
        <f>BL11/BM17</f>
        <v>0</v>
      </c>
    </row>
    <row r="12" spans="2:68" ht="16.5" x14ac:dyDescent="0.3">
      <c r="B12" s="145">
        <v>7</v>
      </c>
      <c r="C12" s="146" t="s">
        <v>11</v>
      </c>
      <c r="D12" s="101">
        <v>0</v>
      </c>
      <c r="E12" s="102">
        <v>1</v>
      </c>
      <c r="F12" s="103">
        <f t="shared" si="0"/>
        <v>0</v>
      </c>
      <c r="G12" s="104">
        <v>0</v>
      </c>
      <c r="H12" s="108">
        <f>D12/E17</f>
        <v>0</v>
      </c>
      <c r="I12" s="371">
        <v>0</v>
      </c>
      <c r="J12" s="372">
        <v>1</v>
      </c>
      <c r="K12" s="372">
        <f t="shared" si="1"/>
        <v>0</v>
      </c>
      <c r="L12" s="373">
        <v>0</v>
      </c>
      <c r="M12" s="374">
        <f>I12/J17</f>
        <v>0</v>
      </c>
      <c r="N12" s="101">
        <v>0</v>
      </c>
      <c r="O12" s="103">
        <v>100</v>
      </c>
      <c r="P12" s="103">
        <f t="shared" si="2"/>
        <v>0</v>
      </c>
      <c r="Q12" s="104">
        <v>0</v>
      </c>
      <c r="R12" s="105">
        <f>N12/O17</f>
        <v>0</v>
      </c>
      <c r="S12" s="371">
        <v>0</v>
      </c>
      <c r="T12" s="372">
        <v>100</v>
      </c>
      <c r="U12" s="372">
        <f t="shared" si="3"/>
        <v>0</v>
      </c>
      <c r="V12" s="373">
        <v>0</v>
      </c>
      <c r="W12" s="374">
        <f>S12/T17</f>
        <v>0</v>
      </c>
      <c r="X12" s="101">
        <v>0</v>
      </c>
      <c r="Y12" s="102">
        <v>1</v>
      </c>
      <c r="Z12" s="103">
        <f t="shared" si="4"/>
        <v>0</v>
      </c>
      <c r="AA12" s="104">
        <v>0</v>
      </c>
      <c r="AB12" s="105">
        <f>X12/Y17</f>
        <v>0</v>
      </c>
      <c r="AC12" s="101">
        <v>0</v>
      </c>
      <c r="AD12" s="103">
        <v>1</v>
      </c>
      <c r="AE12" s="103">
        <f t="shared" si="5"/>
        <v>0</v>
      </c>
      <c r="AF12" s="104">
        <v>0</v>
      </c>
      <c r="AG12" s="105">
        <f>AC12/AD17</f>
        <v>0</v>
      </c>
      <c r="AH12" s="59">
        <v>1688</v>
      </c>
      <c r="AI12" s="1">
        <v>750</v>
      </c>
      <c r="AJ12" s="2">
        <f t="shared" si="6"/>
        <v>225.06666666666666</v>
      </c>
      <c r="AK12" s="24">
        <v>2.25</v>
      </c>
      <c r="AL12" s="57">
        <f>AH12/AI17</f>
        <v>7.4587954575582163E-2</v>
      </c>
      <c r="AM12" s="101">
        <v>0</v>
      </c>
      <c r="AN12" s="103">
        <v>1</v>
      </c>
      <c r="AO12" s="103">
        <f t="shared" si="7"/>
        <v>0</v>
      </c>
      <c r="AP12" s="104">
        <v>0</v>
      </c>
      <c r="AQ12" s="105">
        <f>AM12/AN17</f>
        <v>0</v>
      </c>
      <c r="AR12" s="101">
        <v>0</v>
      </c>
      <c r="AS12" s="102">
        <v>1</v>
      </c>
      <c r="AT12" s="103">
        <f t="shared" si="8"/>
        <v>0</v>
      </c>
      <c r="AU12" s="104">
        <v>0</v>
      </c>
      <c r="AV12" s="105">
        <f>AR12/AS17</f>
        <v>0</v>
      </c>
      <c r="AW12" s="101">
        <v>1</v>
      </c>
      <c r="AX12" s="103">
        <v>10</v>
      </c>
      <c r="AY12" s="103">
        <f t="shared" si="9"/>
        <v>10</v>
      </c>
      <c r="AZ12" s="104">
        <v>0.1</v>
      </c>
      <c r="BA12" s="105">
        <f>AW12/AX17</f>
        <v>2.5000000000000001E-2</v>
      </c>
      <c r="BB12" s="3">
        <v>1316</v>
      </c>
      <c r="BC12" s="1">
        <v>1200</v>
      </c>
      <c r="BD12" s="2">
        <f t="shared" si="10"/>
        <v>109.66666666666667</v>
      </c>
      <c r="BE12" s="24">
        <v>1.1000000000000001</v>
      </c>
      <c r="BF12" s="57">
        <f>BB12/BC17</f>
        <v>0.59818181818181815</v>
      </c>
      <c r="BG12" s="101">
        <v>0</v>
      </c>
      <c r="BH12" s="103">
        <v>100</v>
      </c>
      <c r="BI12" s="103">
        <f t="shared" si="11"/>
        <v>0</v>
      </c>
      <c r="BJ12" s="104">
        <v>0</v>
      </c>
      <c r="BK12" s="105">
        <f>BG12/BH17</f>
        <v>0</v>
      </c>
      <c r="BL12" s="101">
        <v>0</v>
      </c>
      <c r="BM12" s="103">
        <v>100</v>
      </c>
      <c r="BN12" s="103">
        <f t="shared" si="12"/>
        <v>0</v>
      </c>
      <c r="BO12" s="104">
        <v>0</v>
      </c>
      <c r="BP12" s="105">
        <f>BL12/BM17</f>
        <v>0</v>
      </c>
    </row>
    <row r="13" spans="2:68" ht="16.5" x14ac:dyDescent="0.3">
      <c r="B13" s="145">
        <v>8</v>
      </c>
      <c r="C13" s="146" t="s">
        <v>12</v>
      </c>
      <c r="D13" s="101">
        <v>0</v>
      </c>
      <c r="E13" s="102">
        <v>1</v>
      </c>
      <c r="F13" s="103">
        <f t="shared" si="0"/>
        <v>0</v>
      </c>
      <c r="G13" s="104">
        <v>0</v>
      </c>
      <c r="H13" s="108">
        <f>D13/E17</f>
        <v>0</v>
      </c>
      <c r="I13" s="371">
        <v>0</v>
      </c>
      <c r="J13" s="372">
        <v>1</v>
      </c>
      <c r="K13" s="372">
        <f t="shared" si="1"/>
        <v>0</v>
      </c>
      <c r="L13" s="373">
        <v>0</v>
      </c>
      <c r="M13" s="374">
        <f>I13/J17</f>
        <v>0</v>
      </c>
      <c r="N13" s="101">
        <v>0</v>
      </c>
      <c r="O13" s="103">
        <v>100</v>
      </c>
      <c r="P13" s="103">
        <f t="shared" si="2"/>
        <v>0</v>
      </c>
      <c r="Q13" s="104">
        <v>0</v>
      </c>
      <c r="R13" s="105">
        <f>N13/O17</f>
        <v>0</v>
      </c>
      <c r="S13" s="371">
        <v>0</v>
      </c>
      <c r="T13" s="372">
        <v>100</v>
      </c>
      <c r="U13" s="372">
        <f t="shared" si="3"/>
        <v>0</v>
      </c>
      <c r="V13" s="373">
        <v>0</v>
      </c>
      <c r="W13" s="374">
        <f>S13/T17</f>
        <v>0</v>
      </c>
      <c r="X13" s="101">
        <v>0</v>
      </c>
      <c r="Y13" s="102">
        <v>1</v>
      </c>
      <c r="Z13" s="103">
        <f t="shared" si="4"/>
        <v>0</v>
      </c>
      <c r="AA13" s="104">
        <v>0</v>
      </c>
      <c r="AB13" s="105">
        <f>X13/Y17</f>
        <v>0</v>
      </c>
      <c r="AC13" s="101">
        <v>0</v>
      </c>
      <c r="AD13" s="103">
        <v>1</v>
      </c>
      <c r="AE13" s="103">
        <f t="shared" si="5"/>
        <v>0</v>
      </c>
      <c r="AF13" s="104">
        <v>0</v>
      </c>
      <c r="AG13" s="105">
        <f>AC13/AD17</f>
        <v>0</v>
      </c>
      <c r="AH13" s="59">
        <v>3308</v>
      </c>
      <c r="AI13" s="1">
        <v>900</v>
      </c>
      <c r="AJ13" s="2">
        <f t="shared" si="6"/>
        <v>367.55555555555554</v>
      </c>
      <c r="AK13" s="24">
        <v>3.67</v>
      </c>
      <c r="AL13" s="57">
        <f>AH13/AI17</f>
        <v>0.14617118112323804</v>
      </c>
      <c r="AM13" s="101">
        <v>0</v>
      </c>
      <c r="AN13" s="103">
        <v>1</v>
      </c>
      <c r="AO13" s="103">
        <f t="shared" si="7"/>
        <v>0</v>
      </c>
      <c r="AP13" s="104">
        <v>0</v>
      </c>
      <c r="AQ13" s="105">
        <f>AM13/AN17</f>
        <v>0</v>
      </c>
      <c r="AR13" s="101">
        <v>0</v>
      </c>
      <c r="AS13" s="102">
        <v>1</v>
      </c>
      <c r="AT13" s="103">
        <f t="shared" si="8"/>
        <v>0</v>
      </c>
      <c r="AU13" s="104">
        <v>0</v>
      </c>
      <c r="AV13" s="105">
        <f>AR13/AS17</f>
        <v>0</v>
      </c>
      <c r="AW13" s="101">
        <v>1</v>
      </c>
      <c r="AX13" s="103">
        <v>10</v>
      </c>
      <c r="AY13" s="103">
        <f t="shared" si="9"/>
        <v>10</v>
      </c>
      <c r="AZ13" s="104">
        <v>0.1</v>
      </c>
      <c r="BA13" s="105">
        <f>AW13/AX17</f>
        <v>2.5000000000000001E-2</v>
      </c>
      <c r="BB13" s="3">
        <v>1979</v>
      </c>
      <c r="BC13" s="1">
        <v>1400</v>
      </c>
      <c r="BD13" s="2">
        <f t="shared" si="10"/>
        <v>141.35714285714286</v>
      </c>
      <c r="BE13" s="24">
        <v>1.41</v>
      </c>
      <c r="BF13" s="57">
        <f>BB13/BC17</f>
        <v>0.89954545454545454</v>
      </c>
      <c r="BG13" s="101">
        <v>0</v>
      </c>
      <c r="BH13" s="103">
        <v>100</v>
      </c>
      <c r="BI13" s="103">
        <f t="shared" si="11"/>
        <v>0</v>
      </c>
      <c r="BJ13" s="104">
        <v>0</v>
      </c>
      <c r="BK13" s="105">
        <f>BG13/BH17</f>
        <v>0</v>
      </c>
      <c r="BL13" s="101">
        <v>0</v>
      </c>
      <c r="BM13" s="103">
        <v>100</v>
      </c>
      <c r="BN13" s="103">
        <f t="shared" si="12"/>
        <v>0</v>
      </c>
      <c r="BO13" s="104">
        <v>0</v>
      </c>
      <c r="BP13" s="105">
        <f>BL13/BM17</f>
        <v>0</v>
      </c>
    </row>
    <row r="14" spans="2:68" ht="16.5" x14ac:dyDescent="0.3">
      <c r="B14" s="175">
        <v>9</v>
      </c>
      <c r="C14" s="176" t="s">
        <v>13</v>
      </c>
      <c r="D14" s="101">
        <v>0</v>
      </c>
      <c r="E14" s="102">
        <v>1</v>
      </c>
      <c r="F14" s="103">
        <f t="shared" si="0"/>
        <v>0</v>
      </c>
      <c r="G14" s="104">
        <v>0</v>
      </c>
      <c r="H14" s="108">
        <f>D14/E17</f>
        <v>0</v>
      </c>
      <c r="I14" s="371">
        <v>0</v>
      </c>
      <c r="J14" s="372">
        <v>1</v>
      </c>
      <c r="K14" s="372">
        <f t="shared" si="1"/>
        <v>0</v>
      </c>
      <c r="L14" s="373">
        <v>0</v>
      </c>
      <c r="M14" s="374">
        <f>I14/J17</f>
        <v>0</v>
      </c>
      <c r="N14" s="101">
        <v>0</v>
      </c>
      <c r="O14" s="103">
        <v>100</v>
      </c>
      <c r="P14" s="103">
        <f t="shared" si="2"/>
        <v>0</v>
      </c>
      <c r="Q14" s="104">
        <v>0</v>
      </c>
      <c r="R14" s="105">
        <f>N14/O17</f>
        <v>0</v>
      </c>
      <c r="S14" s="371">
        <v>0</v>
      </c>
      <c r="T14" s="372">
        <v>100</v>
      </c>
      <c r="U14" s="372">
        <f t="shared" si="3"/>
        <v>0</v>
      </c>
      <c r="V14" s="373">
        <v>0</v>
      </c>
      <c r="W14" s="374">
        <f>S14/T17</f>
        <v>0</v>
      </c>
      <c r="X14" s="3">
        <v>1908</v>
      </c>
      <c r="Y14" s="1">
        <v>50</v>
      </c>
      <c r="Z14" s="2">
        <f t="shared" si="4"/>
        <v>3815.9999999999995</v>
      </c>
      <c r="AA14" s="118">
        <v>38.159999999999997</v>
      </c>
      <c r="AB14" s="23">
        <f>X14/Y17</f>
        <v>0.95399999999999996</v>
      </c>
      <c r="AC14" s="3">
        <v>21</v>
      </c>
      <c r="AD14" s="2">
        <v>10</v>
      </c>
      <c r="AE14" s="2">
        <f t="shared" si="5"/>
        <v>210</v>
      </c>
      <c r="AF14" s="118">
        <v>2.1</v>
      </c>
      <c r="AG14" s="23">
        <f>AC14/AD17</f>
        <v>9.8591549295774655E-3</v>
      </c>
      <c r="AH14" s="59">
        <v>3975</v>
      </c>
      <c r="AI14" s="1">
        <v>1050</v>
      </c>
      <c r="AJ14" s="2">
        <f t="shared" si="6"/>
        <v>378.57142857142856</v>
      </c>
      <c r="AK14" s="118">
        <v>3.79</v>
      </c>
      <c r="AL14" s="57">
        <f>AH14/AI17</f>
        <v>0.1756440281030445</v>
      </c>
      <c r="AM14" s="3">
        <v>6</v>
      </c>
      <c r="AN14" s="2">
        <v>5</v>
      </c>
      <c r="AO14" s="2">
        <f t="shared" si="7"/>
        <v>120</v>
      </c>
      <c r="AP14" s="118">
        <v>1.2</v>
      </c>
      <c r="AQ14" s="23">
        <f>AM14/AN17</f>
        <v>0.06</v>
      </c>
      <c r="AR14" s="101">
        <v>0</v>
      </c>
      <c r="AS14" s="102">
        <v>1</v>
      </c>
      <c r="AT14" s="103">
        <f t="shared" si="8"/>
        <v>0</v>
      </c>
      <c r="AU14" s="104">
        <v>0</v>
      </c>
      <c r="AV14" s="105">
        <f>AR14/AS17</f>
        <v>0</v>
      </c>
      <c r="AW14" s="3">
        <v>26</v>
      </c>
      <c r="AX14" s="2">
        <v>20</v>
      </c>
      <c r="AY14" s="2">
        <f t="shared" si="9"/>
        <v>130</v>
      </c>
      <c r="AZ14" s="118">
        <v>1.3</v>
      </c>
      <c r="BA14" s="23">
        <f>AW14/AX17</f>
        <v>0.65</v>
      </c>
      <c r="BB14" s="3">
        <v>2177</v>
      </c>
      <c r="BC14" s="1">
        <v>1600</v>
      </c>
      <c r="BD14" s="2">
        <f t="shared" si="10"/>
        <v>136.0625</v>
      </c>
      <c r="BE14" s="118">
        <v>1.36</v>
      </c>
      <c r="BF14" s="57">
        <f>BB14/BC17</f>
        <v>0.98954545454545451</v>
      </c>
      <c r="BG14" s="101">
        <v>0</v>
      </c>
      <c r="BH14" s="103">
        <v>100</v>
      </c>
      <c r="BI14" s="103">
        <f t="shared" si="11"/>
        <v>0</v>
      </c>
      <c r="BJ14" s="104">
        <v>0</v>
      </c>
      <c r="BK14" s="105">
        <f>BG14/BH17</f>
        <v>0</v>
      </c>
      <c r="BL14" s="101">
        <v>0</v>
      </c>
      <c r="BM14" s="103">
        <v>100</v>
      </c>
      <c r="BN14" s="103">
        <f t="shared" si="12"/>
        <v>0</v>
      </c>
      <c r="BO14" s="104">
        <v>0</v>
      </c>
      <c r="BP14" s="105">
        <f>BL14/BM17</f>
        <v>0</v>
      </c>
    </row>
    <row r="15" spans="2:68" ht="16.5" x14ac:dyDescent="0.3">
      <c r="B15" s="145">
        <v>10</v>
      </c>
      <c r="C15" s="146" t="s">
        <v>14</v>
      </c>
      <c r="D15" s="101">
        <v>0</v>
      </c>
      <c r="E15" s="102">
        <v>1</v>
      </c>
      <c r="F15" s="103">
        <f t="shared" si="0"/>
        <v>0</v>
      </c>
      <c r="G15" s="104">
        <v>0</v>
      </c>
      <c r="H15" s="108">
        <f>D15/E17</f>
        <v>0</v>
      </c>
      <c r="I15" s="371">
        <v>0</v>
      </c>
      <c r="J15" s="372">
        <v>1</v>
      </c>
      <c r="K15" s="372">
        <f t="shared" si="1"/>
        <v>0</v>
      </c>
      <c r="L15" s="373">
        <v>0</v>
      </c>
      <c r="M15" s="374">
        <f>I15/J17</f>
        <v>0</v>
      </c>
      <c r="N15" s="101">
        <v>0</v>
      </c>
      <c r="O15" s="103">
        <v>100</v>
      </c>
      <c r="P15" s="103">
        <f t="shared" si="2"/>
        <v>0</v>
      </c>
      <c r="Q15" s="104">
        <v>0</v>
      </c>
      <c r="R15" s="105">
        <f>N15/O17</f>
        <v>0</v>
      </c>
      <c r="S15" s="371">
        <v>0</v>
      </c>
      <c r="T15" s="372">
        <v>100</v>
      </c>
      <c r="U15" s="372">
        <f t="shared" si="3"/>
        <v>0</v>
      </c>
      <c r="V15" s="373">
        <v>0</v>
      </c>
      <c r="W15" s="374">
        <f>S15/T17</f>
        <v>0</v>
      </c>
      <c r="X15" s="3">
        <v>1908</v>
      </c>
      <c r="Y15" s="1">
        <v>100</v>
      </c>
      <c r="Z15" s="2">
        <f t="shared" si="4"/>
        <v>1907.9999999999998</v>
      </c>
      <c r="AA15" s="24">
        <v>19.079999999999998</v>
      </c>
      <c r="AB15" s="23">
        <f>X15/Y17</f>
        <v>0.95399999999999996</v>
      </c>
      <c r="AC15" s="3">
        <v>47</v>
      </c>
      <c r="AD15" s="2">
        <v>20</v>
      </c>
      <c r="AE15" s="2">
        <f t="shared" si="5"/>
        <v>235</v>
      </c>
      <c r="AF15" s="24">
        <v>0</v>
      </c>
      <c r="AG15" s="23">
        <f>AC15/AD17</f>
        <v>2.2065727699530517E-2</v>
      </c>
      <c r="AH15" s="59">
        <v>4038</v>
      </c>
      <c r="AI15" s="1">
        <v>1200</v>
      </c>
      <c r="AJ15" s="2">
        <f t="shared" si="6"/>
        <v>336.5</v>
      </c>
      <c r="AK15" s="24">
        <v>3.37</v>
      </c>
      <c r="AL15" s="57">
        <f>AH15/AI17</f>
        <v>0.17842782024656445</v>
      </c>
      <c r="AM15" s="3">
        <v>8</v>
      </c>
      <c r="AN15" s="2">
        <v>10</v>
      </c>
      <c r="AO15" s="2">
        <f t="shared" si="7"/>
        <v>80</v>
      </c>
      <c r="AP15" s="24">
        <v>0.8</v>
      </c>
      <c r="AQ15" s="23">
        <f>AM15/AN17</f>
        <v>0.08</v>
      </c>
      <c r="AR15" s="101">
        <v>0</v>
      </c>
      <c r="AS15" s="102">
        <v>1</v>
      </c>
      <c r="AT15" s="103">
        <f t="shared" si="8"/>
        <v>0</v>
      </c>
      <c r="AU15" s="104">
        <v>0</v>
      </c>
      <c r="AV15" s="105">
        <f>AR15/AS17</f>
        <v>0</v>
      </c>
      <c r="AW15" s="245">
        <v>0</v>
      </c>
      <c r="AX15" s="246">
        <v>20</v>
      </c>
      <c r="AY15" s="246">
        <f t="shared" si="9"/>
        <v>0</v>
      </c>
      <c r="AZ15" s="247">
        <v>0</v>
      </c>
      <c r="BA15" s="248">
        <f>AW15/AX17</f>
        <v>0</v>
      </c>
      <c r="BB15" s="3">
        <v>2183</v>
      </c>
      <c r="BC15" s="1">
        <v>1800</v>
      </c>
      <c r="BD15" s="2">
        <f t="shared" si="10"/>
        <v>121.27777777777777</v>
      </c>
      <c r="BE15" s="24">
        <v>1.21</v>
      </c>
      <c r="BF15" s="57">
        <f>BB15/BC17</f>
        <v>0.99227272727272731</v>
      </c>
      <c r="BG15" s="101">
        <v>0</v>
      </c>
      <c r="BH15" s="103">
        <v>100</v>
      </c>
      <c r="BI15" s="103">
        <f t="shared" si="11"/>
        <v>0</v>
      </c>
      <c r="BJ15" s="104">
        <v>0</v>
      </c>
      <c r="BK15" s="105">
        <f>BG15/BH17</f>
        <v>0</v>
      </c>
      <c r="BL15" s="101">
        <v>0</v>
      </c>
      <c r="BM15" s="103">
        <v>100</v>
      </c>
      <c r="BN15" s="103">
        <f t="shared" si="12"/>
        <v>0</v>
      </c>
      <c r="BO15" s="104">
        <v>0</v>
      </c>
      <c r="BP15" s="105">
        <f>BL15/BM17</f>
        <v>0</v>
      </c>
    </row>
    <row r="16" spans="2:68" ht="17.25" thickBot="1" x14ac:dyDescent="0.35">
      <c r="B16" s="145">
        <v>11</v>
      </c>
      <c r="C16" s="146" t="s">
        <v>26</v>
      </c>
      <c r="D16" s="101">
        <v>0</v>
      </c>
      <c r="E16" s="102">
        <v>1</v>
      </c>
      <c r="F16" s="103">
        <f t="shared" si="0"/>
        <v>0</v>
      </c>
      <c r="G16" s="274">
        <v>0</v>
      </c>
      <c r="H16" s="276">
        <f>D16/E17</f>
        <v>0</v>
      </c>
      <c r="I16" s="371">
        <v>0</v>
      </c>
      <c r="J16" s="372">
        <v>1</v>
      </c>
      <c r="K16" s="372">
        <f t="shared" si="1"/>
        <v>0</v>
      </c>
      <c r="L16" s="373">
        <v>0</v>
      </c>
      <c r="M16" s="374">
        <f>I16/J17</f>
        <v>0</v>
      </c>
      <c r="N16" s="101">
        <v>0</v>
      </c>
      <c r="O16" s="103">
        <v>100</v>
      </c>
      <c r="P16" s="103">
        <f t="shared" si="2"/>
        <v>0</v>
      </c>
      <c r="Q16" s="104">
        <v>0</v>
      </c>
      <c r="R16" s="105">
        <f>N16/O17</f>
        <v>0</v>
      </c>
      <c r="S16" s="371">
        <v>0</v>
      </c>
      <c r="T16" s="372">
        <v>100</v>
      </c>
      <c r="U16" s="372">
        <f t="shared" si="3"/>
        <v>0</v>
      </c>
      <c r="V16" s="373">
        <v>0</v>
      </c>
      <c r="W16" s="374">
        <f>S16/T17</f>
        <v>0</v>
      </c>
      <c r="X16" s="3">
        <v>1908</v>
      </c>
      <c r="Y16" s="1">
        <v>300</v>
      </c>
      <c r="Z16" s="2">
        <f t="shared" si="4"/>
        <v>636</v>
      </c>
      <c r="AA16" s="267">
        <v>6.36</v>
      </c>
      <c r="AB16" s="273">
        <f>X16/Y17</f>
        <v>0.95399999999999996</v>
      </c>
      <c r="AC16" s="3">
        <v>47</v>
      </c>
      <c r="AD16" s="2">
        <v>30</v>
      </c>
      <c r="AE16" s="2">
        <f t="shared" si="5"/>
        <v>156.66666666666666</v>
      </c>
      <c r="AF16" s="267">
        <v>0</v>
      </c>
      <c r="AG16" s="273">
        <f>AC16/AD17</f>
        <v>2.2065727699530517E-2</v>
      </c>
      <c r="AH16" s="59">
        <v>4290</v>
      </c>
      <c r="AI16" s="1">
        <v>1350</v>
      </c>
      <c r="AJ16" s="2">
        <f t="shared" si="6"/>
        <v>317.77777777777777</v>
      </c>
      <c r="AK16" s="267">
        <v>3.18</v>
      </c>
      <c r="AL16" s="268">
        <f>AH16/AI17</f>
        <v>0.18956298882064426</v>
      </c>
      <c r="AM16" s="3">
        <v>8</v>
      </c>
      <c r="AN16" s="2">
        <v>15</v>
      </c>
      <c r="AO16" s="2">
        <f t="shared" si="7"/>
        <v>53.333333333333336</v>
      </c>
      <c r="AP16" s="267">
        <v>0.53</v>
      </c>
      <c r="AQ16" s="273">
        <f>AM16/AN17</f>
        <v>0.08</v>
      </c>
      <c r="AR16" s="101">
        <v>0</v>
      </c>
      <c r="AS16" s="102">
        <v>1</v>
      </c>
      <c r="AT16" s="103">
        <f t="shared" si="8"/>
        <v>0</v>
      </c>
      <c r="AU16" s="274">
        <v>0</v>
      </c>
      <c r="AV16" s="275">
        <f>AR16/AS17</f>
        <v>0</v>
      </c>
      <c r="AW16" s="245">
        <v>0</v>
      </c>
      <c r="AX16" s="246">
        <v>30</v>
      </c>
      <c r="AY16" s="246">
        <f t="shared" si="9"/>
        <v>0</v>
      </c>
      <c r="AZ16" s="279">
        <v>0</v>
      </c>
      <c r="BA16" s="281">
        <f>AW16/AX17</f>
        <v>0</v>
      </c>
      <c r="BB16" s="3">
        <v>2190</v>
      </c>
      <c r="BC16" s="1">
        <v>2000</v>
      </c>
      <c r="BD16" s="2">
        <f t="shared" si="10"/>
        <v>109.5</v>
      </c>
      <c r="BE16" s="267">
        <v>1.1000000000000001</v>
      </c>
      <c r="BF16" s="268">
        <f>BB16/BC17</f>
        <v>0.99545454545454548</v>
      </c>
      <c r="BG16" s="101">
        <v>0</v>
      </c>
      <c r="BH16" s="103">
        <v>100</v>
      </c>
      <c r="BI16" s="103">
        <f t="shared" si="11"/>
        <v>0</v>
      </c>
      <c r="BJ16" s="274">
        <v>0</v>
      </c>
      <c r="BK16" s="275">
        <f>BG16/BH17</f>
        <v>0</v>
      </c>
      <c r="BL16" s="101">
        <v>0</v>
      </c>
      <c r="BM16" s="103">
        <v>100</v>
      </c>
      <c r="BN16" s="103">
        <f t="shared" si="12"/>
        <v>0</v>
      </c>
      <c r="BO16" s="274">
        <v>0</v>
      </c>
      <c r="BP16" s="275">
        <f>BL16/BM17</f>
        <v>0</v>
      </c>
    </row>
    <row r="17" spans="2:68" ht="17.25" thickBot="1" x14ac:dyDescent="0.35">
      <c r="B17" s="264">
        <v>12</v>
      </c>
      <c r="C17" s="265" t="s">
        <v>15</v>
      </c>
      <c r="D17" s="34">
        <v>13</v>
      </c>
      <c r="E17" s="44">
        <v>17</v>
      </c>
      <c r="F17" s="266">
        <f t="shared" si="0"/>
        <v>76.470588235294116</v>
      </c>
      <c r="G17" s="289">
        <v>0.76</v>
      </c>
      <c r="H17" s="283">
        <f>D17/E17</f>
        <v>0.76470588235294112</v>
      </c>
      <c r="I17" s="375">
        <v>0</v>
      </c>
      <c r="J17" s="376">
        <v>4</v>
      </c>
      <c r="K17" s="376">
        <f t="shared" si="1"/>
        <v>0</v>
      </c>
      <c r="L17" s="377">
        <v>0</v>
      </c>
      <c r="M17" s="378">
        <f>I17/J17</f>
        <v>0</v>
      </c>
      <c r="N17" s="306">
        <v>0</v>
      </c>
      <c r="O17" s="307">
        <v>100</v>
      </c>
      <c r="P17" s="307">
        <f t="shared" si="2"/>
        <v>0</v>
      </c>
      <c r="Q17" s="308">
        <v>0</v>
      </c>
      <c r="R17" s="309">
        <f>N17/O17</f>
        <v>0</v>
      </c>
      <c r="S17" s="375">
        <v>0</v>
      </c>
      <c r="T17" s="376">
        <v>95</v>
      </c>
      <c r="U17" s="376">
        <f t="shared" si="3"/>
        <v>0</v>
      </c>
      <c r="V17" s="377">
        <v>0</v>
      </c>
      <c r="W17" s="378">
        <f>S17/T17</f>
        <v>0</v>
      </c>
      <c r="X17" s="34">
        <v>1908</v>
      </c>
      <c r="Y17" s="44">
        <v>2000</v>
      </c>
      <c r="Z17" s="266">
        <f t="shared" si="4"/>
        <v>95.399999999999991</v>
      </c>
      <c r="AA17" s="277">
        <v>0.95</v>
      </c>
      <c r="AB17" s="278">
        <f>X17/Y17</f>
        <v>0.95399999999999996</v>
      </c>
      <c r="AC17" s="34">
        <v>2122</v>
      </c>
      <c r="AD17" s="33">
        <v>2130</v>
      </c>
      <c r="AE17" s="266">
        <f t="shared" si="5"/>
        <v>99.624413145539904</v>
      </c>
      <c r="AF17" s="269">
        <v>0.99619999999999997</v>
      </c>
      <c r="AG17" s="270">
        <f>AC17/AD17</f>
        <v>0.99624413145539903</v>
      </c>
      <c r="AH17" s="60">
        <v>42233</v>
      </c>
      <c r="AI17" s="44">
        <v>22631</v>
      </c>
      <c r="AJ17" s="266">
        <f t="shared" si="6"/>
        <v>186.6157041226636</v>
      </c>
      <c r="AK17" s="271">
        <v>1.87</v>
      </c>
      <c r="AL17" s="272">
        <f>AH17/AI17</f>
        <v>1.8661570412266359</v>
      </c>
      <c r="AM17" s="34">
        <v>124</v>
      </c>
      <c r="AN17" s="33">
        <v>100</v>
      </c>
      <c r="AO17" s="266">
        <f t="shared" si="7"/>
        <v>124</v>
      </c>
      <c r="AP17" s="271">
        <v>1.24</v>
      </c>
      <c r="AQ17" s="272">
        <f>AM17/AN17</f>
        <v>1.24</v>
      </c>
      <c r="AR17" s="34">
        <v>55256</v>
      </c>
      <c r="AS17" s="44">
        <v>92000</v>
      </c>
      <c r="AT17" s="266">
        <f t="shared" si="8"/>
        <v>60.060869565217388</v>
      </c>
      <c r="AU17" s="289">
        <v>0.6</v>
      </c>
      <c r="AV17" s="283">
        <f>AR17/AS17</f>
        <v>0.6006086956521739</v>
      </c>
      <c r="AW17" s="34">
        <v>41</v>
      </c>
      <c r="AX17" s="33">
        <v>40</v>
      </c>
      <c r="AY17" s="266">
        <f t="shared" si="9"/>
        <v>102.49999999999999</v>
      </c>
      <c r="AZ17" s="271">
        <v>1.03</v>
      </c>
      <c r="BA17" s="272">
        <f>AW17/AX17</f>
        <v>1.0249999999999999</v>
      </c>
      <c r="BB17" s="34">
        <v>2194</v>
      </c>
      <c r="BC17" s="44">
        <v>2200</v>
      </c>
      <c r="BD17" s="266">
        <f t="shared" si="10"/>
        <v>99.727272727272734</v>
      </c>
      <c r="BE17" s="270">
        <v>1</v>
      </c>
      <c r="BF17" s="310">
        <f>BB17/BC17</f>
        <v>0.99727272727272731</v>
      </c>
      <c r="BG17" s="34">
        <v>100</v>
      </c>
      <c r="BH17" s="33">
        <v>100</v>
      </c>
      <c r="BI17" s="266">
        <f t="shared" si="11"/>
        <v>100</v>
      </c>
      <c r="BJ17" s="269">
        <v>1</v>
      </c>
      <c r="BK17" s="270">
        <f>BG17/BH17</f>
        <v>1</v>
      </c>
      <c r="BL17" s="34">
        <v>100</v>
      </c>
      <c r="BM17" s="33">
        <v>100</v>
      </c>
      <c r="BN17" s="266">
        <f t="shared" si="12"/>
        <v>100</v>
      </c>
      <c r="BO17" s="269">
        <v>1</v>
      </c>
      <c r="BP17" s="270">
        <f>BL17/BM17</f>
        <v>1</v>
      </c>
    </row>
    <row r="18" spans="2:68" ht="15.75" thickBot="1" x14ac:dyDescent="0.3"/>
    <row r="19" spans="2:68" ht="15.75" thickBot="1" x14ac:dyDescent="0.3">
      <c r="C19" s="384" t="s">
        <v>378</v>
      </c>
      <c r="H19" s="388">
        <v>0.76</v>
      </c>
      <c r="R19" s="318">
        <v>1</v>
      </c>
      <c r="AB19" s="284">
        <v>0.95</v>
      </c>
      <c r="AG19" s="437" t="s">
        <v>346</v>
      </c>
      <c r="AL19" s="312">
        <v>1.87</v>
      </c>
      <c r="AQ19" s="312">
        <v>1.24</v>
      </c>
      <c r="AV19" s="388">
        <v>0.6</v>
      </c>
      <c r="BA19" s="312">
        <v>1.03</v>
      </c>
      <c r="BF19" s="437" t="s">
        <v>348</v>
      </c>
      <c r="BK19" s="318">
        <v>1</v>
      </c>
      <c r="BP19" s="318">
        <v>1</v>
      </c>
    </row>
    <row r="20" spans="2:68" ht="15.75" thickBot="1" x14ac:dyDescent="0.3">
      <c r="C20" s="215"/>
    </row>
    <row r="21" spans="2:68" ht="15.75" thickBot="1" x14ac:dyDescent="0.3">
      <c r="C21" s="384" t="s">
        <v>377</v>
      </c>
      <c r="H21" s="387">
        <v>0.76</v>
      </c>
      <c r="R21" s="381">
        <v>1</v>
      </c>
      <c r="AB21" s="383">
        <v>0.95</v>
      </c>
      <c r="AG21" s="381">
        <v>1</v>
      </c>
      <c r="AL21" s="382">
        <v>1.87</v>
      </c>
      <c r="AQ21" s="382">
        <v>1.24</v>
      </c>
      <c r="AV21" s="387">
        <v>0.6</v>
      </c>
      <c r="BA21" s="382">
        <v>1.03</v>
      </c>
      <c r="BF21" s="381">
        <v>1</v>
      </c>
      <c r="BK21" s="381">
        <v>1</v>
      </c>
      <c r="BP21" s="381">
        <v>1</v>
      </c>
    </row>
    <row r="22" spans="2:68" ht="15.75" thickBot="1" x14ac:dyDescent="0.3"/>
    <row r="23" spans="2:68" ht="13.5" customHeight="1" x14ac:dyDescent="0.3">
      <c r="B23" s="19"/>
      <c r="C23" s="20"/>
      <c r="D23" s="22"/>
      <c r="E23" s="22"/>
      <c r="F23" s="22"/>
      <c r="G23" s="22"/>
      <c r="H23" s="501" t="s">
        <v>333</v>
      </c>
      <c r="I23" s="502"/>
    </row>
    <row r="24" spans="2:68" ht="15.75" customHeight="1" thickBot="1" x14ac:dyDescent="0.3">
      <c r="H24" s="503"/>
      <c r="I24" s="504"/>
      <c r="Y24" s="69"/>
    </row>
    <row r="25" spans="2:68" x14ac:dyDescent="0.25">
      <c r="B25" s="12">
        <v>1</v>
      </c>
      <c r="C25" s="7" t="s">
        <v>27</v>
      </c>
      <c r="D25" s="8"/>
      <c r="E25" s="477" t="s">
        <v>28</v>
      </c>
      <c r="F25" s="477"/>
      <c r="G25" s="478"/>
      <c r="H25" s="12">
        <v>9</v>
      </c>
      <c r="I25" s="16">
        <f>H25/H28</f>
        <v>0.81818181818181823</v>
      </c>
      <c r="Y25" s="69"/>
    </row>
    <row r="26" spans="2:68" x14ac:dyDescent="0.25">
      <c r="B26" s="13">
        <v>2</v>
      </c>
      <c r="C26" s="9" t="s">
        <v>29</v>
      </c>
      <c r="D26" s="4"/>
      <c r="E26" s="479" t="s">
        <v>30</v>
      </c>
      <c r="F26" s="479"/>
      <c r="G26" s="480"/>
      <c r="H26" s="13">
        <v>2</v>
      </c>
      <c r="I26" s="17">
        <f>H26/H28</f>
        <v>0.18181818181818182</v>
      </c>
      <c r="Y26" s="69"/>
    </row>
    <row r="27" spans="2:68" ht="15.75" thickBot="1" x14ac:dyDescent="0.3">
      <c r="B27" s="14">
        <v>3</v>
      </c>
      <c r="C27" s="10" t="s">
        <v>31</v>
      </c>
      <c r="D27" s="11"/>
      <c r="E27" s="481" t="s">
        <v>32</v>
      </c>
      <c r="F27" s="481"/>
      <c r="G27" s="482"/>
      <c r="H27" s="14">
        <v>0</v>
      </c>
      <c r="I27" s="18">
        <f>H27/H28</f>
        <v>0</v>
      </c>
      <c r="Y27" s="69"/>
    </row>
    <row r="28" spans="2:68" ht="15.75" thickBot="1" x14ac:dyDescent="0.3">
      <c r="B28" s="498" t="s">
        <v>85</v>
      </c>
      <c r="C28" s="499"/>
      <c r="D28" s="499"/>
      <c r="E28" s="499"/>
      <c r="F28" s="499"/>
      <c r="G28" s="500"/>
      <c r="H28" s="15">
        <f>SUM(H25:H27)</f>
        <v>11</v>
      </c>
      <c r="I28" s="21">
        <f>SUM(I25:I27)</f>
        <v>1</v>
      </c>
      <c r="Y28" s="69"/>
    </row>
    <row r="29" spans="2:68" ht="15.75" thickBot="1" x14ac:dyDescent="0.3">
      <c r="Y29" s="69"/>
    </row>
    <row r="30" spans="2:68" ht="16.5" customHeight="1" thickBot="1" x14ac:dyDescent="0.35">
      <c r="B30" s="379">
        <v>2</v>
      </c>
      <c r="C30" s="595" t="s">
        <v>376</v>
      </c>
      <c r="D30" s="596"/>
      <c r="E30" s="596"/>
      <c r="F30" s="596"/>
      <c r="G30" s="596"/>
      <c r="H30" s="596"/>
      <c r="I30" s="596"/>
      <c r="J30" s="596"/>
      <c r="K30" s="596"/>
      <c r="Y30" s="69"/>
    </row>
    <row r="31" spans="2:68" ht="17.25" thickBot="1" x14ac:dyDescent="0.35">
      <c r="B31" s="311">
        <v>1</v>
      </c>
      <c r="C31" t="s">
        <v>258</v>
      </c>
    </row>
  </sheetData>
  <sheetProtection algorithmName="SHA-512" hashValue="5lHQpdrMA+mIPgbBAxZLl/ANxhn2HvBL4wCS/RdikY5qM+tjeGfiyaYq0jfMsMAiJxhU50iWFtvlVY7ulFKGSA==" saltValue="Hq77x2QMfq6pZSfedJmM7A==" spinCount="100000" sheet="1" objects="1" scenarios="1"/>
  <mergeCells count="60">
    <mergeCell ref="C30:K30"/>
    <mergeCell ref="B28:G28"/>
    <mergeCell ref="B2:C5"/>
    <mergeCell ref="AR3:AV3"/>
    <mergeCell ref="AR4:AT4"/>
    <mergeCell ref="AU4:AU5"/>
    <mergeCell ref="AV4:AV5"/>
    <mergeCell ref="AC3:AG3"/>
    <mergeCell ref="AC4:AE4"/>
    <mergeCell ref="AF4:AF5"/>
    <mergeCell ref="AG4:AG5"/>
    <mergeCell ref="N3:R3"/>
    <mergeCell ref="AH3:AL3"/>
    <mergeCell ref="AH4:AJ4"/>
    <mergeCell ref="AK4:AK5"/>
    <mergeCell ref="AL4:AL5"/>
    <mergeCell ref="AB4:AB5"/>
    <mergeCell ref="S4:U4"/>
    <mergeCell ref="V4:V5"/>
    <mergeCell ref="W4:W5"/>
    <mergeCell ref="AW3:BA3"/>
    <mergeCell ref="AW4:AY4"/>
    <mergeCell ref="AZ4:AZ5"/>
    <mergeCell ref="BA4:BA5"/>
    <mergeCell ref="AM3:AQ3"/>
    <mergeCell ref="AM4:AO4"/>
    <mergeCell ref="AP4:AP5"/>
    <mergeCell ref="AQ4:AQ5"/>
    <mergeCell ref="N4:P4"/>
    <mergeCell ref="Q4:Q5"/>
    <mergeCell ref="S3:W3"/>
    <mergeCell ref="X3:AB3"/>
    <mergeCell ref="E27:G27"/>
    <mergeCell ref="D3:H3"/>
    <mergeCell ref="D4:F4"/>
    <mergeCell ref="G4:G5"/>
    <mergeCell ref="H4:H5"/>
    <mergeCell ref="E26:G26"/>
    <mergeCell ref="H23:I24"/>
    <mergeCell ref="E25:G25"/>
    <mergeCell ref="I3:M3"/>
    <mergeCell ref="I4:K4"/>
    <mergeCell ref="L4:L5"/>
    <mergeCell ref="M4:M5"/>
    <mergeCell ref="BL3:BP3"/>
    <mergeCell ref="BL4:BN4"/>
    <mergeCell ref="BO4:BO5"/>
    <mergeCell ref="BP4:BP5"/>
    <mergeCell ref="D2:BP2"/>
    <mergeCell ref="BG4:BI4"/>
    <mergeCell ref="BJ4:BJ5"/>
    <mergeCell ref="BK4:BK5"/>
    <mergeCell ref="BB3:BF3"/>
    <mergeCell ref="BE4:BE5"/>
    <mergeCell ref="BF4:BF5"/>
    <mergeCell ref="BB4:BD4"/>
    <mergeCell ref="BG3:BK3"/>
    <mergeCell ref="R4:R5"/>
    <mergeCell ref="X4:Z4"/>
    <mergeCell ref="AA4:AA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B1:R28"/>
  <sheetViews>
    <sheetView workbookViewId="0">
      <selection activeCell="V26" sqref="V26"/>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1" customWidth="1"/>
    <col min="9" max="9" width="7.5703125" customWidth="1"/>
    <col min="10" max="10" width="5.85546875" customWidth="1"/>
    <col min="11" max="11" width="6.42578125" customWidth="1"/>
    <col min="12" max="12" width="7" customWidth="1"/>
    <col min="13" max="13" width="9.85546875" customWidth="1"/>
    <col min="14" max="14" width="7.140625" customWidth="1"/>
    <col min="15" max="15" width="5.5703125" customWidth="1"/>
    <col min="16" max="16" width="6.28515625" customWidth="1"/>
    <col min="17" max="17" width="6.42578125" customWidth="1"/>
    <col min="18" max="18" width="10.28515625" customWidth="1"/>
  </cols>
  <sheetData>
    <row r="1" spans="2:18" ht="15.75" thickBot="1" x14ac:dyDescent="0.3"/>
    <row r="2" spans="2:18" ht="17.25" thickBot="1" x14ac:dyDescent="0.35">
      <c r="B2" s="665" t="s">
        <v>233</v>
      </c>
      <c r="C2" s="506"/>
      <c r="D2" s="519" t="s">
        <v>119</v>
      </c>
      <c r="E2" s="520"/>
      <c r="F2" s="520"/>
      <c r="G2" s="520"/>
      <c r="H2" s="520"/>
      <c r="I2" s="520"/>
      <c r="J2" s="520"/>
      <c r="K2" s="520"/>
      <c r="L2" s="520"/>
      <c r="M2" s="520"/>
      <c r="N2" s="520"/>
      <c r="O2" s="520"/>
      <c r="P2" s="520"/>
      <c r="Q2" s="520"/>
      <c r="R2" s="521"/>
    </row>
    <row r="3" spans="2:18" ht="68.25" customHeight="1" thickBot="1" x14ac:dyDescent="0.3">
      <c r="B3" s="507"/>
      <c r="C3" s="508"/>
      <c r="D3" s="511" t="s">
        <v>266</v>
      </c>
      <c r="E3" s="512"/>
      <c r="F3" s="513"/>
      <c r="G3" s="513"/>
      <c r="H3" s="514"/>
      <c r="I3" s="515" t="s">
        <v>163</v>
      </c>
      <c r="J3" s="516"/>
      <c r="K3" s="517"/>
      <c r="L3" s="517"/>
      <c r="M3" s="518"/>
      <c r="N3" s="515" t="s">
        <v>164</v>
      </c>
      <c r="O3" s="516"/>
      <c r="P3" s="517"/>
      <c r="Q3" s="517"/>
      <c r="R3" s="518"/>
    </row>
    <row r="4" spans="2:18" ht="24.75"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row>
    <row r="5" spans="2:18" ht="18" customHeight="1" thickBot="1" x14ac:dyDescent="0.3">
      <c r="B5" s="509"/>
      <c r="C5" s="510"/>
      <c r="D5" s="151" t="s">
        <v>33</v>
      </c>
      <c r="E5" s="152" t="s">
        <v>2</v>
      </c>
      <c r="F5" s="153" t="s">
        <v>3</v>
      </c>
      <c r="G5" s="534"/>
      <c r="H5" s="529"/>
      <c r="I5" s="151" t="s">
        <v>33</v>
      </c>
      <c r="J5" s="152" t="s">
        <v>2</v>
      </c>
      <c r="K5" s="158" t="s">
        <v>3</v>
      </c>
      <c r="L5" s="529"/>
      <c r="M5" s="529"/>
      <c r="N5" s="151" t="s">
        <v>33</v>
      </c>
      <c r="O5" s="152" t="s">
        <v>2</v>
      </c>
      <c r="P5" s="158" t="s">
        <v>3</v>
      </c>
      <c r="Q5" s="529"/>
      <c r="R5" s="529"/>
    </row>
    <row r="6" spans="2:18" ht="17.25" customHeight="1" x14ac:dyDescent="0.25">
      <c r="B6" s="143">
        <v>1</v>
      </c>
      <c r="C6" s="144" t="s">
        <v>5</v>
      </c>
      <c r="D6" s="97">
        <v>0</v>
      </c>
      <c r="E6" s="98">
        <v>1</v>
      </c>
      <c r="F6" s="98">
        <f>D6/E6*100</f>
        <v>0</v>
      </c>
      <c r="G6" s="99">
        <v>0</v>
      </c>
      <c r="H6" s="100">
        <f>D6/E17</f>
        <v>0</v>
      </c>
      <c r="I6" s="97">
        <v>0</v>
      </c>
      <c r="J6" s="98">
        <v>1</v>
      </c>
      <c r="K6" s="98">
        <f>I6/J6*100</f>
        <v>0</v>
      </c>
      <c r="L6" s="99">
        <v>0</v>
      </c>
      <c r="M6" s="100">
        <f>I6/J17</f>
        <v>0</v>
      </c>
      <c r="N6" s="41">
        <v>100</v>
      </c>
      <c r="O6" s="42">
        <v>100</v>
      </c>
      <c r="P6" s="42">
        <f>N6/O6*100</f>
        <v>100</v>
      </c>
      <c r="Q6" s="43">
        <v>1</v>
      </c>
      <c r="R6" s="31">
        <f>N6/O17</f>
        <v>1</v>
      </c>
    </row>
    <row r="7" spans="2:18" ht="16.5" x14ac:dyDescent="0.3">
      <c r="B7" s="145">
        <v>2</v>
      </c>
      <c r="C7" s="146" t="s">
        <v>6</v>
      </c>
      <c r="D7" s="101">
        <v>0</v>
      </c>
      <c r="E7" s="102">
        <v>1</v>
      </c>
      <c r="F7" s="103">
        <f>D7/E7*100</f>
        <v>0</v>
      </c>
      <c r="G7" s="104">
        <v>0</v>
      </c>
      <c r="H7" s="105">
        <f>D7/E17</f>
        <v>0</v>
      </c>
      <c r="I7" s="101">
        <v>0</v>
      </c>
      <c r="J7" s="102">
        <v>1</v>
      </c>
      <c r="K7" s="103">
        <f>I7/J7*100</f>
        <v>0</v>
      </c>
      <c r="L7" s="104">
        <v>0</v>
      </c>
      <c r="M7" s="105">
        <f>I7/J17</f>
        <v>0</v>
      </c>
      <c r="N7" s="3">
        <v>100</v>
      </c>
      <c r="O7" s="1">
        <v>100</v>
      </c>
      <c r="P7" s="2">
        <f>N7/O7*100</f>
        <v>100</v>
      </c>
      <c r="Q7" s="24">
        <v>1</v>
      </c>
      <c r="R7" s="23">
        <f>N7/O17</f>
        <v>1</v>
      </c>
    </row>
    <row r="8" spans="2:18" ht="15.75" x14ac:dyDescent="0.25">
      <c r="B8" s="173">
        <v>3</v>
      </c>
      <c r="C8" s="174" t="s">
        <v>7</v>
      </c>
      <c r="D8" s="101">
        <v>0</v>
      </c>
      <c r="E8" s="102">
        <v>1</v>
      </c>
      <c r="F8" s="103">
        <f>D8/E8*100</f>
        <v>0</v>
      </c>
      <c r="G8" s="104">
        <v>0</v>
      </c>
      <c r="H8" s="105">
        <f>D8/E17</f>
        <v>0</v>
      </c>
      <c r="I8" s="101">
        <v>0</v>
      </c>
      <c r="J8" s="102">
        <v>1</v>
      </c>
      <c r="K8" s="103">
        <f>I8/J8*100</f>
        <v>0</v>
      </c>
      <c r="L8" s="104">
        <v>0</v>
      </c>
      <c r="M8" s="105">
        <f>I8/J17</f>
        <v>0</v>
      </c>
      <c r="N8" s="3">
        <v>100</v>
      </c>
      <c r="O8" s="1">
        <v>100</v>
      </c>
      <c r="P8" s="2">
        <f>N8/O8*100</f>
        <v>100</v>
      </c>
      <c r="Q8" s="115">
        <v>1</v>
      </c>
      <c r="R8" s="23">
        <f>N8/O17</f>
        <v>1</v>
      </c>
    </row>
    <row r="9" spans="2:18" ht="16.5" x14ac:dyDescent="0.3">
      <c r="B9" s="145">
        <v>4</v>
      </c>
      <c r="C9" s="146" t="s">
        <v>8</v>
      </c>
      <c r="D9" s="101">
        <v>0</v>
      </c>
      <c r="E9" s="102">
        <v>1</v>
      </c>
      <c r="F9" s="103">
        <f t="shared" ref="F9:F17" si="0">D9/E9*100</f>
        <v>0</v>
      </c>
      <c r="G9" s="104">
        <v>0</v>
      </c>
      <c r="H9" s="105">
        <f>D9/E17</f>
        <v>0</v>
      </c>
      <c r="I9" s="101">
        <v>0</v>
      </c>
      <c r="J9" s="102">
        <v>1</v>
      </c>
      <c r="K9" s="103">
        <f t="shared" ref="K9:K17" si="1">I9/J9*100</f>
        <v>0</v>
      </c>
      <c r="L9" s="104">
        <v>0</v>
      </c>
      <c r="M9" s="105">
        <f>I9/J17</f>
        <v>0</v>
      </c>
      <c r="N9" s="3">
        <v>100</v>
      </c>
      <c r="O9" s="1">
        <v>100</v>
      </c>
      <c r="P9" s="2">
        <f t="shared" ref="P9:P17" si="2">N9/O9*100</f>
        <v>100</v>
      </c>
      <c r="Q9" s="24">
        <v>1</v>
      </c>
      <c r="R9" s="23">
        <f>N9/O17</f>
        <v>1</v>
      </c>
    </row>
    <row r="10" spans="2:18" ht="16.5" x14ac:dyDescent="0.3">
      <c r="B10" s="145">
        <v>5</v>
      </c>
      <c r="C10" s="146" t="s">
        <v>9</v>
      </c>
      <c r="D10" s="3">
        <v>3</v>
      </c>
      <c r="E10" s="1">
        <v>3</v>
      </c>
      <c r="F10" s="2">
        <f t="shared" si="0"/>
        <v>100</v>
      </c>
      <c r="G10" s="24">
        <v>1</v>
      </c>
      <c r="H10" s="23">
        <f>D10/E17</f>
        <v>0.3</v>
      </c>
      <c r="I10" s="3">
        <v>1</v>
      </c>
      <c r="J10" s="1">
        <v>1</v>
      </c>
      <c r="K10" s="2">
        <f t="shared" si="1"/>
        <v>100</v>
      </c>
      <c r="L10" s="24">
        <v>1</v>
      </c>
      <c r="M10" s="23">
        <f>I10/J17</f>
        <v>0.1</v>
      </c>
      <c r="N10" s="3">
        <v>100</v>
      </c>
      <c r="O10" s="1">
        <v>100</v>
      </c>
      <c r="P10" s="2">
        <f t="shared" si="2"/>
        <v>100</v>
      </c>
      <c r="Q10" s="24">
        <v>1</v>
      </c>
      <c r="R10" s="23">
        <f>N10/O17</f>
        <v>1</v>
      </c>
    </row>
    <row r="11" spans="2:18" ht="16.5" x14ac:dyDescent="0.3">
      <c r="B11" s="175">
        <v>6</v>
      </c>
      <c r="C11" s="176" t="s">
        <v>10</v>
      </c>
      <c r="D11" s="3">
        <v>3</v>
      </c>
      <c r="E11" s="1">
        <v>3</v>
      </c>
      <c r="F11" s="2">
        <f t="shared" si="0"/>
        <v>100</v>
      </c>
      <c r="G11" s="115">
        <v>1</v>
      </c>
      <c r="H11" s="23">
        <f>D11/E17</f>
        <v>0.3</v>
      </c>
      <c r="I11" s="3">
        <v>2</v>
      </c>
      <c r="J11" s="1">
        <v>2</v>
      </c>
      <c r="K11" s="2">
        <f t="shared" si="1"/>
        <v>100</v>
      </c>
      <c r="L11" s="115">
        <v>1</v>
      </c>
      <c r="M11" s="23">
        <f>I11/J17</f>
        <v>0.2</v>
      </c>
      <c r="N11" s="3">
        <v>100</v>
      </c>
      <c r="O11" s="1">
        <v>100</v>
      </c>
      <c r="P11" s="2">
        <f t="shared" si="2"/>
        <v>100</v>
      </c>
      <c r="Q11" s="115">
        <v>1</v>
      </c>
      <c r="R11" s="23">
        <f>N11/O17</f>
        <v>1</v>
      </c>
    </row>
    <row r="12" spans="2:18" ht="16.5" x14ac:dyDescent="0.3">
      <c r="B12" s="145">
        <v>7</v>
      </c>
      <c r="C12" s="146" t="s">
        <v>11</v>
      </c>
      <c r="D12" s="3">
        <v>4</v>
      </c>
      <c r="E12" s="1">
        <v>4</v>
      </c>
      <c r="F12" s="2">
        <f t="shared" si="0"/>
        <v>100</v>
      </c>
      <c r="G12" s="24">
        <v>1</v>
      </c>
      <c r="H12" s="23">
        <f>D12/E17</f>
        <v>0.4</v>
      </c>
      <c r="I12" s="3">
        <v>3</v>
      </c>
      <c r="J12" s="1">
        <v>3</v>
      </c>
      <c r="K12" s="2">
        <f t="shared" si="1"/>
        <v>100</v>
      </c>
      <c r="L12" s="24">
        <v>1</v>
      </c>
      <c r="M12" s="23">
        <f>I12/J17</f>
        <v>0.3</v>
      </c>
      <c r="N12" s="3">
        <v>100</v>
      </c>
      <c r="O12" s="1">
        <v>100</v>
      </c>
      <c r="P12" s="2">
        <f t="shared" si="2"/>
        <v>100</v>
      </c>
      <c r="Q12" s="24">
        <v>1</v>
      </c>
      <c r="R12" s="23">
        <f>N12/O17</f>
        <v>1</v>
      </c>
    </row>
    <row r="13" spans="2:18" ht="16.5" x14ac:dyDescent="0.3">
      <c r="B13" s="145">
        <v>8</v>
      </c>
      <c r="C13" s="146" t="s">
        <v>12</v>
      </c>
      <c r="D13" s="3">
        <v>5</v>
      </c>
      <c r="E13" s="1">
        <v>5</v>
      </c>
      <c r="F13" s="2">
        <f t="shared" si="0"/>
        <v>100</v>
      </c>
      <c r="G13" s="24">
        <v>1</v>
      </c>
      <c r="H13" s="23">
        <f>D13/E17</f>
        <v>0.5</v>
      </c>
      <c r="I13" s="3">
        <v>4</v>
      </c>
      <c r="J13" s="1">
        <v>4</v>
      </c>
      <c r="K13" s="2">
        <f t="shared" si="1"/>
        <v>100</v>
      </c>
      <c r="L13" s="24">
        <v>1</v>
      </c>
      <c r="M13" s="23">
        <f>I13/J17</f>
        <v>0.4</v>
      </c>
      <c r="N13" s="3">
        <v>100</v>
      </c>
      <c r="O13" s="1">
        <v>100</v>
      </c>
      <c r="P13" s="2">
        <f t="shared" si="2"/>
        <v>100</v>
      </c>
      <c r="Q13" s="24">
        <v>1</v>
      </c>
      <c r="R13" s="23">
        <f>N13/O17</f>
        <v>1</v>
      </c>
    </row>
    <row r="14" spans="2:18" ht="16.5" x14ac:dyDescent="0.3">
      <c r="B14" s="175">
        <v>9</v>
      </c>
      <c r="C14" s="176" t="s">
        <v>13</v>
      </c>
      <c r="D14" s="3">
        <v>6</v>
      </c>
      <c r="E14" s="1">
        <v>6</v>
      </c>
      <c r="F14" s="2">
        <f t="shared" si="0"/>
        <v>100</v>
      </c>
      <c r="G14" s="115">
        <v>1</v>
      </c>
      <c r="H14" s="23">
        <f>D14/E17</f>
        <v>0.6</v>
      </c>
      <c r="I14" s="3">
        <v>5</v>
      </c>
      <c r="J14" s="1">
        <v>5</v>
      </c>
      <c r="K14" s="2">
        <f t="shared" si="1"/>
        <v>100</v>
      </c>
      <c r="L14" s="115">
        <v>1</v>
      </c>
      <c r="M14" s="23">
        <f>I14/J17</f>
        <v>0.5</v>
      </c>
      <c r="N14" s="3">
        <v>100</v>
      </c>
      <c r="O14" s="1">
        <v>100</v>
      </c>
      <c r="P14" s="2">
        <f t="shared" si="2"/>
        <v>100</v>
      </c>
      <c r="Q14" s="115">
        <v>1</v>
      </c>
      <c r="R14" s="23">
        <f>N14/O17</f>
        <v>1</v>
      </c>
    </row>
    <row r="15" spans="2:18" ht="16.5" x14ac:dyDescent="0.3">
      <c r="B15" s="145">
        <v>10</v>
      </c>
      <c r="C15" s="146" t="s">
        <v>14</v>
      </c>
      <c r="D15" s="3">
        <v>6</v>
      </c>
      <c r="E15" s="1">
        <v>6</v>
      </c>
      <c r="F15" s="2">
        <f t="shared" si="0"/>
        <v>100</v>
      </c>
      <c r="G15" s="24">
        <v>1</v>
      </c>
      <c r="H15" s="23">
        <f>D15/E17</f>
        <v>0.6</v>
      </c>
      <c r="I15" s="3">
        <v>10</v>
      </c>
      <c r="J15" s="1">
        <v>7</v>
      </c>
      <c r="K15" s="2">
        <f t="shared" si="1"/>
        <v>142.85714285714286</v>
      </c>
      <c r="L15" s="24">
        <v>1.43</v>
      </c>
      <c r="M15" s="23">
        <f>I15/J17</f>
        <v>1</v>
      </c>
      <c r="N15" s="3">
        <v>100</v>
      </c>
      <c r="O15" s="1">
        <v>100</v>
      </c>
      <c r="P15" s="2">
        <f t="shared" si="2"/>
        <v>100</v>
      </c>
      <c r="Q15" s="24">
        <v>1</v>
      </c>
      <c r="R15" s="23">
        <f>N15/O17</f>
        <v>1</v>
      </c>
    </row>
    <row r="16" spans="2:18" ht="17.25" thickBot="1" x14ac:dyDescent="0.35">
      <c r="B16" s="145">
        <v>11</v>
      </c>
      <c r="C16" s="146" t="s">
        <v>26</v>
      </c>
      <c r="D16" s="3">
        <v>8</v>
      </c>
      <c r="E16" s="1">
        <v>8</v>
      </c>
      <c r="F16" s="2">
        <f t="shared" si="0"/>
        <v>100</v>
      </c>
      <c r="G16" s="267">
        <v>1</v>
      </c>
      <c r="H16" s="273">
        <f>D16/E17</f>
        <v>0.8</v>
      </c>
      <c r="I16" s="3">
        <v>12</v>
      </c>
      <c r="J16" s="1">
        <v>9</v>
      </c>
      <c r="K16" s="2">
        <f t="shared" si="1"/>
        <v>133.33333333333331</v>
      </c>
      <c r="L16" s="267">
        <v>1.33</v>
      </c>
      <c r="M16" s="273">
        <f>I16/J17</f>
        <v>1.2</v>
      </c>
      <c r="N16" s="3">
        <v>100</v>
      </c>
      <c r="O16" s="1">
        <v>100</v>
      </c>
      <c r="P16" s="2">
        <f t="shared" si="2"/>
        <v>100</v>
      </c>
      <c r="Q16" s="267">
        <v>1</v>
      </c>
      <c r="R16" s="273">
        <f>N16/O17</f>
        <v>1</v>
      </c>
    </row>
    <row r="17" spans="2:18" ht="17.25" thickBot="1" x14ac:dyDescent="0.35">
      <c r="B17" s="264">
        <v>12</v>
      </c>
      <c r="C17" s="265" t="s">
        <v>15</v>
      </c>
      <c r="D17" s="34">
        <v>10</v>
      </c>
      <c r="E17" s="44">
        <v>10</v>
      </c>
      <c r="F17" s="266">
        <f t="shared" si="0"/>
        <v>100</v>
      </c>
      <c r="G17" s="269">
        <v>1</v>
      </c>
      <c r="H17" s="270">
        <f>D17/E17</f>
        <v>1</v>
      </c>
      <c r="I17" s="34">
        <v>12</v>
      </c>
      <c r="J17" s="44">
        <v>10</v>
      </c>
      <c r="K17" s="266">
        <f t="shared" si="1"/>
        <v>120</v>
      </c>
      <c r="L17" s="271">
        <v>1.2</v>
      </c>
      <c r="M17" s="272">
        <f>I17/J17</f>
        <v>1.2</v>
      </c>
      <c r="N17" s="34">
        <v>100</v>
      </c>
      <c r="O17" s="44">
        <v>100</v>
      </c>
      <c r="P17" s="266">
        <f t="shared" si="2"/>
        <v>100</v>
      </c>
      <c r="Q17" s="269">
        <v>1</v>
      </c>
      <c r="R17" s="270">
        <f>N17/O17</f>
        <v>1</v>
      </c>
    </row>
    <row r="18" spans="2:18" ht="15.75" thickBot="1" x14ac:dyDescent="0.3"/>
    <row r="19" spans="2:18" ht="15.75" thickBot="1" x14ac:dyDescent="0.3">
      <c r="C19" s="384" t="s">
        <v>378</v>
      </c>
      <c r="H19" s="318">
        <v>1</v>
      </c>
      <c r="M19" s="312">
        <v>1.2</v>
      </c>
      <c r="R19" s="318">
        <v>1</v>
      </c>
    </row>
    <row r="20" spans="2:18" ht="15.75" thickBot="1" x14ac:dyDescent="0.3">
      <c r="C20" s="215"/>
    </row>
    <row r="21" spans="2:18" ht="15.75" thickBot="1" x14ac:dyDescent="0.3">
      <c r="C21" s="384" t="s">
        <v>377</v>
      </c>
      <c r="H21" s="381">
        <v>1</v>
      </c>
      <c r="M21" s="382">
        <v>1.2</v>
      </c>
      <c r="R21" s="381">
        <v>1</v>
      </c>
    </row>
    <row r="22" spans="2:18" ht="13.5" customHeight="1" thickBot="1" x14ac:dyDescent="0.3"/>
    <row r="23" spans="2:18" ht="14.25" customHeight="1" x14ac:dyDescent="0.3">
      <c r="B23" s="19"/>
      <c r="C23" s="20"/>
      <c r="D23" s="22"/>
      <c r="E23" s="22"/>
      <c r="F23" s="22"/>
      <c r="G23" s="22"/>
      <c r="H23" s="501" t="s">
        <v>333</v>
      </c>
      <c r="I23" s="502"/>
    </row>
    <row r="24" spans="2:18" ht="15.75" thickBot="1" x14ac:dyDescent="0.3">
      <c r="H24" s="503"/>
      <c r="I24" s="504"/>
    </row>
    <row r="25" spans="2:18" x14ac:dyDescent="0.25">
      <c r="B25" s="12">
        <v>1</v>
      </c>
      <c r="C25" s="7" t="s">
        <v>27</v>
      </c>
      <c r="D25" s="8"/>
      <c r="E25" s="477" t="s">
        <v>28</v>
      </c>
      <c r="F25" s="477"/>
      <c r="G25" s="478"/>
      <c r="H25" s="12">
        <v>3</v>
      </c>
      <c r="I25" s="16">
        <f>H25/H28</f>
        <v>1</v>
      </c>
    </row>
    <row r="26" spans="2:18" x14ac:dyDescent="0.25">
      <c r="B26" s="13">
        <v>2</v>
      </c>
      <c r="C26" s="9" t="s">
        <v>29</v>
      </c>
      <c r="D26" s="4"/>
      <c r="E26" s="479" t="s">
        <v>30</v>
      </c>
      <c r="F26" s="479"/>
      <c r="G26" s="480"/>
      <c r="H26" s="13">
        <v>0</v>
      </c>
      <c r="I26" s="17">
        <f>H26/H28</f>
        <v>0</v>
      </c>
    </row>
    <row r="27" spans="2:18" ht="15.75" thickBot="1" x14ac:dyDescent="0.3">
      <c r="B27" s="14">
        <v>3</v>
      </c>
      <c r="C27" s="10" t="s">
        <v>31</v>
      </c>
      <c r="D27" s="11"/>
      <c r="E27" s="481" t="s">
        <v>32</v>
      </c>
      <c r="F27" s="481"/>
      <c r="G27" s="482"/>
      <c r="H27" s="14">
        <v>0</v>
      </c>
      <c r="I27" s="18">
        <f>H27/H28</f>
        <v>0</v>
      </c>
    </row>
    <row r="28" spans="2:18" ht="15.75" thickBot="1" x14ac:dyDescent="0.3">
      <c r="B28" s="498" t="s">
        <v>86</v>
      </c>
      <c r="C28" s="499"/>
      <c r="D28" s="499"/>
      <c r="E28" s="499"/>
      <c r="F28" s="499"/>
      <c r="G28" s="500"/>
      <c r="H28" s="15">
        <f>SUM(H25:H27)</f>
        <v>3</v>
      </c>
      <c r="I28" s="21">
        <f>SUM(I25:I27)</f>
        <v>1</v>
      </c>
    </row>
  </sheetData>
  <sheetProtection algorithmName="SHA-512" hashValue="b2E0ldVAT7+apV86jJzfLyv59QPpPlRftaCPKyfrqXixkNonET+n9XhMYTtL7ixGclHBM7+kzE0pbmmF6rUsig==" saltValue="4/QON79fSJG//jsE8HAB2w==" spinCount="100000" sheet="1" objects="1" scenarios="1"/>
  <mergeCells count="19">
    <mergeCell ref="N3:R3"/>
    <mergeCell ref="N4:P4"/>
    <mergeCell ref="Q4:Q5"/>
    <mergeCell ref="R4:R5"/>
    <mergeCell ref="D2:R2"/>
    <mergeCell ref="L4:L5"/>
    <mergeCell ref="B28:G28"/>
    <mergeCell ref="B2:C5"/>
    <mergeCell ref="D3:H3"/>
    <mergeCell ref="I3:M3"/>
    <mergeCell ref="G4:G5"/>
    <mergeCell ref="H23:I24"/>
    <mergeCell ref="E25:G25"/>
    <mergeCell ref="E26:G26"/>
    <mergeCell ref="E27:G27"/>
    <mergeCell ref="I4:K4"/>
    <mergeCell ref="D4:F4"/>
    <mergeCell ref="H4:H5"/>
    <mergeCell ref="M4:M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6:J36"/>
  <sheetViews>
    <sheetView workbookViewId="0">
      <selection activeCell="H17" sqref="H17"/>
    </sheetView>
  </sheetViews>
  <sheetFormatPr baseColWidth="10" defaultRowHeight="15" x14ac:dyDescent="0.25"/>
  <cols>
    <col min="1" max="1" width="4.5703125" customWidth="1"/>
    <col min="2" max="2" width="10.5703125" customWidth="1"/>
    <col min="3" max="3" width="3.28515625" customWidth="1"/>
    <col min="4" max="4" width="11.42578125" customWidth="1"/>
    <col min="5" max="5" width="6.85546875" customWidth="1"/>
    <col min="6" max="6" width="6.7109375" customWidth="1"/>
    <col min="7" max="7" width="6.28515625" customWidth="1"/>
    <col min="8" max="8" width="5.42578125" customWidth="1"/>
    <col min="9" max="9" width="4.5703125" customWidth="1"/>
    <col min="10" max="10" width="5.140625" customWidth="1"/>
    <col min="11" max="11" width="7.85546875" customWidth="1"/>
    <col min="12" max="12" width="3.42578125" customWidth="1"/>
    <col min="14" max="14" width="36.28515625" customWidth="1"/>
  </cols>
  <sheetData>
    <row r="6" spans="1:10" ht="15.75" thickBot="1" x14ac:dyDescent="0.3"/>
    <row r="7" spans="1:10" ht="15.75" customHeight="1" thickBot="1" x14ac:dyDescent="0.3">
      <c r="C7" s="492" t="s">
        <v>68</v>
      </c>
      <c r="D7" s="493"/>
      <c r="E7" s="493"/>
      <c r="F7" s="493"/>
      <c r="G7" s="493"/>
      <c r="H7" s="493"/>
      <c r="I7" s="493"/>
      <c r="J7" s="494"/>
    </row>
    <row r="8" spans="1:10" ht="15.75" customHeight="1" x14ac:dyDescent="0.25">
      <c r="A8" s="32"/>
      <c r="C8" s="12">
        <v>1</v>
      </c>
      <c r="D8" s="7" t="s">
        <v>27</v>
      </c>
      <c r="E8" s="8"/>
      <c r="F8" s="477" t="s">
        <v>28</v>
      </c>
      <c r="G8" s="477"/>
      <c r="H8" s="478"/>
      <c r="I8" s="12">
        <v>71</v>
      </c>
      <c r="J8" s="49">
        <f>I8/I11</f>
        <v>0.86585365853658536</v>
      </c>
    </row>
    <row r="9" spans="1:10" ht="15.75" customHeight="1" x14ac:dyDescent="0.25">
      <c r="C9" s="13">
        <v>2</v>
      </c>
      <c r="D9" s="9" t="s">
        <v>29</v>
      </c>
      <c r="E9" s="4"/>
      <c r="F9" s="479" t="s">
        <v>30</v>
      </c>
      <c r="G9" s="479"/>
      <c r="H9" s="480"/>
      <c r="I9" s="13">
        <v>7</v>
      </c>
      <c r="J9" s="50">
        <f>I9/I11</f>
        <v>8.5365853658536592E-2</v>
      </c>
    </row>
    <row r="10" spans="1:10" ht="15" customHeight="1" thickBot="1" x14ac:dyDescent="0.3">
      <c r="C10" s="14">
        <v>3</v>
      </c>
      <c r="D10" s="10" t="s">
        <v>31</v>
      </c>
      <c r="E10" s="11"/>
      <c r="F10" s="481" t="s">
        <v>32</v>
      </c>
      <c r="G10" s="481"/>
      <c r="H10" s="482"/>
      <c r="I10" s="14">
        <v>4</v>
      </c>
      <c r="J10" s="51">
        <f>I10/I11</f>
        <v>4.878048780487805E-2</v>
      </c>
    </row>
    <row r="11" spans="1:10" ht="15" customHeight="1" thickBot="1" x14ac:dyDescent="0.3">
      <c r="C11" s="495" t="s">
        <v>69</v>
      </c>
      <c r="D11" s="496"/>
      <c r="E11" s="496"/>
      <c r="F11" s="496"/>
      <c r="G11" s="496"/>
      <c r="H11" s="497"/>
      <c r="I11" s="89">
        <f>SUM(I8:I10)</f>
        <v>82</v>
      </c>
      <c r="J11" s="90">
        <f>SUM(J8:J10)</f>
        <v>1</v>
      </c>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spans="3:10" ht="15.75" customHeight="1" x14ac:dyDescent="0.25"/>
    <row r="18" spans="3:10" ht="15.75" customHeight="1" thickBot="1" x14ac:dyDescent="0.3"/>
    <row r="19" spans="3:10" ht="15" customHeight="1" thickBot="1" x14ac:dyDescent="0.3">
      <c r="C19" s="486" t="s">
        <v>68</v>
      </c>
      <c r="D19" s="487"/>
      <c r="E19" s="487"/>
      <c r="F19" s="487"/>
      <c r="G19" s="487"/>
      <c r="H19" s="487"/>
      <c r="I19" s="487"/>
      <c r="J19" s="488"/>
    </row>
    <row r="20" spans="3:10" x14ac:dyDescent="0.25">
      <c r="C20" s="12">
        <v>1</v>
      </c>
      <c r="D20" s="7" t="s">
        <v>27</v>
      </c>
      <c r="E20" s="8"/>
      <c r="F20" s="477" t="s">
        <v>28</v>
      </c>
      <c r="G20" s="477"/>
      <c r="H20" s="478"/>
      <c r="I20" s="46">
        <v>106</v>
      </c>
      <c r="J20" s="52">
        <f>I20/I23</f>
        <v>0.89075630252100846</v>
      </c>
    </row>
    <row r="21" spans="3:10" x14ac:dyDescent="0.25">
      <c r="C21" s="13">
        <v>2</v>
      </c>
      <c r="D21" s="9" t="s">
        <v>29</v>
      </c>
      <c r="E21" s="4"/>
      <c r="F21" s="479" t="s">
        <v>30</v>
      </c>
      <c r="G21" s="479"/>
      <c r="H21" s="480"/>
      <c r="I21" s="47">
        <v>6</v>
      </c>
      <c r="J21" s="53">
        <f>I21/I23</f>
        <v>5.0420168067226892E-2</v>
      </c>
    </row>
    <row r="22" spans="3:10" ht="15.75" thickBot="1" x14ac:dyDescent="0.3">
      <c r="C22" s="14">
        <v>3</v>
      </c>
      <c r="D22" s="10" t="s">
        <v>31</v>
      </c>
      <c r="E22" s="11"/>
      <c r="F22" s="481" t="s">
        <v>32</v>
      </c>
      <c r="G22" s="481"/>
      <c r="H22" s="482"/>
      <c r="I22" s="48">
        <v>7</v>
      </c>
      <c r="J22" s="54">
        <f>I22/I23</f>
        <v>5.8823529411764705E-2</v>
      </c>
    </row>
    <row r="23" spans="3:10" ht="15.75" thickBot="1" x14ac:dyDescent="0.3">
      <c r="C23" s="489" t="s">
        <v>70</v>
      </c>
      <c r="D23" s="490"/>
      <c r="E23" s="490"/>
      <c r="F23" s="490"/>
      <c r="G23" s="490"/>
      <c r="H23" s="491"/>
      <c r="I23" s="93">
        <f>SUM(I20:I22)</f>
        <v>119</v>
      </c>
      <c r="J23" s="94">
        <f>SUM(J20:J22)</f>
        <v>1</v>
      </c>
    </row>
    <row r="31" spans="3:10" ht="15.75" thickBot="1" x14ac:dyDescent="0.3"/>
    <row r="32" spans="3:10" ht="15.75" thickBot="1" x14ac:dyDescent="0.3">
      <c r="C32" s="474" t="s">
        <v>68</v>
      </c>
      <c r="D32" s="475"/>
      <c r="E32" s="475"/>
      <c r="F32" s="475"/>
      <c r="G32" s="475"/>
      <c r="H32" s="475"/>
      <c r="I32" s="475"/>
      <c r="J32" s="476"/>
    </row>
    <row r="33" spans="3:10" x14ac:dyDescent="0.25">
      <c r="C33" s="12">
        <v>1</v>
      </c>
      <c r="D33" s="7" t="s">
        <v>27</v>
      </c>
      <c r="E33" s="8"/>
      <c r="F33" s="477" t="s">
        <v>28</v>
      </c>
      <c r="G33" s="477"/>
      <c r="H33" s="478"/>
      <c r="I33" s="46">
        <v>122</v>
      </c>
      <c r="J33" s="52">
        <f>I33/I36</f>
        <v>0.8413793103448276</v>
      </c>
    </row>
    <row r="34" spans="3:10" x14ac:dyDescent="0.25">
      <c r="C34" s="13">
        <v>2</v>
      </c>
      <c r="D34" s="9" t="s">
        <v>29</v>
      </c>
      <c r="E34" s="4"/>
      <c r="F34" s="479" t="s">
        <v>30</v>
      </c>
      <c r="G34" s="479"/>
      <c r="H34" s="480"/>
      <c r="I34" s="47">
        <v>13</v>
      </c>
      <c r="J34" s="53">
        <f>I34/I36</f>
        <v>8.9655172413793102E-2</v>
      </c>
    </row>
    <row r="35" spans="3:10" ht="15.75" thickBot="1" x14ac:dyDescent="0.3">
      <c r="C35" s="14">
        <v>3</v>
      </c>
      <c r="D35" s="10" t="s">
        <v>31</v>
      </c>
      <c r="E35" s="11"/>
      <c r="F35" s="481" t="s">
        <v>32</v>
      </c>
      <c r="G35" s="481"/>
      <c r="H35" s="482"/>
      <c r="I35" s="48">
        <v>10</v>
      </c>
      <c r="J35" s="54">
        <f>I35/I36</f>
        <v>6.8965517241379309E-2</v>
      </c>
    </row>
    <row r="36" spans="3:10" ht="15.75" thickBot="1" x14ac:dyDescent="0.3">
      <c r="C36" s="483" t="s">
        <v>71</v>
      </c>
      <c r="D36" s="484"/>
      <c r="E36" s="484"/>
      <c r="F36" s="484"/>
      <c r="G36" s="484"/>
      <c r="H36" s="485"/>
      <c r="I36" s="93">
        <f>SUM(I33:I35)</f>
        <v>145</v>
      </c>
      <c r="J36" s="94">
        <f>SUM(J33:J35)</f>
        <v>1</v>
      </c>
    </row>
  </sheetData>
  <sheetProtection algorithmName="SHA-512" hashValue="N68m3aFXuko/cR19wKpPVfbeoT3+WOOlLRpe0HEw9/LyJdgxxsiB6X/HCzSqz7frdJOO2GsI/9UUGhvOYryNzA==" saltValue="3igGWbbYc7IHUSgLjY86wg==" spinCount="100000" sheet="1" objects="1" scenarios="1"/>
  <mergeCells count="15">
    <mergeCell ref="C7:J7"/>
    <mergeCell ref="F8:H8"/>
    <mergeCell ref="F9:H9"/>
    <mergeCell ref="F10:H10"/>
    <mergeCell ref="C11:H11"/>
    <mergeCell ref="C19:J19"/>
    <mergeCell ref="F20:H20"/>
    <mergeCell ref="F21:H21"/>
    <mergeCell ref="F22:H22"/>
    <mergeCell ref="C23:H23"/>
    <mergeCell ref="C32:J32"/>
    <mergeCell ref="F33:H33"/>
    <mergeCell ref="F34:H34"/>
    <mergeCell ref="F35:H35"/>
    <mergeCell ref="C36:H36"/>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B1:AB28"/>
  <sheetViews>
    <sheetView workbookViewId="0">
      <selection activeCell="AB19" sqref="AB19:AB21"/>
    </sheetView>
  </sheetViews>
  <sheetFormatPr baseColWidth="10" defaultRowHeight="15" x14ac:dyDescent="0.25"/>
  <cols>
    <col min="1" max="1" width="6" customWidth="1"/>
    <col min="2" max="2" width="4" customWidth="1"/>
    <col min="3" max="3" width="15.28515625" customWidth="1"/>
    <col min="4" max="4" width="6.85546875" customWidth="1"/>
    <col min="5" max="5" width="6.7109375" customWidth="1"/>
    <col min="6" max="6" width="5.85546875" customWidth="1"/>
    <col min="7" max="7" width="7.42578125" customWidth="1"/>
    <col min="8" max="8" width="11" customWidth="1"/>
    <col min="9" max="9" width="9.42578125" customWidth="1"/>
    <col min="10" max="10" width="5.85546875" customWidth="1"/>
    <col min="11" max="11" width="6.42578125" customWidth="1"/>
    <col min="12" max="12" width="7" customWidth="1"/>
    <col min="13" max="13" width="9.85546875" customWidth="1"/>
    <col min="14" max="14" width="7.140625" customWidth="1"/>
    <col min="15" max="15" width="6" customWidth="1"/>
    <col min="16" max="16" width="6.5703125" customWidth="1"/>
    <col min="17" max="17" width="7" customWidth="1"/>
    <col min="18" max="18" width="9.7109375" customWidth="1"/>
    <col min="19" max="19" width="6.7109375" customWidth="1"/>
    <col min="20" max="20" width="5.7109375" customWidth="1"/>
    <col min="21" max="21" width="6.28515625" customWidth="1"/>
    <col min="22" max="22" width="6.140625" customWidth="1"/>
    <col min="23" max="23" width="10.28515625" customWidth="1"/>
    <col min="24" max="24" width="6.85546875" customWidth="1"/>
    <col min="25" max="25" width="5.7109375" customWidth="1"/>
    <col min="26" max="26" width="6.7109375" customWidth="1"/>
    <col min="27" max="27" width="6.28515625" customWidth="1"/>
    <col min="28" max="28" width="10" customWidth="1"/>
  </cols>
  <sheetData>
    <row r="1" spans="2:28" ht="15.75" thickBot="1" x14ac:dyDescent="0.3"/>
    <row r="2" spans="2:28" ht="17.25" thickBot="1" x14ac:dyDescent="0.35">
      <c r="B2" s="665" t="s">
        <v>234</v>
      </c>
      <c r="C2" s="506"/>
      <c r="D2" s="519" t="s">
        <v>120</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28" ht="71.25" customHeight="1" thickBot="1" x14ac:dyDescent="0.3">
      <c r="B3" s="507"/>
      <c r="C3" s="566"/>
      <c r="D3" s="511" t="s">
        <v>165</v>
      </c>
      <c r="E3" s="512"/>
      <c r="F3" s="513"/>
      <c r="G3" s="513"/>
      <c r="H3" s="514"/>
      <c r="I3" s="515" t="s">
        <v>166</v>
      </c>
      <c r="J3" s="516"/>
      <c r="K3" s="517"/>
      <c r="L3" s="517"/>
      <c r="M3" s="518"/>
      <c r="N3" s="530" t="s">
        <v>167</v>
      </c>
      <c r="O3" s="522"/>
      <c r="P3" s="522"/>
      <c r="Q3" s="522"/>
      <c r="R3" s="523"/>
      <c r="S3" s="515" t="s">
        <v>168</v>
      </c>
      <c r="T3" s="516"/>
      <c r="U3" s="517"/>
      <c r="V3" s="517"/>
      <c r="W3" s="518"/>
      <c r="X3" s="530" t="s">
        <v>169</v>
      </c>
      <c r="Y3" s="522"/>
      <c r="Z3" s="522"/>
      <c r="AA3" s="522"/>
      <c r="AB3" s="523"/>
    </row>
    <row r="4" spans="2:28" ht="24.75" customHeight="1" thickBot="1" x14ac:dyDescent="0.3">
      <c r="B4" s="507"/>
      <c r="C4" s="566"/>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31" t="s">
        <v>0</v>
      </c>
      <c r="Y4" s="525"/>
      <c r="Z4" s="526"/>
      <c r="AA4" s="527" t="s">
        <v>1</v>
      </c>
      <c r="AB4" s="527" t="s">
        <v>104</v>
      </c>
    </row>
    <row r="5" spans="2:28" ht="18" customHeight="1" thickBot="1" x14ac:dyDescent="0.3">
      <c r="B5" s="509"/>
      <c r="C5" s="567"/>
      <c r="D5" s="151" t="s">
        <v>33</v>
      </c>
      <c r="E5" s="152" t="s">
        <v>2</v>
      </c>
      <c r="F5" s="153" t="s">
        <v>3</v>
      </c>
      <c r="G5" s="534"/>
      <c r="H5" s="529"/>
      <c r="I5" s="151" t="s">
        <v>33</v>
      </c>
      <c r="J5" s="152" t="s">
        <v>2</v>
      </c>
      <c r="K5" s="158" t="s">
        <v>3</v>
      </c>
      <c r="L5" s="529"/>
      <c r="M5" s="529"/>
      <c r="N5" s="151" t="s">
        <v>33</v>
      </c>
      <c r="O5" s="152" t="s">
        <v>4</v>
      </c>
      <c r="P5" s="158" t="s">
        <v>3</v>
      </c>
      <c r="Q5" s="529"/>
      <c r="R5" s="529"/>
      <c r="S5" s="154" t="s">
        <v>33</v>
      </c>
      <c r="T5" s="155" t="s">
        <v>2</v>
      </c>
      <c r="U5" s="156" t="s">
        <v>3</v>
      </c>
      <c r="V5" s="528"/>
      <c r="W5" s="528"/>
      <c r="X5" s="151" t="s">
        <v>33</v>
      </c>
      <c r="Y5" s="152" t="s">
        <v>4</v>
      </c>
      <c r="Z5" s="158" t="s">
        <v>3</v>
      </c>
      <c r="AA5" s="529"/>
      <c r="AB5" s="529"/>
    </row>
    <row r="6" spans="2:28" ht="17.25" customHeight="1" x14ac:dyDescent="0.25">
      <c r="B6" s="143">
        <v>1</v>
      </c>
      <c r="C6" s="144" t="s">
        <v>5</v>
      </c>
      <c r="D6" s="41">
        <v>25627</v>
      </c>
      <c r="E6" s="42">
        <v>28458</v>
      </c>
      <c r="F6" s="42">
        <f>D6/E6*100</f>
        <v>90.052006465668711</v>
      </c>
      <c r="G6" s="43">
        <v>0.9</v>
      </c>
      <c r="H6" s="91">
        <f>D6/E17</f>
        <v>5.475995110985752E-2</v>
      </c>
      <c r="I6" s="41">
        <v>99.56</v>
      </c>
      <c r="J6" s="42">
        <v>99</v>
      </c>
      <c r="K6" s="42">
        <f>I6/J6*100</f>
        <v>100.56565656565657</v>
      </c>
      <c r="L6" s="43">
        <v>1.01</v>
      </c>
      <c r="M6" s="31">
        <f>I6/J17</f>
        <v>1.0056565656565657</v>
      </c>
      <c r="N6" s="41">
        <v>97.5</v>
      </c>
      <c r="O6" s="42">
        <v>99</v>
      </c>
      <c r="P6" s="42">
        <f>N6/O6*100</f>
        <v>98.484848484848484</v>
      </c>
      <c r="Q6" s="43">
        <v>0.98</v>
      </c>
      <c r="R6" s="91">
        <f>N6/O17</f>
        <v>0.98484848484848486</v>
      </c>
      <c r="S6" s="41">
        <v>100</v>
      </c>
      <c r="T6" s="42">
        <v>99</v>
      </c>
      <c r="U6" s="42">
        <f>S6/T6*100</f>
        <v>101.01010101010101</v>
      </c>
      <c r="V6" s="43">
        <v>1.01</v>
      </c>
      <c r="W6" s="31">
        <f>S6/T17</f>
        <v>1.0101010101010102</v>
      </c>
      <c r="X6" s="58">
        <v>61.09</v>
      </c>
      <c r="Y6" s="42">
        <v>96</v>
      </c>
      <c r="Z6" s="42">
        <f>X6/Y6*100</f>
        <v>63.635416666666664</v>
      </c>
      <c r="AA6" s="43">
        <v>0.64</v>
      </c>
      <c r="AB6" s="31">
        <f>X6/Y17</f>
        <v>0.63635416666666667</v>
      </c>
    </row>
    <row r="7" spans="2:28" ht="16.5" x14ac:dyDescent="0.3">
      <c r="B7" s="145">
        <v>2</v>
      </c>
      <c r="C7" s="146" t="s">
        <v>6</v>
      </c>
      <c r="D7" s="3">
        <v>63572</v>
      </c>
      <c r="E7" s="1">
        <v>70701</v>
      </c>
      <c r="F7" s="2">
        <f>D7/E7*100</f>
        <v>89.916691418791814</v>
      </c>
      <c r="G7" s="24">
        <v>0.9</v>
      </c>
      <c r="H7" s="57">
        <f>D7/E17</f>
        <v>0.13584108994247715</v>
      </c>
      <c r="I7" s="3">
        <v>99.07</v>
      </c>
      <c r="J7" s="2">
        <v>99</v>
      </c>
      <c r="K7" s="2">
        <f>I7/J7*100</f>
        <v>100.07070707070707</v>
      </c>
      <c r="L7" s="24">
        <v>1</v>
      </c>
      <c r="M7" s="23">
        <f>I7/J17</f>
        <v>1.0007070707070707</v>
      </c>
      <c r="N7" s="3">
        <v>95.24</v>
      </c>
      <c r="O7" s="1">
        <v>99</v>
      </c>
      <c r="P7" s="2">
        <f>N7/O7*100</f>
        <v>96.202020202020194</v>
      </c>
      <c r="Q7" s="24">
        <v>0.96</v>
      </c>
      <c r="R7" s="57">
        <f>N7/O17</f>
        <v>0.962020202020202</v>
      </c>
      <c r="S7" s="3">
        <v>100</v>
      </c>
      <c r="T7" s="2">
        <v>99</v>
      </c>
      <c r="U7" s="2">
        <f>S7/T7*100</f>
        <v>101.01010101010101</v>
      </c>
      <c r="V7" s="24">
        <v>1.01</v>
      </c>
      <c r="W7" s="23">
        <f>S7/T17</f>
        <v>1.0101010101010102</v>
      </c>
      <c r="X7" s="59">
        <v>121.05</v>
      </c>
      <c r="Y7" s="1">
        <v>96</v>
      </c>
      <c r="Z7" s="2">
        <f>X7/Y7*100</f>
        <v>126.09375</v>
      </c>
      <c r="AA7" s="24">
        <v>1.26</v>
      </c>
      <c r="AB7" s="23">
        <f>X7/Y17</f>
        <v>1.2609375</v>
      </c>
    </row>
    <row r="8" spans="2:28" ht="15.75" x14ac:dyDescent="0.25">
      <c r="B8" s="173">
        <v>3</v>
      </c>
      <c r="C8" s="174" t="s">
        <v>7</v>
      </c>
      <c r="D8" s="3">
        <v>102961</v>
      </c>
      <c r="E8" s="1">
        <v>116451</v>
      </c>
      <c r="F8" s="2">
        <f>D8/E8*100</f>
        <v>88.415728503834231</v>
      </c>
      <c r="G8" s="120">
        <v>0.88</v>
      </c>
      <c r="H8" s="57">
        <f>D8/E17</f>
        <v>0.2200077779772131</v>
      </c>
      <c r="I8" s="3">
        <v>99.06</v>
      </c>
      <c r="J8" s="2">
        <v>99</v>
      </c>
      <c r="K8" s="2">
        <f>I8/J8*100</f>
        <v>100.06060606060608</v>
      </c>
      <c r="L8" s="115">
        <v>1</v>
      </c>
      <c r="M8" s="23">
        <f>I8/J17</f>
        <v>1.0006060606060607</v>
      </c>
      <c r="N8" s="3">
        <v>100</v>
      </c>
      <c r="O8" s="1">
        <v>99</v>
      </c>
      <c r="P8" s="2">
        <f>N8/O8*100</f>
        <v>101.01010101010101</v>
      </c>
      <c r="Q8" s="118">
        <v>1.01</v>
      </c>
      <c r="R8" s="57">
        <f>N8/O17</f>
        <v>1.0101010101010102</v>
      </c>
      <c r="S8" s="3">
        <v>100</v>
      </c>
      <c r="T8" s="2">
        <v>99</v>
      </c>
      <c r="U8" s="2">
        <f>S8/T8*100</f>
        <v>101.01010101010101</v>
      </c>
      <c r="V8" s="118">
        <v>1.01</v>
      </c>
      <c r="W8" s="23">
        <f>S8/T17</f>
        <v>1.0101010101010102</v>
      </c>
      <c r="X8" s="59">
        <v>89.81</v>
      </c>
      <c r="Y8" s="1">
        <v>96</v>
      </c>
      <c r="Z8" s="2">
        <f>X8/Y8*100</f>
        <v>93.552083333333343</v>
      </c>
      <c r="AA8" s="177">
        <v>0.94</v>
      </c>
      <c r="AB8" s="23">
        <f>X8/Y17</f>
        <v>0.93552083333333336</v>
      </c>
    </row>
    <row r="9" spans="2:28" ht="16.5" x14ac:dyDescent="0.3">
      <c r="B9" s="145">
        <v>4</v>
      </c>
      <c r="C9" s="146" t="s">
        <v>8</v>
      </c>
      <c r="D9" s="3">
        <v>141832</v>
      </c>
      <c r="E9" s="1">
        <v>158037</v>
      </c>
      <c r="F9" s="2">
        <f t="shared" ref="F9:F17" si="0">D9/E9*100</f>
        <v>89.746072122351094</v>
      </c>
      <c r="G9" s="24">
        <v>0.9</v>
      </c>
      <c r="H9" s="57">
        <f>D9/E17</f>
        <v>0.30306760002393224</v>
      </c>
      <c r="I9" s="3">
        <v>99.49</v>
      </c>
      <c r="J9" s="2">
        <v>99</v>
      </c>
      <c r="K9" s="2">
        <f t="shared" ref="K9:K17" si="1">I9/J9*100</f>
        <v>100.49494949494948</v>
      </c>
      <c r="L9" s="24">
        <v>1</v>
      </c>
      <c r="M9" s="23">
        <f>I9/J17</f>
        <v>1.0049494949494948</v>
      </c>
      <c r="N9" s="3">
        <v>100</v>
      </c>
      <c r="O9" s="1">
        <v>99</v>
      </c>
      <c r="P9" s="2">
        <f t="shared" ref="P9:P17" si="2">N9/O9*100</f>
        <v>101.01010101010101</v>
      </c>
      <c r="Q9" s="24">
        <v>1.01</v>
      </c>
      <c r="R9" s="57">
        <f>N9/O17</f>
        <v>1.0101010101010102</v>
      </c>
      <c r="S9" s="3">
        <v>100</v>
      </c>
      <c r="T9" s="2">
        <v>99</v>
      </c>
      <c r="U9" s="2">
        <f t="shared" ref="U9:U17" si="3">S9/T9*100</f>
        <v>101.01010101010101</v>
      </c>
      <c r="V9" s="24">
        <v>1.01</v>
      </c>
      <c r="W9" s="23">
        <f>S9/T17</f>
        <v>1.0101010101010102</v>
      </c>
      <c r="X9" s="59">
        <v>114.53</v>
      </c>
      <c r="Y9" s="1">
        <v>96</v>
      </c>
      <c r="Z9" s="2">
        <f t="shared" ref="Z9:Z17" si="4">X9/Y9*100</f>
        <v>119.30208333333334</v>
      </c>
      <c r="AA9" s="24">
        <v>1.19</v>
      </c>
      <c r="AB9" s="23">
        <f>X9/Y17</f>
        <v>1.1930208333333334</v>
      </c>
    </row>
    <row r="10" spans="2:28" ht="16.5" x14ac:dyDescent="0.3">
      <c r="B10" s="145">
        <v>5</v>
      </c>
      <c r="C10" s="146" t="s">
        <v>9</v>
      </c>
      <c r="D10" s="3">
        <v>179216</v>
      </c>
      <c r="E10" s="1">
        <v>198670</v>
      </c>
      <c r="F10" s="2">
        <f t="shared" si="0"/>
        <v>90.207882418080231</v>
      </c>
      <c r="G10" s="24">
        <v>0.9</v>
      </c>
      <c r="H10" s="57">
        <f>D10/E17</f>
        <v>0.38294999017068815</v>
      </c>
      <c r="I10" s="3">
        <v>99.67</v>
      </c>
      <c r="J10" s="2">
        <v>99</v>
      </c>
      <c r="K10" s="2">
        <f t="shared" si="1"/>
        <v>100.67676767676768</v>
      </c>
      <c r="L10" s="24">
        <v>1.01</v>
      </c>
      <c r="M10" s="23">
        <f>I10/J17</f>
        <v>1.0067676767676768</v>
      </c>
      <c r="N10" s="3">
        <v>100</v>
      </c>
      <c r="O10" s="1">
        <v>99</v>
      </c>
      <c r="P10" s="2">
        <f t="shared" si="2"/>
        <v>101.01010101010101</v>
      </c>
      <c r="Q10" s="24">
        <v>1.01</v>
      </c>
      <c r="R10" s="57">
        <f>N10/O17</f>
        <v>1.0101010101010102</v>
      </c>
      <c r="S10" s="3">
        <v>100</v>
      </c>
      <c r="T10" s="2">
        <v>99</v>
      </c>
      <c r="U10" s="2">
        <f t="shared" si="3"/>
        <v>101.01010101010101</v>
      </c>
      <c r="V10" s="24">
        <v>1.01</v>
      </c>
      <c r="W10" s="23">
        <f>S10/T17</f>
        <v>1.0101010101010102</v>
      </c>
      <c r="X10" s="59">
        <v>96.3</v>
      </c>
      <c r="Y10" s="1">
        <v>96</v>
      </c>
      <c r="Z10" s="2">
        <f t="shared" si="4"/>
        <v>100.3125</v>
      </c>
      <c r="AA10" s="24">
        <v>1</v>
      </c>
      <c r="AB10" s="23">
        <f>X10/Y17</f>
        <v>1.003125</v>
      </c>
    </row>
    <row r="11" spans="2:28" ht="16.5" x14ac:dyDescent="0.3">
      <c r="B11" s="175">
        <v>6</v>
      </c>
      <c r="C11" s="176" t="s">
        <v>10</v>
      </c>
      <c r="D11" s="3">
        <v>212205</v>
      </c>
      <c r="E11" s="1">
        <v>228013</v>
      </c>
      <c r="F11" s="2">
        <f t="shared" si="0"/>
        <v>93.067061965765106</v>
      </c>
      <c r="G11" s="177">
        <v>0.93</v>
      </c>
      <c r="H11" s="57">
        <f>D11/E17</f>
        <v>0.45344111387471475</v>
      </c>
      <c r="I11" s="3">
        <v>99.74</v>
      </c>
      <c r="J11" s="2">
        <v>99</v>
      </c>
      <c r="K11" s="2">
        <f t="shared" si="1"/>
        <v>100.74747474747474</v>
      </c>
      <c r="L11" s="118">
        <v>1.01</v>
      </c>
      <c r="M11" s="23">
        <f>I11/J17</f>
        <v>1.0074747474747474</v>
      </c>
      <c r="N11" s="3">
        <v>100</v>
      </c>
      <c r="O11" s="1">
        <v>99</v>
      </c>
      <c r="P11" s="2">
        <f t="shared" si="2"/>
        <v>101.01010101010101</v>
      </c>
      <c r="Q11" s="118">
        <v>1.01</v>
      </c>
      <c r="R11" s="57">
        <f>N11/O17</f>
        <v>1.0101010101010102</v>
      </c>
      <c r="S11" s="3">
        <v>100</v>
      </c>
      <c r="T11" s="2">
        <v>99</v>
      </c>
      <c r="U11" s="2">
        <f t="shared" si="3"/>
        <v>101.01010101010101</v>
      </c>
      <c r="V11" s="118">
        <v>1.01</v>
      </c>
      <c r="W11" s="23">
        <f>S11/T17</f>
        <v>1.0101010101010102</v>
      </c>
      <c r="X11" s="59">
        <v>91.04</v>
      </c>
      <c r="Y11" s="1">
        <v>96</v>
      </c>
      <c r="Z11" s="2">
        <f t="shared" si="4"/>
        <v>94.833333333333343</v>
      </c>
      <c r="AA11" s="177">
        <v>0.95</v>
      </c>
      <c r="AB11" s="23">
        <f>X11/Y17</f>
        <v>0.94833333333333336</v>
      </c>
    </row>
    <row r="12" spans="2:28" ht="16.5" x14ac:dyDescent="0.3">
      <c r="B12" s="145">
        <v>7</v>
      </c>
      <c r="C12" s="146" t="s">
        <v>11</v>
      </c>
      <c r="D12" s="3">
        <v>252405</v>
      </c>
      <c r="E12" s="1">
        <v>268850</v>
      </c>
      <c r="F12" s="2">
        <f t="shared" si="0"/>
        <v>93.883206248837652</v>
      </c>
      <c r="G12" s="24">
        <v>0.94</v>
      </c>
      <c r="H12" s="57">
        <f>D12/E17</f>
        <v>0.53934075232698275</v>
      </c>
      <c r="I12" s="3">
        <v>99.75</v>
      </c>
      <c r="J12" s="2">
        <v>99</v>
      </c>
      <c r="K12" s="2">
        <f t="shared" si="1"/>
        <v>100.75757575757575</v>
      </c>
      <c r="L12" s="24">
        <v>1.01</v>
      </c>
      <c r="M12" s="23">
        <f>I12/J17</f>
        <v>1.0075757575757576</v>
      </c>
      <c r="N12" s="3">
        <v>100</v>
      </c>
      <c r="O12" s="1">
        <v>99</v>
      </c>
      <c r="P12" s="2">
        <f t="shared" si="2"/>
        <v>101.01010101010101</v>
      </c>
      <c r="Q12" s="24">
        <v>1.01</v>
      </c>
      <c r="R12" s="57">
        <f>N12/O17</f>
        <v>1.0101010101010102</v>
      </c>
      <c r="S12" s="3">
        <v>100</v>
      </c>
      <c r="T12" s="2">
        <v>99</v>
      </c>
      <c r="U12" s="2">
        <f t="shared" si="3"/>
        <v>101.01010101010101</v>
      </c>
      <c r="V12" s="24">
        <v>1.01</v>
      </c>
      <c r="W12" s="23">
        <f>S12/T17</f>
        <v>1.0101010101010102</v>
      </c>
      <c r="X12" s="59">
        <v>101.79</v>
      </c>
      <c r="Y12" s="1">
        <v>96</v>
      </c>
      <c r="Z12" s="2">
        <f t="shared" si="4"/>
        <v>106.03125</v>
      </c>
      <c r="AA12" s="24">
        <v>1.06</v>
      </c>
      <c r="AB12" s="23">
        <f>X12/Y17</f>
        <v>1.0603125</v>
      </c>
    </row>
    <row r="13" spans="2:28" ht="16.5" x14ac:dyDescent="0.3">
      <c r="B13" s="145">
        <v>8</v>
      </c>
      <c r="C13" s="146" t="s">
        <v>12</v>
      </c>
      <c r="D13" s="3">
        <v>294214</v>
      </c>
      <c r="E13" s="1">
        <v>306694</v>
      </c>
      <c r="F13" s="2">
        <f t="shared" si="0"/>
        <v>95.930797472399192</v>
      </c>
      <c r="G13" s="24">
        <v>0.96</v>
      </c>
      <c r="H13" s="57">
        <f>D13/E17</f>
        <v>0.62867851312426815</v>
      </c>
      <c r="I13" s="3">
        <v>99.81</v>
      </c>
      <c r="J13" s="2">
        <v>99</v>
      </c>
      <c r="K13" s="2">
        <f t="shared" si="1"/>
        <v>100.81818181818183</v>
      </c>
      <c r="L13" s="24">
        <v>1.01</v>
      </c>
      <c r="M13" s="23">
        <f>I13/J17</f>
        <v>1.0081818181818183</v>
      </c>
      <c r="N13" s="3">
        <v>100</v>
      </c>
      <c r="O13" s="1">
        <v>99</v>
      </c>
      <c r="P13" s="2">
        <f t="shared" si="2"/>
        <v>101.01010101010101</v>
      </c>
      <c r="Q13" s="24">
        <v>1.01</v>
      </c>
      <c r="R13" s="57">
        <f>N13/O17</f>
        <v>1.0101010101010102</v>
      </c>
      <c r="S13" s="3">
        <v>100</v>
      </c>
      <c r="T13" s="2">
        <v>99</v>
      </c>
      <c r="U13" s="2">
        <f t="shared" si="3"/>
        <v>101.01010101010101</v>
      </c>
      <c r="V13" s="24">
        <v>1.01</v>
      </c>
      <c r="W13" s="23">
        <f>S13/T17</f>
        <v>1.0101010101010102</v>
      </c>
      <c r="X13" s="59">
        <v>97.49</v>
      </c>
      <c r="Y13" s="1">
        <v>96</v>
      </c>
      <c r="Z13" s="2">
        <f t="shared" si="4"/>
        <v>101.55208333333331</v>
      </c>
      <c r="AA13" s="24">
        <v>1.02</v>
      </c>
      <c r="AB13" s="23">
        <f>X13/Y17</f>
        <v>1.0155208333333332</v>
      </c>
    </row>
    <row r="14" spans="2:28" ht="16.5" x14ac:dyDescent="0.3">
      <c r="B14" s="175">
        <v>9</v>
      </c>
      <c r="C14" s="176" t="s">
        <v>13</v>
      </c>
      <c r="D14" s="3">
        <v>334773</v>
      </c>
      <c r="E14" s="1">
        <v>347722</v>
      </c>
      <c r="F14" s="2">
        <f t="shared" si="0"/>
        <v>96.276048107396136</v>
      </c>
      <c r="G14" s="177">
        <v>0.96</v>
      </c>
      <c r="H14" s="57">
        <f>D14/E17</f>
        <v>0.71534526526321185</v>
      </c>
      <c r="I14" s="3">
        <v>75.099999999999994</v>
      </c>
      <c r="J14" s="2">
        <v>99</v>
      </c>
      <c r="K14" s="2">
        <f t="shared" si="1"/>
        <v>75.858585858585855</v>
      </c>
      <c r="L14" s="120">
        <v>0.76</v>
      </c>
      <c r="M14" s="23">
        <f>I14/J17</f>
        <v>0.75858585858585847</v>
      </c>
      <c r="N14" s="3">
        <v>96.83</v>
      </c>
      <c r="O14" s="1">
        <v>99</v>
      </c>
      <c r="P14" s="2">
        <f t="shared" si="2"/>
        <v>97.808080808080817</v>
      </c>
      <c r="Q14" s="177">
        <v>0.98</v>
      </c>
      <c r="R14" s="57">
        <f>N14/O17</f>
        <v>0.97808080808080811</v>
      </c>
      <c r="S14" s="3">
        <v>100</v>
      </c>
      <c r="T14" s="2">
        <v>99</v>
      </c>
      <c r="U14" s="2">
        <f t="shared" si="3"/>
        <v>101.01010101010101</v>
      </c>
      <c r="V14" s="118">
        <v>1.01</v>
      </c>
      <c r="W14" s="23">
        <f>S14/T17</f>
        <v>1.0101010101010102</v>
      </c>
      <c r="X14" s="59">
        <v>96.1</v>
      </c>
      <c r="Y14" s="1">
        <v>96</v>
      </c>
      <c r="Z14" s="2">
        <f t="shared" si="4"/>
        <v>100.10416666666666</v>
      </c>
      <c r="AA14" s="115">
        <v>1</v>
      </c>
      <c r="AB14" s="23">
        <f>X14/Y17</f>
        <v>1.0010416666666666</v>
      </c>
    </row>
    <row r="15" spans="2:28" ht="16.5" x14ac:dyDescent="0.3">
      <c r="B15" s="145">
        <v>10</v>
      </c>
      <c r="C15" s="146" t="s">
        <v>14</v>
      </c>
      <c r="D15" s="3">
        <v>383848</v>
      </c>
      <c r="E15" s="1">
        <v>393255</v>
      </c>
      <c r="F15" s="2">
        <f t="shared" si="0"/>
        <v>97.607913440388543</v>
      </c>
      <c r="G15" s="24">
        <v>0.98</v>
      </c>
      <c r="H15" s="57">
        <f>D15/E17</f>
        <v>0.82020906518970571</v>
      </c>
      <c r="I15" s="3">
        <v>40.57</v>
      </c>
      <c r="J15" s="2">
        <v>99</v>
      </c>
      <c r="K15" s="2">
        <f t="shared" si="1"/>
        <v>40.979797979797979</v>
      </c>
      <c r="L15" s="24">
        <v>0.41</v>
      </c>
      <c r="M15" s="23">
        <f>I15/J17</f>
        <v>0.40979797979797983</v>
      </c>
      <c r="N15" s="3">
        <v>100</v>
      </c>
      <c r="O15" s="1">
        <v>99</v>
      </c>
      <c r="P15" s="2">
        <f t="shared" si="2"/>
        <v>101.01010101010101</v>
      </c>
      <c r="Q15" s="24">
        <v>1.01</v>
      </c>
      <c r="R15" s="57">
        <f>N15/O17</f>
        <v>1.0101010101010102</v>
      </c>
      <c r="S15" s="191">
        <v>0</v>
      </c>
      <c r="T15" s="192">
        <v>99</v>
      </c>
      <c r="U15" s="192">
        <f t="shared" si="3"/>
        <v>0</v>
      </c>
      <c r="V15" s="193">
        <v>0</v>
      </c>
      <c r="W15" s="194">
        <f>S15/T17</f>
        <v>0</v>
      </c>
      <c r="X15" s="59">
        <v>97.7</v>
      </c>
      <c r="Y15" s="1">
        <v>96</v>
      </c>
      <c r="Z15" s="2">
        <f t="shared" si="4"/>
        <v>101.77083333333334</v>
      </c>
      <c r="AA15" s="24">
        <v>1.02</v>
      </c>
      <c r="AB15" s="23">
        <f>X15/Y17</f>
        <v>1.0177083333333334</v>
      </c>
    </row>
    <row r="16" spans="2:28" ht="17.25" thickBot="1" x14ac:dyDescent="0.35">
      <c r="B16" s="145">
        <v>11</v>
      </c>
      <c r="C16" s="146" t="s">
        <v>26</v>
      </c>
      <c r="D16" s="3">
        <v>421154</v>
      </c>
      <c r="E16" s="1">
        <v>432610</v>
      </c>
      <c r="F16" s="2">
        <f t="shared" si="0"/>
        <v>97.351887381244069</v>
      </c>
      <c r="G16" s="267">
        <v>0.97</v>
      </c>
      <c r="H16" s="268">
        <f>D16/E17</f>
        <v>0.89992478439618107</v>
      </c>
      <c r="I16" s="3">
        <v>26.31</v>
      </c>
      <c r="J16" s="2">
        <v>99</v>
      </c>
      <c r="K16" s="2">
        <f t="shared" si="1"/>
        <v>26.575757575757574</v>
      </c>
      <c r="L16" s="267">
        <v>0.27</v>
      </c>
      <c r="M16" s="273">
        <f>I16/J17</f>
        <v>0.26575757575757575</v>
      </c>
      <c r="N16" s="3">
        <v>97.67</v>
      </c>
      <c r="O16" s="1">
        <v>99</v>
      </c>
      <c r="P16" s="2">
        <f t="shared" si="2"/>
        <v>98.656565656565647</v>
      </c>
      <c r="Q16" s="267">
        <v>0.99</v>
      </c>
      <c r="R16" s="268">
        <f>N16/O17</f>
        <v>0.98656565656565653</v>
      </c>
      <c r="S16" s="3">
        <v>100</v>
      </c>
      <c r="T16" s="2">
        <v>99</v>
      </c>
      <c r="U16" s="2">
        <f t="shared" si="3"/>
        <v>101.01010101010101</v>
      </c>
      <c r="V16" s="267">
        <v>1.01</v>
      </c>
      <c r="W16" s="273">
        <f>S16/T17</f>
        <v>1.0101010101010102</v>
      </c>
      <c r="X16" s="59">
        <v>98.48</v>
      </c>
      <c r="Y16" s="1">
        <v>96</v>
      </c>
      <c r="Z16" s="2">
        <f t="shared" si="4"/>
        <v>102.58333333333334</v>
      </c>
      <c r="AA16" s="267">
        <v>1.03</v>
      </c>
      <c r="AB16" s="273">
        <f>X16/Y17</f>
        <v>1.0258333333333334</v>
      </c>
    </row>
    <row r="17" spans="2:28" ht="17.25" thickBot="1" x14ac:dyDescent="0.35">
      <c r="B17" s="264">
        <v>12</v>
      </c>
      <c r="C17" s="265" t="s">
        <v>15</v>
      </c>
      <c r="D17" s="34">
        <v>473992</v>
      </c>
      <c r="E17" s="44">
        <v>467988</v>
      </c>
      <c r="F17" s="266">
        <f t="shared" si="0"/>
        <v>101.28293887877466</v>
      </c>
      <c r="G17" s="271">
        <v>1.01</v>
      </c>
      <c r="H17" s="272">
        <f>D17/E17</f>
        <v>1.0128293887877466</v>
      </c>
      <c r="I17" s="34">
        <v>32.83</v>
      </c>
      <c r="J17" s="33">
        <v>99</v>
      </c>
      <c r="K17" s="266">
        <f t="shared" si="1"/>
        <v>33.161616161616159</v>
      </c>
      <c r="L17" s="302">
        <v>0.33</v>
      </c>
      <c r="M17" s="303">
        <f>I17/J17</f>
        <v>0.33161616161616159</v>
      </c>
      <c r="N17" s="34">
        <v>100</v>
      </c>
      <c r="O17" s="44">
        <v>99</v>
      </c>
      <c r="P17" s="266">
        <f t="shared" si="2"/>
        <v>101.01010101010101</v>
      </c>
      <c r="Q17" s="271">
        <v>1.01</v>
      </c>
      <c r="R17" s="272">
        <f>N17/O17</f>
        <v>1.0101010101010102</v>
      </c>
      <c r="S17" s="34">
        <v>100</v>
      </c>
      <c r="T17" s="33">
        <v>99</v>
      </c>
      <c r="U17" s="266">
        <f t="shared" si="3"/>
        <v>101.01010101010101</v>
      </c>
      <c r="V17" s="271">
        <v>1.01</v>
      </c>
      <c r="W17" s="272">
        <f>S17/T17</f>
        <v>1.0101010101010102</v>
      </c>
      <c r="X17" s="60">
        <v>115.09</v>
      </c>
      <c r="Y17" s="44">
        <v>96</v>
      </c>
      <c r="Z17" s="266">
        <f t="shared" si="4"/>
        <v>119.88541666666667</v>
      </c>
      <c r="AA17" s="271">
        <v>1.2</v>
      </c>
      <c r="AB17" s="272">
        <f>X17/Y17</f>
        <v>1.1988541666666668</v>
      </c>
    </row>
    <row r="18" spans="2:28" ht="15.75" thickBot="1" x14ac:dyDescent="0.3">
      <c r="D18" s="32"/>
      <c r="E18" s="32"/>
      <c r="F18" s="32"/>
      <c r="G18" s="32"/>
      <c r="H18" s="32"/>
    </row>
    <row r="19" spans="2:28" ht="15.75" thickBot="1" x14ac:dyDescent="0.3">
      <c r="C19" s="384" t="s">
        <v>378</v>
      </c>
      <c r="D19" s="32"/>
      <c r="E19" s="32"/>
      <c r="F19" s="32"/>
      <c r="G19" s="32"/>
      <c r="H19" s="312">
        <v>1.01</v>
      </c>
      <c r="M19" s="286">
        <v>0.81730000000000003</v>
      </c>
      <c r="R19" s="298">
        <v>0.99929999999999997</v>
      </c>
      <c r="W19" s="312">
        <v>1.01</v>
      </c>
      <c r="AB19" s="312">
        <v>1.02</v>
      </c>
    </row>
    <row r="20" spans="2:28" ht="15.75" thickBot="1" x14ac:dyDescent="0.3">
      <c r="C20" s="215"/>
      <c r="D20" s="32"/>
      <c r="E20" s="32"/>
      <c r="F20" s="32"/>
      <c r="G20" s="32"/>
    </row>
    <row r="21" spans="2:28" ht="15.75" thickBot="1" x14ac:dyDescent="0.3">
      <c r="C21" s="384" t="s">
        <v>377</v>
      </c>
      <c r="D21" s="32"/>
      <c r="E21" s="32"/>
      <c r="F21" s="32"/>
      <c r="G21" s="32"/>
      <c r="H21" s="382">
        <v>1.01</v>
      </c>
      <c r="M21" s="387">
        <v>0.74</v>
      </c>
      <c r="R21" s="381">
        <v>1</v>
      </c>
      <c r="W21" s="382">
        <v>1.01</v>
      </c>
      <c r="AB21" s="382">
        <v>1.02</v>
      </c>
    </row>
    <row r="22" spans="2:28" ht="15.75" thickBot="1" x14ac:dyDescent="0.3"/>
    <row r="23" spans="2:28" ht="15.75" customHeight="1" x14ac:dyDescent="0.3">
      <c r="B23" s="19"/>
      <c r="C23" s="20"/>
      <c r="D23" s="22"/>
      <c r="E23" s="22"/>
      <c r="F23" s="22"/>
      <c r="G23" s="22"/>
      <c r="H23" s="501" t="s">
        <v>333</v>
      </c>
      <c r="I23" s="502"/>
    </row>
    <row r="24" spans="2:28" ht="16.5" customHeight="1" thickBot="1" x14ac:dyDescent="0.3">
      <c r="H24" s="503"/>
      <c r="I24" s="504"/>
    </row>
    <row r="25" spans="2:28" x14ac:dyDescent="0.25">
      <c r="B25" s="12">
        <v>1</v>
      </c>
      <c r="C25" s="7" t="s">
        <v>27</v>
      </c>
      <c r="D25" s="8"/>
      <c r="E25" s="477" t="s">
        <v>28</v>
      </c>
      <c r="F25" s="477"/>
      <c r="G25" s="478"/>
      <c r="H25" s="12">
        <v>4</v>
      </c>
      <c r="I25" s="16">
        <f>H25/H28</f>
        <v>0.8</v>
      </c>
    </row>
    <row r="26" spans="2:28" x14ac:dyDescent="0.25">
      <c r="B26" s="13">
        <v>2</v>
      </c>
      <c r="C26" s="9" t="s">
        <v>29</v>
      </c>
      <c r="D26" s="4"/>
      <c r="E26" s="479" t="s">
        <v>30</v>
      </c>
      <c r="F26" s="479"/>
      <c r="G26" s="480"/>
      <c r="H26" s="13">
        <v>0</v>
      </c>
      <c r="I26" s="17">
        <f>H26/H28</f>
        <v>0</v>
      </c>
    </row>
    <row r="27" spans="2:28" ht="15.75" thickBot="1" x14ac:dyDescent="0.3">
      <c r="B27" s="14">
        <v>3</v>
      </c>
      <c r="C27" s="10" t="s">
        <v>31</v>
      </c>
      <c r="D27" s="11"/>
      <c r="E27" s="481" t="s">
        <v>32</v>
      </c>
      <c r="F27" s="481"/>
      <c r="G27" s="482"/>
      <c r="H27" s="14">
        <v>1</v>
      </c>
      <c r="I27" s="18">
        <f>H27/H28</f>
        <v>0.2</v>
      </c>
    </row>
    <row r="28" spans="2:28" ht="15.75" thickBot="1" x14ac:dyDescent="0.3">
      <c r="B28" s="498" t="s">
        <v>87</v>
      </c>
      <c r="C28" s="499"/>
      <c r="D28" s="499"/>
      <c r="E28" s="499"/>
      <c r="F28" s="499"/>
      <c r="G28" s="500"/>
      <c r="H28" s="15">
        <f>SUM(H25:H27)</f>
        <v>5</v>
      </c>
      <c r="I28" s="21">
        <f>SUM(I25:I27)</f>
        <v>1</v>
      </c>
    </row>
  </sheetData>
  <sheetProtection algorithmName="SHA-512" hashValue="5YbmQmC3jajGJ24T4UbvFxLkx8dyiJhFGdD2Dz0IIy2tfz3tm59XcnWCWoMHu3br/0KUe/7JmEA8WYXa85Kofg==" saltValue="O2HfVlSnC0GkdLmcLmB5fg==" spinCount="100000" sheet="1" objects="1" scenarios="1"/>
  <mergeCells count="27">
    <mergeCell ref="V4:V5"/>
    <mergeCell ref="W4:W5"/>
    <mergeCell ref="X4:Z4"/>
    <mergeCell ref="AA4:AA5"/>
    <mergeCell ref="AB4:AB5"/>
    <mergeCell ref="B28:G28"/>
    <mergeCell ref="M4:M5"/>
    <mergeCell ref="E25:G25"/>
    <mergeCell ref="E26:G26"/>
    <mergeCell ref="E27:G27"/>
    <mergeCell ref="H23:I24"/>
    <mergeCell ref="N4:P4"/>
    <mergeCell ref="Q4:Q5"/>
    <mergeCell ref="R4:R5"/>
    <mergeCell ref="B2:C5"/>
    <mergeCell ref="D3:H3"/>
    <mergeCell ref="I3:M3"/>
    <mergeCell ref="N3:R3"/>
    <mergeCell ref="D4:F4"/>
    <mergeCell ref="G4:G5"/>
    <mergeCell ref="H4:H5"/>
    <mergeCell ref="I4:K4"/>
    <mergeCell ref="L4:L5"/>
    <mergeCell ref="D2:AB2"/>
    <mergeCell ref="S3:W3"/>
    <mergeCell ref="X3:AB3"/>
    <mergeCell ref="S4:U4"/>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sheetPr>
  <dimension ref="B1:M29"/>
  <sheetViews>
    <sheetView workbookViewId="0">
      <selection activeCell="H19" sqref="H19:H21"/>
    </sheetView>
  </sheetViews>
  <sheetFormatPr baseColWidth="10" defaultRowHeight="15" x14ac:dyDescent="0.25"/>
  <cols>
    <col min="1" max="1" width="6" customWidth="1"/>
    <col min="2" max="2" width="4" customWidth="1"/>
    <col min="3" max="3" width="13.85546875" customWidth="1"/>
    <col min="4" max="4" width="7.42578125" customWidth="1"/>
    <col min="5" max="5" width="7.28515625" customWidth="1"/>
    <col min="6" max="6" width="6.28515625" customWidth="1"/>
    <col min="7" max="7" width="7.5703125" customWidth="1"/>
    <col min="8" max="8" width="11.42578125" customWidth="1"/>
    <col min="9" max="9" width="6.85546875" customWidth="1"/>
    <col min="10" max="10" width="5.42578125" customWidth="1"/>
    <col min="11" max="12" width="6.28515625" customWidth="1"/>
    <col min="13" max="13" width="10.140625" customWidth="1"/>
  </cols>
  <sheetData>
    <row r="1" spans="2:13" ht="15.75" thickBot="1" x14ac:dyDescent="0.3"/>
    <row r="2" spans="2:13" ht="16.5" thickBot="1" x14ac:dyDescent="0.3">
      <c r="B2" s="665" t="s">
        <v>235</v>
      </c>
      <c r="C2" s="506"/>
      <c r="D2" s="592" t="s">
        <v>121</v>
      </c>
      <c r="E2" s="593"/>
      <c r="F2" s="593"/>
      <c r="G2" s="593"/>
      <c r="H2" s="593"/>
      <c r="I2" s="593"/>
      <c r="J2" s="593"/>
      <c r="K2" s="593"/>
      <c r="L2" s="593"/>
      <c r="M2" s="594"/>
    </row>
    <row r="3" spans="2:13" ht="79.5" customHeight="1" thickBot="1" x14ac:dyDescent="0.3">
      <c r="B3" s="507"/>
      <c r="C3" s="566"/>
      <c r="D3" s="511" t="s">
        <v>351</v>
      </c>
      <c r="E3" s="512"/>
      <c r="F3" s="513"/>
      <c r="G3" s="513"/>
      <c r="H3" s="514"/>
      <c r="I3" s="511" t="s">
        <v>170</v>
      </c>
      <c r="J3" s="512"/>
      <c r="K3" s="513"/>
      <c r="L3" s="513"/>
      <c r="M3" s="514"/>
    </row>
    <row r="4" spans="2:13" ht="27.75" customHeight="1" thickBot="1" x14ac:dyDescent="0.3">
      <c r="B4" s="507"/>
      <c r="C4" s="566"/>
      <c r="D4" s="531" t="s">
        <v>0</v>
      </c>
      <c r="E4" s="524"/>
      <c r="F4" s="532"/>
      <c r="G4" s="533" t="s">
        <v>1</v>
      </c>
      <c r="H4" s="527" t="s">
        <v>104</v>
      </c>
      <c r="I4" s="531" t="s">
        <v>0</v>
      </c>
      <c r="J4" s="524"/>
      <c r="K4" s="532"/>
      <c r="L4" s="533" t="s">
        <v>1</v>
      </c>
      <c r="M4" s="527" t="s">
        <v>104</v>
      </c>
    </row>
    <row r="5" spans="2:13" ht="18" customHeight="1" thickBot="1" x14ac:dyDescent="0.3">
      <c r="B5" s="509"/>
      <c r="C5" s="567"/>
      <c r="D5" s="151" t="s">
        <v>33</v>
      </c>
      <c r="E5" s="152" t="s">
        <v>2</v>
      </c>
      <c r="F5" s="153" t="s">
        <v>3</v>
      </c>
      <c r="G5" s="534"/>
      <c r="H5" s="529"/>
      <c r="I5" s="151" t="s">
        <v>33</v>
      </c>
      <c r="J5" s="152" t="s">
        <v>2</v>
      </c>
      <c r="K5" s="153" t="s">
        <v>3</v>
      </c>
      <c r="L5" s="534"/>
      <c r="M5" s="529"/>
    </row>
    <row r="6" spans="2:13" ht="17.25" customHeight="1" x14ac:dyDescent="0.25">
      <c r="B6" s="143">
        <v>1</v>
      </c>
      <c r="C6" s="144" t="s">
        <v>5</v>
      </c>
      <c r="D6" s="97">
        <v>0</v>
      </c>
      <c r="E6" s="98">
        <v>1</v>
      </c>
      <c r="F6" s="98">
        <f>D6/E6*100</f>
        <v>0</v>
      </c>
      <c r="G6" s="99">
        <v>0</v>
      </c>
      <c r="H6" s="100">
        <f>D6/E17</f>
        <v>0</v>
      </c>
      <c r="I6" s="41">
        <v>88.3</v>
      </c>
      <c r="J6" s="42">
        <v>100</v>
      </c>
      <c r="K6" s="42">
        <f>I6/J6*100</f>
        <v>88.3</v>
      </c>
      <c r="L6" s="43">
        <v>0.88</v>
      </c>
      <c r="M6" s="31">
        <f>I6/J17</f>
        <v>0.88300000000000001</v>
      </c>
    </row>
    <row r="7" spans="2:13" ht="16.5" x14ac:dyDescent="0.3">
      <c r="B7" s="145">
        <v>2</v>
      </c>
      <c r="C7" s="146" t="s">
        <v>6</v>
      </c>
      <c r="D7" s="101">
        <v>0</v>
      </c>
      <c r="E7" s="103">
        <v>1</v>
      </c>
      <c r="F7" s="103">
        <f>D7/E7*100</f>
        <v>0</v>
      </c>
      <c r="G7" s="104">
        <v>0</v>
      </c>
      <c r="H7" s="105">
        <f>D7/E17</f>
        <v>0</v>
      </c>
      <c r="I7" s="3">
        <v>111.3</v>
      </c>
      <c r="J7" s="2">
        <v>100</v>
      </c>
      <c r="K7" s="2">
        <f>I7/J7*100</f>
        <v>111.3</v>
      </c>
      <c r="L7" s="24">
        <v>1.1100000000000001</v>
      </c>
      <c r="M7" s="23">
        <f>I7/J17</f>
        <v>1.113</v>
      </c>
    </row>
    <row r="8" spans="2:13" ht="15.75" x14ac:dyDescent="0.25">
      <c r="B8" s="173">
        <v>3</v>
      </c>
      <c r="C8" s="174" t="s">
        <v>7</v>
      </c>
      <c r="D8" s="101">
        <v>0</v>
      </c>
      <c r="E8" s="103">
        <v>1</v>
      </c>
      <c r="F8" s="103">
        <f>D8/E8*100</f>
        <v>0</v>
      </c>
      <c r="G8" s="104">
        <v>0</v>
      </c>
      <c r="H8" s="105">
        <f>D8/E17</f>
        <v>0</v>
      </c>
      <c r="I8" s="3">
        <v>101.67</v>
      </c>
      <c r="J8" s="2">
        <v>100</v>
      </c>
      <c r="K8" s="2">
        <f>I8/J8*100</f>
        <v>101.66999999999999</v>
      </c>
      <c r="L8" s="118">
        <v>1.02</v>
      </c>
      <c r="M8" s="23">
        <f>I8/J17</f>
        <v>1.0166999999999999</v>
      </c>
    </row>
    <row r="9" spans="2:13" ht="16.5" x14ac:dyDescent="0.3">
      <c r="B9" s="145">
        <v>4</v>
      </c>
      <c r="C9" s="146" t="s">
        <v>8</v>
      </c>
      <c r="D9" s="101">
        <v>0</v>
      </c>
      <c r="E9" s="103">
        <v>1</v>
      </c>
      <c r="F9" s="103">
        <f t="shared" ref="F9:F17" si="0">D9/E9*100</f>
        <v>0</v>
      </c>
      <c r="G9" s="104">
        <v>0</v>
      </c>
      <c r="H9" s="105">
        <f>D9/E17</f>
        <v>0</v>
      </c>
      <c r="I9" s="3">
        <v>105.56</v>
      </c>
      <c r="J9" s="2">
        <v>100</v>
      </c>
      <c r="K9" s="2">
        <f t="shared" ref="K9:K17" si="1">I9/J9*100</f>
        <v>105.56</v>
      </c>
      <c r="L9" s="24">
        <v>1.06</v>
      </c>
      <c r="M9" s="23">
        <f>I9/J17</f>
        <v>1.0556000000000001</v>
      </c>
    </row>
    <row r="10" spans="2:13" ht="16.5" x14ac:dyDescent="0.3">
      <c r="B10" s="145">
        <v>5</v>
      </c>
      <c r="C10" s="146" t="s">
        <v>9</v>
      </c>
      <c r="D10" s="101">
        <v>0</v>
      </c>
      <c r="E10" s="103">
        <v>1</v>
      </c>
      <c r="F10" s="103">
        <f t="shared" si="0"/>
        <v>0</v>
      </c>
      <c r="G10" s="104">
        <v>0</v>
      </c>
      <c r="H10" s="105">
        <f>D10/E17</f>
        <v>0</v>
      </c>
      <c r="I10" s="3">
        <v>141.18</v>
      </c>
      <c r="J10" s="2">
        <v>100</v>
      </c>
      <c r="K10" s="2">
        <f t="shared" si="1"/>
        <v>141.18</v>
      </c>
      <c r="L10" s="24">
        <v>1.41</v>
      </c>
      <c r="M10" s="23">
        <f>I10/J17</f>
        <v>1.4118000000000002</v>
      </c>
    </row>
    <row r="11" spans="2:13" ht="16.5" x14ac:dyDescent="0.3">
      <c r="B11" s="175">
        <v>6</v>
      </c>
      <c r="C11" s="176" t="s">
        <v>10</v>
      </c>
      <c r="D11" s="101">
        <v>0</v>
      </c>
      <c r="E11" s="103">
        <v>1</v>
      </c>
      <c r="F11" s="103">
        <f t="shared" si="0"/>
        <v>0</v>
      </c>
      <c r="G11" s="104">
        <v>0</v>
      </c>
      <c r="H11" s="105">
        <f>D11/E17</f>
        <v>0</v>
      </c>
      <c r="I11" s="3">
        <v>87.65</v>
      </c>
      <c r="J11" s="2">
        <v>100</v>
      </c>
      <c r="K11" s="2">
        <f t="shared" si="1"/>
        <v>87.65</v>
      </c>
      <c r="L11" s="120">
        <v>0.88</v>
      </c>
      <c r="M11" s="23">
        <f>I11/J17</f>
        <v>0.87650000000000006</v>
      </c>
    </row>
    <row r="12" spans="2:13" ht="16.5" x14ac:dyDescent="0.3">
      <c r="B12" s="145">
        <v>7</v>
      </c>
      <c r="C12" s="146" t="s">
        <v>11</v>
      </c>
      <c r="D12" s="101">
        <v>0</v>
      </c>
      <c r="E12" s="103">
        <v>1</v>
      </c>
      <c r="F12" s="103">
        <f t="shared" si="0"/>
        <v>0</v>
      </c>
      <c r="G12" s="104">
        <v>0</v>
      </c>
      <c r="H12" s="105">
        <f>D12/E17</f>
        <v>0</v>
      </c>
      <c r="I12" s="3">
        <v>87.8</v>
      </c>
      <c r="J12" s="2">
        <v>100</v>
      </c>
      <c r="K12" s="2">
        <f t="shared" si="1"/>
        <v>87.8</v>
      </c>
      <c r="L12" s="24">
        <v>0.88</v>
      </c>
      <c r="M12" s="23">
        <f>I12/J17</f>
        <v>0.878</v>
      </c>
    </row>
    <row r="13" spans="2:13" ht="16.5" x14ac:dyDescent="0.3">
      <c r="B13" s="145">
        <v>8</v>
      </c>
      <c r="C13" s="146" t="s">
        <v>12</v>
      </c>
      <c r="D13" s="101">
        <v>0</v>
      </c>
      <c r="E13" s="103">
        <v>1</v>
      </c>
      <c r="F13" s="103">
        <f t="shared" si="0"/>
        <v>0</v>
      </c>
      <c r="G13" s="104">
        <v>0</v>
      </c>
      <c r="H13" s="105">
        <f>D13/E17</f>
        <v>0</v>
      </c>
      <c r="I13" s="3">
        <v>92.31</v>
      </c>
      <c r="J13" s="2">
        <v>100</v>
      </c>
      <c r="K13" s="2">
        <f t="shared" si="1"/>
        <v>92.31</v>
      </c>
      <c r="L13" s="24">
        <v>0.92</v>
      </c>
      <c r="M13" s="23">
        <f>I13/J17</f>
        <v>0.92310000000000003</v>
      </c>
    </row>
    <row r="14" spans="2:13" ht="16.5" x14ac:dyDescent="0.3">
      <c r="B14" s="175">
        <v>9</v>
      </c>
      <c r="C14" s="176" t="s">
        <v>13</v>
      </c>
      <c r="D14" s="101">
        <v>0</v>
      </c>
      <c r="E14" s="103">
        <v>1</v>
      </c>
      <c r="F14" s="103">
        <f t="shared" si="0"/>
        <v>0</v>
      </c>
      <c r="G14" s="104">
        <v>0</v>
      </c>
      <c r="H14" s="105">
        <f>D14/E17</f>
        <v>0</v>
      </c>
      <c r="I14" s="3">
        <v>89.19</v>
      </c>
      <c r="J14" s="2">
        <v>100</v>
      </c>
      <c r="K14" s="2">
        <f t="shared" si="1"/>
        <v>89.19</v>
      </c>
      <c r="L14" s="120">
        <v>0.89</v>
      </c>
      <c r="M14" s="23">
        <f>I14/J17</f>
        <v>0.89190000000000003</v>
      </c>
    </row>
    <row r="15" spans="2:13" ht="16.5" x14ac:dyDescent="0.3">
      <c r="B15" s="145">
        <v>10</v>
      </c>
      <c r="C15" s="146" t="s">
        <v>14</v>
      </c>
      <c r="D15" s="101">
        <v>0</v>
      </c>
      <c r="E15" s="103">
        <v>1</v>
      </c>
      <c r="F15" s="103">
        <f t="shared" si="0"/>
        <v>0</v>
      </c>
      <c r="G15" s="104">
        <v>0</v>
      </c>
      <c r="H15" s="105">
        <f>D15/E17</f>
        <v>0</v>
      </c>
      <c r="I15" s="3">
        <v>98.48</v>
      </c>
      <c r="J15" s="2">
        <v>100</v>
      </c>
      <c r="K15" s="2">
        <f t="shared" si="1"/>
        <v>98.48</v>
      </c>
      <c r="L15" s="24">
        <v>0.98</v>
      </c>
      <c r="M15" s="23">
        <f>I15/J17</f>
        <v>0.98480000000000001</v>
      </c>
    </row>
    <row r="16" spans="2:13" ht="17.25" thickBot="1" x14ac:dyDescent="0.35">
      <c r="B16" s="145">
        <v>11</v>
      </c>
      <c r="C16" s="146" t="s">
        <v>26</v>
      </c>
      <c r="D16" s="101">
        <v>0</v>
      </c>
      <c r="E16" s="103">
        <v>1</v>
      </c>
      <c r="F16" s="103">
        <f t="shared" si="0"/>
        <v>0</v>
      </c>
      <c r="G16" s="274">
        <v>0</v>
      </c>
      <c r="H16" s="275">
        <f>D16/E17</f>
        <v>0</v>
      </c>
      <c r="I16" s="3">
        <v>106.38</v>
      </c>
      <c r="J16" s="2">
        <v>100</v>
      </c>
      <c r="K16" s="2">
        <f t="shared" si="1"/>
        <v>106.37999999999998</v>
      </c>
      <c r="L16" s="267">
        <v>1.06</v>
      </c>
      <c r="M16" s="273">
        <f>I16/J17</f>
        <v>1.0637999999999999</v>
      </c>
    </row>
    <row r="17" spans="2:13" ht="17.25" thickBot="1" x14ac:dyDescent="0.35">
      <c r="B17" s="264">
        <v>12</v>
      </c>
      <c r="C17" s="265" t="s">
        <v>15</v>
      </c>
      <c r="D17" s="34">
        <v>100</v>
      </c>
      <c r="E17" s="33">
        <v>100</v>
      </c>
      <c r="F17" s="266">
        <f t="shared" si="0"/>
        <v>100</v>
      </c>
      <c r="G17" s="269">
        <v>1</v>
      </c>
      <c r="H17" s="270">
        <f>D17/E17</f>
        <v>1</v>
      </c>
      <c r="I17" s="34">
        <v>160.71</v>
      </c>
      <c r="J17" s="33">
        <v>100</v>
      </c>
      <c r="K17" s="266">
        <f t="shared" si="1"/>
        <v>160.71</v>
      </c>
      <c r="L17" s="271">
        <v>1.61</v>
      </c>
      <c r="M17" s="272">
        <f>I17/J17</f>
        <v>1.6071</v>
      </c>
    </row>
    <row r="18" spans="2:13" ht="15.75" thickBot="1" x14ac:dyDescent="0.3"/>
    <row r="19" spans="2:13" ht="15.75" thickBot="1" x14ac:dyDescent="0.3">
      <c r="C19" s="384" t="s">
        <v>378</v>
      </c>
      <c r="H19" s="318">
        <v>1</v>
      </c>
      <c r="M19" s="285">
        <v>1.0588</v>
      </c>
    </row>
    <row r="20" spans="2:13" ht="15.75" thickBot="1" x14ac:dyDescent="0.3">
      <c r="C20" s="215"/>
    </row>
    <row r="21" spans="2:13" ht="15.75" thickBot="1" x14ac:dyDescent="0.3">
      <c r="C21" s="384" t="s">
        <v>377</v>
      </c>
      <c r="H21" s="381">
        <v>1</v>
      </c>
      <c r="M21" s="381">
        <v>1</v>
      </c>
    </row>
    <row r="23" spans="2:13" ht="15" customHeight="1" thickBot="1" x14ac:dyDescent="0.3"/>
    <row r="24" spans="2:13" ht="15" customHeight="1" x14ac:dyDescent="0.3">
      <c r="B24" s="19"/>
      <c r="C24" s="20"/>
      <c r="D24" s="22"/>
      <c r="E24" s="22"/>
      <c r="F24" s="22"/>
      <c r="G24" s="501" t="s">
        <v>333</v>
      </c>
      <c r="H24" s="502"/>
    </row>
    <row r="25" spans="2:13" ht="15" customHeight="1" thickBot="1" x14ac:dyDescent="0.3">
      <c r="G25" s="503"/>
      <c r="H25" s="504"/>
    </row>
    <row r="26" spans="2:13" x14ac:dyDescent="0.25">
      <c r="B26" s="12">
        <v>1</v>
      </c>
      <c r="C26" s="7" t="s">
        <v>27</v>
      </c>
      <c r="D26" s="8"/>
      <c r="E26" s="477" t="s">
        <v>28</v>
      </c>
      <c r="F26" s="477"/>
      <c r="G26" s="478"/>
      <c r="H26" s="12">
        <v>2</v>
      </c>
    </row>
    <row r="27" spans="2:13" x14ac:dyDescent="0.25">
      <c r="B27" s="13">
        <v>2</v>
      </c>
      <c r="C27" s="9" t="s">
        <v>29</v>
      </c>
      <c r="D27" s="4"/>
      <c r="E27" s="479" t="s">
        <v>30</v>
      </c>
      <c r="F27" s="479"/>
      <c r="G27" s="480"/>
      <c r="H27" s="13">
        <v>0</v>
      </c>
    </row>
    <row r="28" spans="2:13" ht="15.75" thickBot="1" x14ac:dyDescent="0.3">
      <c r="B28" s="14">
        <v>3</v>
      </c>
      <c r="C28" s="10" t="s">
        <v>31</v>
      </c>
      <c r="D28" s="11"/>
      <c r="E28" s="481" t="s">
        <v>32</v>
      </c>
      <c r="F28" s="481"/>
      <c r="G28" s="482"/>
      <c r="H28" s="14">
        <v>0</v>
      </c>
    </row>
    <row r="29" spans="2:13" ht="15.75" thickBot="1" x14ac:dyDescent="0.3">
      <c r="B29" s="498" t="s">
        <v>88</v>
      </c>
      <c r="C29" s="499"/>
      <c r="D29" s="499"/>
      <c r="E29" s="499"/>
      <c r="F29" s="499"/>
      <c r="G29" s="500"/>
      <c r="H29" s="15">
        <f>SUM(H26:H28)</f>
        <v>2</v>
      </c>
    </row>
  </sheetData>
  <sheetProtection algorithmName="SHA-512" hashValue="i60T6kk4EyRREKetRIUiktfqbpsiqNZAh5bqhN5C5afARkK8mLXJxgtQTlTHUfkxSYyo5CUUAnjAgnJHfZfIrA==" saltValue="ooeMW5Wo8o6RyPQnN54kFg==" spinCount="100000" sheet="1" objects="1" scenarios="1"/>
  <mergeCells count="15">
    <mergeCell ref="I3:M3"/>
    <mergeCell ref="I4:K4"/>
    <mergeCell ref="L4:L5"/>
    <mergeCell ref="M4:M5"/>
    <mergeCell ref="D2:M2"/>
    <mergeCell ref="G24:H25"/>
    <mergeCell ref="B29:G29"/>
    <mergeCell ref="D3:H3"/>
    <mergeCell ref="D4:F4"/>
    <mergeCell ref="G4:G5"/>
    <mergeCell ref="H4:H5"/>
    <mergeCell ref="B2:C5"/>
    <mergeCell ref="E26:G26"/>
    <mergeCell ref="E27:G27"/>
    <mergeCell ref="E28:G2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sheetPr>
  <dimension ref="B1:AV28"/>
  <sheetViews>
    <sheetView workbookViewId="0">
      <selection activeCell="U28" sqref="U28"/>
    </sheetView>
  </sheetViews>
  <sheetFormatPr baseColWidth="10" defaultRowHeight="15" x14ac:dyDescent="0.25"/>
  <cols>
    <col min="1" max="1" width="6" customWidth="1"/>
    <col min="2" max="2" width="4" customWidth="1"/>
    <col min="3" max="3" width="13.5703125" customWidth="1"/>
    <col min="4" max="4" width="6.85546875" customWidth="1"/>
    <col min="5" max="5" width="6.28515625" customWidth="1"/>
    <col min="6" max="6" width="5.85546875" customWidth="1"/>
    <col min="7" max="7" width="7.5703125" customWidth="1"/>
    <col min="8" max="8" width="11.42578125" customWidth="1"/>
    <col min="9" max="9" width="8.42578125" customWidth="1"/>
    <col min="10" max="10" width="5.85546875" customWidth="1"/>
    <col min="11" max="11" width="6.42578125" customWidth="1"/>
    <col min="12" max="12" width="7" customWidth="1"/>
    <col min="13" max="13" width="10.28515625" customWidth="1"/>
    <col min="14" max="14" width="7.140625" customWidth="1"/>
    <col min="15" max="15" width="6.140625" customWidth="1"/>
    <col min="16" max="16" width="6.5703125" customWidth="1"/>
    <col min="17" max="17" width="7" customWidth="1"/>
    <col min="18" max="18" width="9.7109375" customWidth="1"/>
    <col min="19" max="19" width="6.42578125" customWidth="1"/>
    <col min="20" max="20" width="6.140625" customWidth="1"/>
    <col min="21" max="21" width="6.42578125" customWidth="1"/>
    <col min="22" max="22" width="7" customWidth="1"/>
    <col min="23" max="23" width="9.5703125" customWidth="1"/>
    <col min="24" max="24" width="6.5703125" customWidth="1"/>
    <col min="25" max="25" width="6" customWidth="1"/>
    <col min="26" max="26" width="6.42578125" customWidth="1"/>
    <col min="27" max="27" width="6.85546875" customWidth="1"/>
    <col min="28" max="28" width="9.5703125" customWidth="1"/>
    <col min="29" max="29" width="7.140625" customWidth="1"/>
    <col min="30" max="30" width="5.85546875" customWidth="1"/>
    <col min="31" max="31" width="6.28515625" customWidth="1"/>
    <col min="32" max="32" width="6.5703125" customWidth="1"/>
    <col min="33" max="33" width="9.5703125" customWidth="1"/>
    <col min="34" max="34" width="6.85546875" customWidth="1"/>
    <col min="35" max="35" width="5.42578125" customWidth="1"/>
    <col min="36" max="37" width="6.5703125" customWidth="1"/>
    <col min="38" max="38" width="10.140625" customWidth="1"/>
    <col min="39" max="39" width="6.5703125" customWidth="1"/>
    <col min="40" max="40" width="5.140625" customWidth="1"/>
    <col min="41" max="41" width="6.7109375" customWidth="1"/>
    <col min="42" max="42" width="6.28515625" customWidth="1"/>
    <col min="43" max="43" width="9.5703125" customWidth="1"/>
    <col min="44" max="44" width="6.7109375" customWidth="1"/>
    <col min="45" max="45" width="6.42578125" customWidth="1"/>
    <col min="46" max="46" width="7.140625" customWidth="1"/>
    <col min="47" max="47" width="6.42578125" customWidth="1"/>
    <col min="48" max="48" width="10.140625" customWidth="1"/>
  </cols>
  <sheetData>
    <row r="1" spans="2:48" ht="15.75" thickBot="1" x14ac:dyDescent="0.3"/>
    <row r="2" spans="2:48" ht="17.25" thickBot="1" x14ac:dyDescent="0.35">
      <c r="B2" s="665" t="s">
        <v>236</v>
      </c>
      <c r="C2" s="506"/>
      <c r="D2" s="519" t="s">
        <v>122</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1"/>
    </row>
    <row r="3" spans="2:48" ht="81.75" customHeight="1" thickBot="1" x14ac:dyDescent="0.3">
      <c r="B3" s="507"/>
      <c r="C3" s="566"/>
      <c r="D3" s="511" t="s">
        <v>267</v>
      </c>
      <c r="E3" s="512"/>
      <c r="F3" s="513"/>
      <c r="G3" s="513"/>
      <c r="H3" s="514"/>
      <c r="I3" s="516" t="s">
        <v>171</v>
      </c>
      <c r="J3" s="516"/>
      <c r="K3" s="517"/>
      <c r="L3" s="517"/>
      <c r="M3" s="518"/>
      <c r="N3" s="552" t="s">
        <v>352</v>
      </c>
      <c r="O3" s="553"/>
      <c r="P3" s="553"/>
      <c r="Q3" s="553"/>
      <c r="R3" s="554"/>
      <c r="S3" s="530" t="s">
        <v>268</v>
      </c>
      <c r="T3" s="522"/>
      <c r="U3" s="522"/>
      <c r="V3" s="522"/>
      <c r="W3" s="523"/>
      <c r="X3" s="516" t="s">
        <v>172</v>
      </c>
      <c r="Y3" s="516"/>
      <c r="Z3" s="517"/>
      <c r="AA3" s="517"/>
      <c r="AB3" s="518"/>
      <c r="AC3" s="515" t="s">
        <v>173</v>
      </c>
      <c r="AD3" s="516"/>
      <c r="AE3" s="517"/>
      <c r="AF3" s="517"/>
      <c r="AG3" s="518"/>
      <c r="AH3" s="530" t="s">
        <v>174</v>
      </c>
      <c r="AI3" s="522"/>
      <c r="AJ3" s="522"/>
      <c r="AK3" s="522"/>
      <c r="AL3" s="523"/>
      <c r="AM3" s="530" t="s">
        <v>354</v>
      </c>
      <c r="AN3" s="522"/>
      <c r="AO3" s="522"/>
      <c r="AP3" s="522"/>
      <c r="AQ3" s="523"/>
      <c r="AR3" s="552" t="s">
        <v>353</v>
      </c>
      <c r="AS3" s="553"/>
      <c r="AT3" s="553"/>
      <c r="AU3" s="553"/>
      <c r="AV3" s="554"/>
    </row>
    <row r="4" spans="2:48" ht="27.75" customHeight="1" thickBot="1" x14ac:dyDescent="0.3">
      <c r="B4" s="507"/>
      <c r="C4" s="566"/>
      <c r="D4" s="531" t="s">
        <v>0</v>
      </c>
      <c r="E4" s="524"/>
      <c r="F4" s="532"/>
      <c r="G4" s="533" t="s">
        <v>1</v>
      </c>
      <c r="H4" s="527" t="s">
        <v>104</v>
      </c>
      <c r="I4" s="524" t="s">
        <v>0</v>
      </c>
      <c r="J4" s="525"/>
      <c r="K4" s="526"/>
      <c r="L4" s="527" t="s">
        <v>1</v>
      </c>
      <c r="M4" s="527" t="s">
        <v>104</v>
      </c>
      <c r="N4" s="531" t="s">
        <v>0</v>
      </c>
      <c r="O4" s="525"/>
      <c r="P4" s="526"/>
      <c r="Q4" s="527" t="s">
        <v>1</v>
      </c>
      <c r="R4" s="527" t="s">
        <v>104</v>
      </c>
      <c r="S4" s="531" t="s">
        <v>0</v>
      </c>
      <c r="T4" s="525"/>
      <c r="U4" s="526"/>
      <c r="V4" s="527" t="s">
        <v>1</v>
      </c>
      <c r="W4" s="527" t="s">
        <v>104</v>
      </c>
      <c r="X4" s="524" t="s">
        <v>0</v>
      </c>
      <c r="Y4" s="525"/>
      <c r="Z4" s="526"/>
      <c r="AA4" s="527" t="s">
        <v>1</v>
      </c>
      <c r="AB4" s="527" t="s">
        <v>104</v>
      </c>
      <c r="AC4" s="531" t="s">
        <v>0</v>
      </c>
      <c r="AD4" s="525"/>
      <c r="AE4" s="526"/>
      <c r="AF4" s="527" t="s">
        <v>1</v>
      </c>
      <c r="AG4" s="527" t="s">
        <v>104</v>
      </c>
      <c r="AH4" s="531" t="s">
        <v>0</v>
      </c>
      <c r="AI4" s="525"/>
      <c r="AJ4" s="526"/>
      <c r="AK4" s="527" t="s">
        <v>1</v>
      </c>
      <c r="AL4" s="527" t="s">
        <v>104</v>
      </c>
      <c r="AM4" s="531" t="s">
        <v>0</v>
      </c>
      <c r="AN4" s="525"/>
      <c r="AO4" s="526"/>
      <c r="AP4" s="527" t="s">
        <v>1</v>
      </c>
      <c r="AQ4" s="527" t="s">
        <v>104</v>
      </c>
      <c r="AR4" s="531" t="s">
        <v>0</v>
      </c>
      <c r="AS4" s="525"/>
      <c r="AT4" s="526"/>
      <c r="AU4" s="527" t="s">
        <v>1</v>
      </c>
      <c r="AV4" s="527" t="s">
        <v>104</v>
      </c>
    </row>
    <row r="5" spans="2:48" ht="18" customHeight="1" thickBot="1" x14ac:dyDescent="0.3">
      <c r="B5" s="509"/>
      <c r="C5" s="567"/>
      <c r="D5" s="151" t="s">
        <v>33</v>
      </c>
      <c r="E5" s="152" t="s">
        <v>2</v>
      </c>
      <c r="F5" s="153" t="s">
        <v>3</v>
      </c>
      <c r="G5" s="534"/>
      <c r="H5" s="529"/>
      <c r="I5" s="170" t="s">
        <v>33</v>
      </c>
      <c r="J5" s="152" t="s">
        <v>2</v>
      </c>
      <c r="K5" s="158" t="s">
        <v>3</v>
      </c>
      <c r="L5" s="529"/>
      <c r="M5" s="529"/>
      <c r="N5" s="151" t="s">
        <v>33</v>
      </c>
      <c r="O5" s="152" t="s">
        <v>4</v>
      </c>
      <c r="P5" s="158" t="s">
        <v>3</v>
      </c>
      <c r="Q5" s="529"/>
      <c r="R5" s="529"/>
      <c r="S5" s="151" t="s">
        <v>33</v>
      </c>
      <c r="T5" s="152" t="s">
        <v>4</v>
      </c>
      <c r="U5" s="158" t="s">
        <v>3</v>
      </c>
      <c r="V5" s="529"/>
      <c r="W5" s="529"/>
      <c r="X5" s="170" t="s">
        <v>33</v>
      </c>
      <c r="Y5" s="152" t="s">
        <v>4</v>
      </c>
      <c r="Z5" s="158" t="s">
        <v>3</v>
      </c>
      <c r="AA5" s="529"/>
      <c r="AB5" s="529"/>
      <c r="AC5" s="151" t="s">
        <v>33</v>
      </c>
      <c r="AD5" s="152" t="s">
        <v>4</v>
      </c>
      <c r="AE5" s="158" t="s">
        <v>3</v>
      </c>
      <c r="AF5" s="529"/>
      <c r="AG5" s="529"/>
      <c r="AH5" s="151" t="s">
        <v>33</v>
      </c>
      <c r="AI5" s="152" t="s">
        <v>4</v>
      </c>
      <c r="AJ5" s="158" t="s">
        <v>3</v>
      </c>
      <c r="AK5" s="529"/>
      <c r="AL5" s="529"/>
      <c r="AM5" s="151" t="s">
        <v>33</v>
      </c>
      <c r="AN5" s="152" t="s">
        <v>4</v>
      </c>
      <c r="AO5" s="158" t="s">
        <v>3</v>
      </c>
      <c r="AP5" s="529"/>
      <c r="AQ5" s="529"/>
      <c r="AR5" s="151" t="s">
        <v>33</v>
      </c>
      <c r="AS5" s="152" t="s">
        <v>4</v>
      </c>
      <c r="AT5" s="158" t="s">
        <v>3</v>
      </c>
      <c r="AU5" s="529"/>
      <c r="AV5" s="529"/>
    </row>
    <row r="6" spans="2:48" ht="17.25" customHeight="1" x14ac:dyDescent="0.25">
      <c r="B6" s="143">
        <v>1</v>
      </c>
      <c r="C6" s="144" t="s">
        <v>5</v>
      </c>
      <c r="D6" s="97">
        <v>100</v>
      </c>
      <c r="E6" s="98">
        <v>100</v>
      </c>
      <c r="F6" s="98">
        <f>D6/E6*100</f>
        <v>100</v>
      </c>
      <c r="G6" s="99">
        <v>1</v>
      </c>
      <c r="H6" s="100">
        <f>D6/E17</f>
        <v>1.0526315789473684</v>
      </c>
      <c r="I6" s="182">
        <v>0</v>
      </c>
      <c r="J6" s="183">
        <v>70</v>
      </c>
      <c r="K6" s="183">
        <f>I6/J6*100</f>
        <v>0</v>
      </c>
      <c r="L6" s="184">
        <v>0</v>
      </c>
      <c r="M6" s="185">
        <f>I6/J17</f>
        <v>0</v>
      </c>
      <c r="N6" s="97">
        <v>0</v>
      </c>
      <c r="O6" s="98">
        <v>1</v>
      </c>
      <c r="P6" s="98">
        <f>N6/O6*100</f>
        <v>0</v>
      </c>
      <c r="Q6" s="99">
        <v>0</v>
      </c>
      <c r="R6" s="106">
        <f>N6/O17</f>
        <v>0</v>
      </c>
      <c r="S6" s="97">
        <v>100</v>
      </c>
      <c r="T6" s="98">
        <v>90</v>
      </c>
      <c r="U6" s="98">
        <f>S6/T6*100</f>
        <v>111.11111111111111</v>
      </c>
      <c r="V6" s="99">
        <v>1.1100000000000001</v>
      </c>
      <c r="W6" s="100">
        <f>S6/T17</f>
        <v>1.4285714285714286</v>
      </c>
      <c r="X6" s="58">
        <v>97.45</v>
      </c>
      <c r="Y6" s="42">
        <v>95</v>
      </c>
      <c r="Z6" s="42">
        <f>X6/Y6*100</f>
        <v>102.57894736842105</v>
      </c>
      <c r="AA6" s="43">
        <v>1.03</v>
      </c>
      <c r="AB6" s="31">
        <f>X6/Y17</f>
        <v>1.0257894736842106</v>
      </c>
      <c r="AC6" s="41">
        <v>90.69</v>
      </c>
      <c r="AD6" s="42">
        <v>90</v>
      </c>
      <c r="AE6" s="42">
        <f>AC6/AD6*100</f>
        <v>100.76666666666667</v>
      </c>
      <c r="AF6" s="43">
        <v>1.01</v>
      </c>
      <c r="AG6" s="91">
        <f>AC6/AD17</f>
        <v>1.0076666666666667</v>
      </c>
      <c r="AH6" s="41">
        <v>98.5</v>
      </c>
      <c r="AI6" s="42">
        <v>97</v>
      </c>
      <c r="AJ6" s="42">
        <f>AH6/AI6*100</f>
        <v>101.54639175257731</v>
      </c>
      <c r="AK6" s="43">
        <v>1.02</v>
      </c>
      <c r="AL6" s="31">
        <f>AH6/AI17</f>
        <v>1.0154639175257731</v>
      </c>
      <c r="AM6" s="107">
        <v>0</v>
      </c>
      <c r="AN6" s="98">
        <v>95</v>
      </c>
      <c r="AO6" s="98">
        <f>AM6/AN6*100</f>
        <v>0</v>
      </c>
      <c r="AP6" s="99">
        <v>0</v>
      </c>
      <c r="AQ6" s="100">
        <f>AM6/AN17</f>
        <v>0</v>
      </c>
      <c r="AR6" s="97">
        <v>0</v>
      </c>
      <c r="AS6" s="98">
        <v>1</v>
      </c>
      <c r="AT6" s="98">
        <f>AR6/AS6*100</f>
        <v>0</v>
      </c>
      <c r="AU6" s="99">
        <v>0</v>
      </c>
      <c r="AV6" s="106">
        <f>AR6/AS17</f>
        <v>0</v>
      </c>
    </row>
    <row r="7" spans="2:48" ht="16.5" x14ac:dyDescent="0.3">
      <c r="B7" s="145">
        <v>2</v>
      </c>
      <c r="C7" s="146" t="s">
        <v>6</v>
      </c>
      <c r="D7" s="101">
        <v>100</v>
      </c>
      <c r="E7" s="103">
        <v>100</v>
      </c>
      <c r="F7" s="103">
        <f>D7/E7*100</f>
        <v>100</v>
      </c>
      <c r="G7" s="104">
        <v>1</v>
      </c>
      <c r="H7" s="105">
        <f>D7/E17</f>
        <v>1.0526315789473684</v>
      </c>
      <c r="I7" s="3">
        <v>83.33</v>
      </c>
      <c r="J7" s="2">
        <v>70</v>
      </c>
      <c r="K7" s="2">
        <f>I7/J7*100</f>
        <v>119.04285714285714</v>
      </c>
      <c r="L7" s="24">
        <v>1.19</v>
      </c>
      <c r="M7" s="23">
        <f>I7/J17</f>
        <v>1.1904285714285714</v>
      </c>
      <c r="N7" s="101">
        <v>0</v>
      </c>
      <c r="O7" s="102">
        <v>1</v>
      </c>
      <c r="P7" s="103">
        <f>N7/O7*100</f>
        <v>0</v>
      </c>
      <c r="Q7" s="104">
        <v>0</v>
      </c>
      <c r="R7" s="108">
        <f>N7/O17</f>
        <v>0</v>
      </c>
      <c r="S7" s="101">
        <v>100</v>
      </c>
      <c r="T7" s="103">
        <v>90</v>
      </c>
      <c r="U7" s="103">
        <f>S7/T7*100</f>
        <v>111.11111111111111</v>
      </c>
      <c r="V7" s="104">
        <v>1.1100000000000001</v>
      </c>
      <c r="W7" s="105">
        <f>S7/T17</f>
        <v>1.4285714285714286</v>
      </c>
      <c r="X7" s="59">
        <v>98.65</v>
      </c>
      <c r="Y7" s="2">
        <v>95</v>
      </c>
      <c r="Z7" s="2">
        <f>X7/Y7*100</f>
        <v>103.84210526315789</v>
      </c>
      <c r="AA7" s="24">
        <v>1.04</v>
      </c>
      <c r="AB7" s="23">
        <f>X7/Y17</f>
        <v>1.0384210526315789</v>
      </c>
      <c r="AC7" s="3">
        <v>96.63</v>
      </c>
      <c r="AD7" s="1">
        <v>90</v>
      </c>
      <c r="AE7" s="2">
        <f>AC7/AD7*100</f>
        <v>107.36666666666666</v>
      </c>
      <c r="AF7" s="24">
        <v>1.07</v>
      </c>
      <c r="AG7" s="57">
        <f>AC7/AD17</f>
        <v>1.0736666666666665</v>
      </c>
      <c r="AH7" s="3">
        <v>98.3</v>
      </c>
      <c r="AI7" s="2">
        <v>97</v>
      </c>
      <c r="AJ7" s="2">
        <f>AH7/AI7*100</f>
        <v>101.34020618556701</v>
      </c>
      <c r="AK7" s="24">
        <v>1.01</v>
      </c>
      <c r="AL7" s="23">
        <f>AH7/AI17</f>
        <v>1.0134020618556701</v>
      </c>
      <c r="AM7" s="109">
        <v>0</v>
      </c>
      <c r="AN7" s="103">
        <v>95</v>
      </c>
      <c r="AO7" s="103">
        <f>AM7/AN7*100</f>
        <v>0</v>
      </c>
      <c r="AP7" s="104">
        <v>0</v>
      </c>
      <c r="AQ7" s="105">
        <f>AM7/AN17</f>
        <v>0</v>
      </c>
      <c r="AR7" s="101">
        <v>0</v>
      </c>
      <c r="AS7" s="102">
        <v>1</v>
      </c>
      <c r="AT7" s="103">
        <f>AR7/AS7*100</f>
        <v>0</v>
      </c>
      <c r="AU7" s="104">
        <v>0</v>
      </c>
      <c r="AV7" s="108">
        <f>AR7/AS17</f>
        <v>0</v>
      </c>
    </row>
    <row r="8" spans="2:48" ht="15.75" x14ac:dyDescent="0.25">
      <c r="B8" s="173">
        <v>3</v>
      </c>
      <c r="C8" s="174" t="s">
        <v>7</v>
      </c>
      <c r="D8" s="101">
        <v>100</v>
      </c>
      <c r="E8" s="103">
        <v>100</v>
      </c>
      <c r="F8" s="103">
        <f>D8/E8*100</f>
        <v>100</v>
      </c>
      <c r="G8" s="104">
        <v>1</v>
      </c>
      <c r="H8" s="105">
        <f>D8/E17</f>
        <v>1.0526315789473684</v>
      </c>
      <c r="I8" s="3">
        <v>100</v>
      </c>
      <c r="J8" s="2">
        <v>70</v>
      </c>
      <c r="K8" s="2">
        <f>I8/J8*100</f>
        <v>142.85714285714286</v>
      </c>
      <c r="L8" s="118">
        <v>1.43</v>
      </c>
      <c r="M8" s="23">
        <f>I8/J17</f>
        <v>1.4285714285714286</v>
      </c>
      <c r="N8" s="101">
        <v>0</v>
      </c>
      <c r="O8" s="102">
        <v>1</v>
      </c>
      <c r="P8" s="103">
        <f>N8/O8*100</f>
        <v>0</v>
      </c>
      <c r="Q8" s="104">
        <v>0</v>
      </c>
      <c r="R8" s="108">
        <f>N8/O17</f>
        <v>0</v>
      </c>
      <c r="S8" s="101">
        <v>100</v>
      </c>
      <c r="T8" s="103">
        <v>90</v>
      </c>
      <c r="U8" s="103">
        <f>S8/T8*100</f>
        <v>111.11111111111111</v>
      </c>
      <c r="V8" s="104">
        <v>1.1100000000000001</v>
      </c>
      <c r="W8" s="105">
        <f>S8/T17</f>
        <v>1.4285714285714286</v>
      </c>
      <c r="X8" s="59">
        <v>95.69</v>
      </c>
      <c r="Y8" s="2">
        <v>95</v>
      </c>
      <c r="Z8" s="2">
        <f>X8/Y8*100</f>
        <v>100.72631578947369</v>
      </c>
      <c r="AA8" s="118">
        <v>1.01</v>
      </c>
      <c r="AB8" s="23">
        <f>X8/Y17</f>
        <v>1.0072631578947369</v>
      </c>
      <c r="AC8" s="3">
        <v>93.98</v>
      </c>
      <c r="AD8" s="1">
        <v>90</v>
      </c>
      <c r="AE8" s="2">
        <f>AC8/AD8*100</f>
        <v>104.42222222222222</v>
      </c>
      <c r="AF8" s="118">
        <v>1.04</v>
      </c>
      <c r="AG8" s="57">
        <f>AC8/AD17</f>
        <v>1.0442222222222222</v>
      </c>
      <c r="AH8" s="3">
        <v>97.05</v>
      </c>
      <c r="AI8" s="2">
        <v>97</v>
      </c>
      <c r="AJ8" s="2">
        <f>AH8/AI8*100</f>
        <v>100.05154639175258</v>
      </c>
      <c r="AK8" s="115">
        <v>1</v>
      </c>
      <c r="AL8" s="23">
        <f>AH8/AI17</f>
        <v>1.0005154639175258</v>
      </c>
      <c r="AM8" s="109">
        <v>0</v>
      </c>
      <c r="AN8" s="103">
        <v>95</v>
      </c>
      <c r="AO8" s="103">
        <f>AM8/AN8*100</f>
        <v>0</v>
      </c>
      <c r="AP8" s="104">
        <v>0</v>
      </c>
      <c r="AQ8" s="105">
        <f>AM8/AN17</f>
        <v>0</v>
      </c>
      <c r="AR8" s="101">
        <v>0</v>
      </c>
      <c r="AS8" s="102">
        <v>1</v>
      </c>
      <c r="AT8" s="103">
        <f>AR8/AS8*100</f>
        <v>0</v>
      </c>
      <c r="AU8" s="104">
        <v>0</v>
      </c>
      <c r="AV8" s="108">
        <f>AR8/AS17</f>
        <v>0</v>
      </c>
    </row>
    <row r="9" spans="2:48" ht="16.5" x14ac:dyDescent="0.3">
      <c r="B9" s="145">
        <v>4</v>
      </c>
      <c r="C9" s="146" t="s">
        <v>8</v>
      </c>
      <c r="D9" s="101">
        <v>0</v>
      </c>
      <c r="E9" s="103">
        <v>100</v>
      </c>
      <c r="F9" s="103">
        <f t="shared" ref="F9:F17" si="0">D9/E9*100</f>
        <v>0</v>
      </c>
      <c r="G9" s="104">
        <v>0</v>
      </c>
      <c r="H9" s="105">
        <f>D9/E17</f>
        <v>0</v>
      </c>
      <c r="I9" s="3">
        <v>100</v>
      </c>
      <c r="J9" s="2">
        <v>70</v>
      </c>
      <c r="K9" s="2">
        <f t="shared" ref="K9:K17" si="1">I9/J9*100</f>
        <v>142.85714285714286</v>
      </c>
      <c r="L9" s="24">
        <v>1.43</v>
      </c>
      <c r="M9" s="23">
        <f>I9/J17</f>
        <v>1.4285714285714286</v>
      </c>
      <c r="N9" s="101">
        <v>0</v>
      </c>
      <c r="O9" s="102">
        <v>1</v>
      </c>
      <c r="P9" s="103">
        <f t="shared" ref="P9:P17" si="2">N9/O9*100</f>
        <v>0</v>
      </c>
      <c r="Q9" s="104">
        <v>0</v>
      </c>
      <c r="R9" s="108">
        <f>N9/O17</f>
        <v>0</v>
      </c>
      <c r="S9" s="101">
        <v>0</v>
      </c>
      <c r="T9" s="103">
        <v>90</v>
      </c>
      <c r="U9" s="103">
        <f t="shared" ref="U9:U17" si="3">S9/T9*100</f>
        <v>0</v>
      </c>
      <c r="V9" s="104">
        <v>0</v>
      </c>
      <c r="W9" s="105">
        <f>S9/T17</f>
        <v>0</v>
      </c>
      <c r="X9" s="59">
        <v>97.04</v>
      </c>
      <c r="Y9" s="2">
        <v>95</v>
      </c>
      <c r="Z9" s="2">
        <f t="shared" ref="Z9:Z17" si="4">X9/Y9*100</f>
        <v>102.14736842105263</v>
      </c>
      <c r="AA9" s="24">
        <v>1.02</v>
      </c>
      <c r="AB9" s="23">
        <f>X9/Y17</f>
        <v>1.0214736842105263</v>
      </c>
      <c r="AC9" s="3">
        <v>95.49</v>
      </c>
      <c r="AD9" s="1">
        <v>90</v>
      </c>
      <c r="AE9" s="2">
        <f t="shared" ref="AE9:AE17" si="5">AC9/AD9*100</f>
        <v>106.1</v>
      </c>
      <c r="AF9" s="24">
        <v>1.06</v>
      </c>
      <c r="AG9" s="57">
        <f>AC9/AD17</f>
        <v>1.0609999999999999</v>
      </c>
      <c r="AH9" s="3">
        <v>98.2</v>
      </c>
      <c r="AI9" s="2">
        <v>97</v>
      </c>
      <c r="AJ9" s="2">
        <f t="shared" ref="AJ9:AJ17" si="6">AH9/AI9*100</f>
        <v>101.23711340206185</v>
      </c>
      <c r="AK9" s="24">
        <v>1.01</v>
      </c>
      <c r="AL9" s="23">
        <f>AH9/AI17</f>
        <v>1.0123711340206185</v>
      </c>
      <c r="AM9" s="109">
        <v>0</v>
      </c>
      <c r="AN9" s="103">
        <v>95</v>
      </c>
      <c r="AO9" s="103">
        <f t="shared" ref="AO9:AO17" si="7">AM9/AN9*100</f>
        <v>0</v>
      </c>
      <c r="AP9" s="104">
        <v>0</v>
      </c>
      <c r="AQ9" s="105">
        <f>AM9/AN17</f>
        <v>0</v>
      </c>
      <c r="AR9" s="101">
        <v>0</v>
      </c>
      <c r="AS9" s="102">
        <v>1</v>
      </c>
      <c r="AT9" s="103">
        <f t="shared" ref="AT9:AT17" si="8">AR9/AS9*100</f>
        <v>0</v>
      </c>
      <c r="AU9" s="104">
        <v>0</v>
      </c>
      <c r="AV9" s="108">
        <f>AR9/AS17</f>
        <v>0</v>
      </c>
    </row>
    <row r="10" spans="2:48" ht="16.5" x14ac:dyDescent="0.3">
      <c r="B10" s="145">
        <v>5</v>
      </c>
      <c r="C10" s="146" t="s">
        <v>9</v>
      </c>
      <c r="D10" s="101">
        <v>0</v>
      </c>
      <c r="E10" s="103">
        <v>100</v>
      </c>
      <c r="F10" s="103">
        <f t="shared" si="0"/>
        <v>0</v>
      </c>
      <c r="G10" s="104">
        <v>0</v>
      </c>
      <c r="H10" s="105">
        <f>D10/E17</f>
        <v>0</v>
      </c>
      <c r="I10" s="3">
        <v>100</v>
      </c>
      <c r="J10" s="2">
        <v>70</v>
      </c>
      <c r="K10" s="2">
        <f t="shared" si="1"/>
        <v>142.85714285714286</v>
      </c>
      <c r="L10" s="24">
        <v>1.43</v>
      </c>
      <c r="M10" s="23">
        <f>I10/J17</f>
        <v>1.4285714285714286</v>
      </c>
      <c r="N10" s="101">
        <v>0</v>
      </c>
      <c r="O10" s="102">
        <v>1</v>
      </c>
      <c r="P10" s="103">
        <f t="shared" si="2"/>
        <v>0</v>
      </c>
      <c r="Q10" s="104">
        <v>0</v>
      </c>
      <c r="R10" s="108">
        <f>N10/O17</f>
        <v>0</v>
      </c>
      <c r="S10" s="101">
        <v>0</v>
      </c>
      <c r="T10" s="103">
        <v>90</v>
      </c>
      <c r="U10" s="103">
        <f t="shared" si="3"/>
        <v>0</v>
      </c>
      <c r="V10" s="104">
        <v>0</v>
      </c>
      <c r="W10" s="105">
        <f>S10/T17</f>
        <v>0</v>
      </c>
      <c r="X10" s="59">
        <v>96.91</v>
      </c>
      <c r="Y10" s="2">
        <v>95</v>
      </c>
      <c r="Z10" s="2">
        <f t="shared" si="4"/>
        <v>102.01052631578946</v>
      </c>
      <c r="AA10" s="24">
        <v>1.02</v>
      </c>
      <c r="AB10" s="23">
        <f>X10/Y17</f>
        <v>1.0201052631578946</v>
      </c>
      <c r="AC10" s="3">
        <v>86.84</v>
      </c>
      <c r="AD10" s="1">
        <v>90</v>
      </c>
      <c r="AE10" s="2">
        <f t="shared" si="5"/>
        <v>96.488888888888894</v>
      </c>
      <c r="AF10" s="24">
        <v>0.96</v>
      </c>
      <c r="AG10" s="57">
        <f>AC10/AD17</f>
        <v>0.96488888888888891</v>
      </c>
      <c r="AH10" s="3">
        <v>98.93</v>
      </c>
      <c r="AI10" s="2">
        <v>97</v>
      </c>
      <c r="AJ10" s="2">
        <f t="shared" si="6"/>
        <v>101.9896907216495</v>
      </c>
      <c r="AK10" s="24">
        <v>1.02</v>
      </c>
      <c r="AL10" s="23">
        <f>AH10/AI17</f>
        <v>1.019896907216495</v>
      </c>
      <c r="AM10" s="109">
        <v>0</v>
      </c>
      <c r="AN10" s="103">
        <v>95</v>
      </c>
      <c r="AO10" s="103">
        <f t="shared" si="7"/>
        <v>0</v>
      </c>
      <c r="AP10" s="104">
        <v>0</v>
      </c>
      <c r="AQ10" s="105">
        <f>AM10/AN17</f>
        <v>0</v>
      </c>
      <c r="AR10" s="101">
        <v>0</v>
      </c>
      <c r="AS10" s="102">
        <v>1</v>
      </c>
      <c r="AT10" s="103">
        <f t="shared" si="8"/>
        <v>0</v>
      </c>
      <c r="AU10" s="104">
        <v>0</v>
      </c>
      <c r="AV10" s="108">
        <f>AR10/AS17</f>
        <v>0</v>
      </c>
    </row>
    <row r="11" spans="2:48" ht="16.5" x14ac:dyDescent="0.3">
      <c r="B11" s="175">
        <v>6</v>
      </c>
      <c r="C11" s="176" t="s">
        <v>10</v>
      </c>
      <c r="D11" s="3">
        <v>77.27</v>
      </c>
      <c r="E11" s="2">
        <v>95</v>
      </c>
      <c r="F11" s="2">
        <f t="shared" si="0"/>
        <v>81.336842105263145</v>
      </c>
      <c r="G11" s="120">
        <v>0.81</v>
      </c>
      <c r="H11" s="23">
        <f>D11/E17</f>
        <v>0.81336842105263152</v>
      </c>
      <c r="I11" s="3">
        <v>0</v>
      </c>
      <c r="J11" s="2">
        <v>70</v>
      </c>
      <c r="K11" s="2">
        <f t="shared" si="1"/>
        <v>0</v>
      </c>
      <c r="L11" s="121">
        <v>0</v>
      </c>
      <c r="M11" s="23">
        <f>I11/J17</f>
        <v>0</v>
      </c>
      <c r="N11" s="101">
        <v>0</v>
      </c>
      <c r="O11" s="102">
        <v>1</v>
      </c>
      <c r="P11" s="103">
        <f t="shared" si="2"/>
        <v>0</v>
      </c>
      <c r="Q11" s="104">
        <v>0</v>
      </c>
      <c r="R11" s="108">
        <f>N11/O17</f>
        <v>0</v>
      </c>
      <c r="S11" s="3">
        <v>50</v>
      </c>
      <c r="T11" s="2">
        <v>70</v>
      </c>
      <c r="U11" s="2">
        <f t="shared" si="3"/>
        <v>71.428571428571431</v>
      </c>
      <c r="V11" s="120">
        <v>0.71</v>
      </c>
      <c r="W11" s="23">
        <f>S11/T17</f>
        <v>0.7142857142857143</v>
      </c>
      <c r="X11" s="59">
        <v>95.56</v>
      </c>
      <c r="Y11" s="2">
        <v>95</v>
      </c>
      <c r="Z11" s="2">
        <f t="shared" si="4"/>
        <v>100.58947368421055</v>
      </c>
      <c r="AA11" s="118">
        <v>1.01</v>
      </c>
      <c r="AB11" s="23">
        <f>X11/Y17</f>
        <v>1.0058947368421054</v>
      </c>
      <c r="AC11" s="3">
        <v>91.03</v>
      </c>
      <c r="AD11" s="1">
        <v>90</v>
      </c>
      <c r="AE11" s="2">
        <f t="shared" si="5"/>
        <v>101.14444444444443</v>
      </c>
      <c r="AF11" s="118">
        <v>1.01</v>
      </c>
      <c r="AG11" s="57">
        <f>AC11/AD17</f>
        <v>1.0114444444444444</v>
      </c>
      <c r="AH11" s="3">
        <v>99.6</v>
      </c>
      <c r="AI11" s="2">
        <v>97</v>
      </c>
      <c r="AJ11" s="2">
        <f t="shared" si="6"/>
        <v>102.68041237113401</v>
      </c>
      <c r="AK11" s="118">
        <v>1.03</v>
      </c>
      <c r="AL11" s="23">
        <f>AH11/AI17</f>
        <v>1.0268041237113401</v>
      </c>
      <c r="AM11" s="109">
        <v>0</v>
      </c>
      <c r="AN11" s="103">
        <v>95</v>
      </c>
      <c r="AO11" s="103">
        <f t="shared" si="7"/>
        <v>0</v>
      </c>
      <c r="AP11" s="104">
        <v>0</v>
      </c>
      <c r="AQ11" s="105">
        <f>AM11/AN17</f>
        <v>0</v>
      </c>
      <c r="AR11" s="101">
        <v>0</v>
      </c>
      <c r="AS11" s="102">
        <v>1</v>
      </c>
      <c r="AT11" s="103">
        <f t="shared" si="8"/>
        <v>0</v>
      </c>
      <c r="AU11" s="104">
        <v>0</v>
      </c>
      <c r="AV11" s="108">
        <f>AR11/AS17</f>
        <v>0</v>
      </c>
    </row>
    <row r="12" spans="2:48" ht="16.5" x14ac:dyDescent="0.3">
      <c r="B12" s="145">
        <v>7</v>
      </c>
      <c r="C12" s="146" t="s">
        <v>11</v>
      </c>
      <c r="D12" s="101">
        <v>0</v>
      </c>
      <c r="E12" s="103">
        <v>100</v>
      </c>
      <c r="F12" s="103">
        <f t="shared" si="0"/>
        <v>0</v>
      </c>
      <c r="G12" s="104">
        <v>0</v>
      </c>
      <c r="H12" s="105">
        <f>D12/E17</f>
        <v>0</v>
      </c>
      <c r="I12" s="245">
        <v>0</v>
      </c>
      <c r="J12" s="246">
        <v>70</v>
      </c>
      <c r="K12" s="246">
        <f t="shared" si="1"/>
        <v>0</v>
      </c>
      <c r="L12" s="247">
        <v>0</v>
      </c>
      <c r="M12" s="248">
        <f>I12/J17</f>
        <v>0</v>
      </c>
      <c r="N12" s="101">
        <v>0</v>
      </c>
      <c r="O12" s="102">
        <v>1</v>
      </c>
      <c r="P12" s="103">
        <f t="shared" si="2"/>
        <v>0</v>
      </c>
      <c r="Q12" s="104">
        <v>0</v>
      </c>
      <c r="R12" s="108">
        <f>N12/O17</f>
        <v>0</v>
      </c>
      <c r="S12" s="101">
        <v>0</v>
      </c>
      <c r="T12" s="103">
        <v>90</v>
      </c>
      <c r="U12" s="103">
        <f t="shared" si="3"/>
        <v>0</v>
      </c>
      <c r="V12" s="104">
        <v>0</v>
      </c>
      <c r="W12" s="105">
        <f>S12/T17</f>
        <v>0</v>
      </c>
      <c r="X12" s="59">
        <v>95.57</v>
      </c>
      <c r="Y12" s="2">
        <v>95</v>
      </c>
      <c r="Z12" s="2">
        <f t="shared" si="4"/>
        <v>100.6</v>
      </c>
      <c r="AA12" s="24">
        <v>1.01</v>
      </c>
      <c r="AB12" s="23">
        <f>X12/Y17</f>
        <v>1.006</v>
      </c>
      <c r="AC12" s="3">
        <v>92.65</v>
      </c>
      <c r="AD12" s="1">
        <v>90</v>
      </c>
      <c r="AE12" s="2">
        <f t="shared" si="5"/>
        <v>102.94444444444446</v>
      </c>
      <c r="AF12" s="24">
        <v>1.03</v>
      </c>
      <c r="AG12" s="57">
        <f>AC12/AD17</f>
        <v>1.0294444444444446</v>
      </c>
      <c r="AH12" s="3">
        <v>98.2</v>
      </c>
      <c r="AI12" s="2">
        <v>97</v>
      </c>
      <c r="AJ12" s="2">
        <f t="shared" si="6"/>
        <v>101.23711340206185</v>
      </c>
      <c r="AK12" s="24">
        <v>1.01</v>
      </c>
      <c r="AL12" s="23">
        <f>AH12/AI17</f>
        <v>1.0123711340206185</v>
      </c>
      <c r="AM12" s="109">
        <v>0</v>
      </c>
      <c r="AN12" s="103">
        <v>95</v>
      </c>
      <c r="AO12" s="103">
        <f t="shared" si="7"/>
        <v>0</v>
      </c>
      <c r="AP12" s="104">
        <v>0</v>
      </c>
      <c r="AQ12" s="105">
        <f>AM12/AN17</f>
        <v>0</v>
      </c>
      <c r="AR12" s="101">
        <v>0</v>
      </c>
      <c r="AS12" s="102">
        <v>1</v>
      </c>
      <c r="AT12" s="103">
        <f t="shared" si="8"/>
        <v>0</v>
      </c>
      <c r="AU12" s="104">
        <v>0</v>
      </c>
      <c r="AV12" s="108">
        <f>AR12/AS17</f>
        <v>0</v>
      </c>
    </row>
    <row r="13" spans="2:48" ht="16.5" x14ac:dyDescent="0.3">
      <c r="B13" s="145">
        <v>8</v>
      </c>
      <c r="C13" s="146" t="s">
        <v>12</v>
      </c>
      <c r="D13" s="101">
        <v>0</v>
      </c>
      <c r="E13" s="103">
        <v>100</v>
      </c>
      <c r="F13" s="103">
        <f t="shared" si="0"/>
        <v>0</v>
      </c>
      <c r="G13" s="104">
        <v>0</v>
      </c>
      <c r="H13" s="105">
        <f>D13/E17</f>
        <v>0</v>
      </c>
      <c r="I13" s="245">
        <v>0</v>
      </c>
      <c r="J13" s="246">
        <v>70</v>
      </c>
      <c r="K13" s="246">
        <f t="shared" si="1"/>
        <v>0</v>
      </c>
      <c r="L13" s="247">
        <v>0</v>
      </c>
      <c r="M13" s="248">
        <f>I13/J17</f>
        <v>0</v>
      </c>
      <c r="N13" s="101">
        <v>0</v>
      </c>
      <c r="O13" s="102">
        <v>1</v>
      </c>
      <c r="P13" s="103">
        <f t="shared" si="2"/>
        <v>0</v>
      </c>
      <c r="Q13" s="104">
        <v>0</v>
      </c>
      <c r="R13" s="108">
        <f>N13/O17</f>
        <v>0</v>
      </c>
      <c r="S13" s="101">
        <v>0</v>
      </c>
      <c r="T13" s="103">
        <v>90</v>
      </c>
      <c r="U13" s="103">
        <f t="shared" si="3"/>
        <v>0</v>
      </c>
      <c r="V13" s="104">
        <v>0</v>
      </c>
      <c r="W13" s="105">
        <f>S13/T17</f>
        <v>0</v>
      </c>
      <c r="X13" s="59">
        <v>94.62</v>
      </c>
      <c r="Y13" s="2">
        <v>95</v>
      </c>
      <c r="Z13" s="2">
        <f t="shared" si="4"/>
        <v>99.6</v>
      </c>
      <c r="AA13" s="24">
        <v>1</v>
      </c>
      <c r="AB13" s="23">
        <f>X13/Y17</f>
        <v>0.996</v>
      </c>
      <c r="AC13" s="3">
        <v>99.25</v>
      </c>
      <c r="AD13" s="1">
        <v>90</v>
      </c>
      <c r="AE13" s="2">
        <f t="shared" si="5"/>
        <v>110.27777777777779</v>
      </c>
      <c r="AF13" s="24">
        <v>1.1000000000000001</v>
      </c>
      <c r="AG13" s="57">
        <f>AC13/AD17</f>
        <v>1.1027777777777779</v>
      </c>
      <c r="AH13" s="3">
        <v>96.35</v>
      </c>
      <c r="AI13" s="2">
        <v>97</v>
      </c>
      <c r="AJ13" s="2">
        <f t="shared" si="6"/>
        <v>99.329896907216479</v>
      </c>
      <c r="AK13" s="24">
        <v>0.99</v>
      </c>
      <c r="AL13" s="23">
        <f>AH13/AI17</f>
        <v>0.99329896907216486</v>
      </c>
      <c r="AM13" s="109">
        <v>0</v>
      </c>
      <c r="AN13" s="103">
        <v>95</v>
      </c>
      <c r="AO13" s="103">
        <f t="shared" si="7"/>
        <v>0</v>
      </c>
      <c r="AP13" s="104">
        <v>0</v>
      </c>
      <c r="AQ13" s="105">
        <f>AM13/AN17</f>
        <v>0</v>
      </c>
      <c r="AR13" s="101">
        <v>0</v>
      </c>
      <c r="AS13" s="102">
        <v>1</v>
      </c>
      <c r="AT13" s="103">
        <f t="shared" si="8"/>
        <v>0</v>
      </c>
      <c r="AU13" s="104">
        <v>0</v>
      </c>
      <c r="AV13" s="108">
        <f>AR13/AS17</f>
        <v>0</v>
      </c>
    </row>
    <row r="14" spans="2:48" ht="16.5" x14ac:dyDescent="0.3">
      <c r="B14" s="175">
        <v>9</v>
      </c>
      <c r="C14" s="176" t="s">
        <v>13</v>
      </c>
      <c r="D14" s="101">
        <v>0</v>
      </c>
      <c r="E14" s="103">
        <v>100</v>
      </c>
      <c r="F14" s="103">
        <f t="shared" si="0"/>
        <v>0</v>
      </c>
      <c r="G14" s="104">
        <v>0</v>
      </c>
      <c r="H14" s="105">
        <f>D14/E17</f>
        <v>0</v>
      </c>
      <c r="I14" s="3">
        <v>0</v>
      </c>
      <c r="J14" s="2">
        <v>70</v>
      </c>
      <c r="K14" s="2">
        <f t="shared" si="1"/>
        <v>0</v>
      </c>
      <c r="L14" s="121">
        <v>0</v>
      </c>
      <c r="M14" s="23">
        <f>I14/J17</f>
        <v>0</v>
      </c>
      <c r="N14" s="101">
        <v>0</v>
      </c>
      <c r="O14" s="102">
        <v>1</v>
      </c>
      <c r="P14" s="103">
        <f t="shared" si="2"/>
        <v>0</v>
      </c>
      <c r="Q14" s="104">
        <v>0</v>
      </c>
      <c r="R14" s="108">
        <f>N14/O17</f>
        <v>0</v>
      </c>
      <c r="S14" s="101">
        <v>0</v>
      </c>
      <c r="T14" s="103">
        <v>90</v>
      </c>
      <c r="U14" s="103">
        <f t="shared" si="3"/>
        <v>0</v>
      </c>
      <c r="V14" s="104">
        <v>0</v>
      </c>
      <c r="W14" s="105">
        <f>S14/T17</f>
        <v>0</v>
      </c>
      <c r="X14" s="59">
        <v>95.01</v>
      </c>
      <c r="Y14" s="2">
        <v>95</v>
      </c>
      <c r="Z14" s="2">
        <f t="shared" si="4"/>
        <v>100.01052631578948</v>
      </c>
      <c r="AA14" s="115">
        <v>1</v>
      </c>
      <c r="AB14" s="23">
        <f>X14/Y17</f>
        <v>1.0001052631578948</v>
      </c>
      <c r="AC14" s="3">
        <v>95.38</v>
      </c>
      <c r="AD14" s="1">
        <v>90</v>
      </c>
      <c r="AE14" s="2">
        <f t="shared" si="5"/>
        <v>105.97777777777777</v>
      </c>
      <c r="AF14" s="118">
        <v>1.06</v>
      </c>
      <c r="AG14" s="57">
        <f>AC14/AD17</f>
        <v>1.0597777777777777</v>
      </c>
      <c r="AH14" s="3">
        <v>98.06</v>
      </c>
      <c r="AI14" s="2">
        <v>97</v>
      </c>
      <c r="AJ14" s="2">
        <f t="shared" si="6"/>
        <v>101.09278350515464</v>
      </c>
      <c r="AK14" s="118">
        <v>1.01</v>
      </c>
      <c r="AL14" s="23">
        <f>AH14/AI17</f>
        <v>1.0109278350515465</v>
      </c>
      <c r="AM14" s="109">
        <v>0</v>
      </c>
      <c r="AN14" s="103">
        <v>95</v>
      </c>
      <c r="AO14" s="103">
        <f t="shared" si="7"/>
        <v>0</v>
      </c>
      <c r="AP14" s="104">
        <v>0</v>
      </c>
      <c r="AQ14" s="105">
        <f>AM14/AN17</f>
        <v>0</v>
      </c>
      <c r="AR14" s="101">
        <v>0</v>
      </c>
      <c r="AS14" s="102">
        <v>1</v>
      </c>
      <c r="AT14" s="103">
        <f t="shared" si="8"/>
        <v>0</v>
      </c>
      <c r="AU14" s="104">
        <v>0</v>
      </c>
      <c r="AV14" s="108">
        <f>AR14/AS17</f>
        <v>0</v>
      </c>
    </row>
    <row r="15" spans="2:48" ht="16.5" x14ac:dyDescent="0.3">
      <c r="B15" s="145">
        <v>10</v>
      </c>
      <c r="C15" s="146" t="s">
        <v>14</v>
      </c>
      <c r="D15" s="101">
        <v>0</v>
      </c>
      <c r="E15" s="103">
        <v>100</v>
      </c>
      <c r="F15" s="103">
        <f t="shared" si="0"/>
        <v>0</v>
      </c>
      <c r="G15" s="104">
        <v>0</v>
      </c>
      <c r="H15" s="105">
        <f>D15/E17</f>
        <v>0</v>
      </c>
      <c r="I15" s="245">
        <v>0</v>
      </c>
      <c r="J15" s="246">
        <v>70</v>
      </c>
      <c r="K15" s="246">
        <f t="shared" si="1"/>
        <v>0</v>
      </c>
      <c r="L15" s="247">
        <v>0</v>
      </c>
      <c r="M15" s="248">
        <f>I15/J17</f>
        <v>0</v>
      </c>
      <c r="N15" s="101">
        <v>0</v>
      </c>
      <c r="O15" s="102">
        <v>1</v>
      </c>
      <c r="P15" s="103">
        <f t="shared" si="2"/>
        <v>0</v>
      </c>
      <c r="Q15" s="104">
        <v>0</v>
      </c>
      <c r="R15" s="108">
        <f>N15/O17</f>
        <v>0</v>
      </c>
      <c r="S15" s="101">
        <v>0</v>
      </c>
      <c r="T15" s="103">
        <v>90</v>
      </c>
      <c r="U15" s="103">
        <f t="shared" si="3"/>
        <v>0</v>
      </c>
      <c r="V15" s="104">
        <v>0</v>
      </c>
      <c r="W15" s="105">
        <f>S15/T17</f>
        <v>0</v>
      </c>
      <c r="X15" s="59">
        <v>95.1</v>
      </c>
      <c r="Y15" s="2">
        <v>95</v>
      </c>
      <c r="Z15" s="2">
        <f t="shared" si="4"/>
        <v>100.10526315789474</v>
      </c>
      <c r="AA15" s="24">
        <v>1</v>
      </c>
      <c r="AB15" s="23">
        <f>X15/Y17</f>
        <v>1.0010526315789474</v>
      </c>
      <c r="AC15" s="3">
        <v>98.67</v>
      </c>
      <c r="AD15" s="1">
        <v>90</v>
      </c>
      <c r="AE15" s="2">
        <f t="shared" si="5"/>
        <v>109.63333333333334</v>
      </c>
      <c r="AF15" s="24">
        <v>1.1000000000000001</v>
      </c>
      <c r="AG15" s="57">
        <f>AC15/AD17</f>
        <v>1.0963333333333334</v>
      </c>
      <c r="AH15" s="3">
        <v>98</v>
      </c>
      <c r="AI15" s="2">
        <v>97</v>
      </c>
      <c r="AJ15" s="2">
        <f t="shared" si="6"/>
        <v>101.03092783505154</v>
      </c>
      <c r="AK15" s="24">
        <v>1.01</v>
      </c>
      <c r="AL15" s="23">
        <f>AH15/AI17</f>
        <v>1.0103092783505154</v>
      </c>
      <c r="AM15" s="109">
        <v>0</v>
      </c>
      <c r="AN15" s="103">
        <v>95</v>
      </c>
      <c r="AO15" s="103">
        <f t="shared" si="7"/>
        <v>0</v>
      </c>
      <c r="AP15" s="104">
        <v>0</v>
      </c>
      <c r="AQ15" s="105">
        <f>AM15/AN17</f>
        <v>0</v>
      </c>
      <c r="AR15" s="101">
        <v>0</v>
      </c>
      <c r="AS15" s="102">
        <v>1</v>
      </c>
      <c r="AT15" s="103">
        <f t="shared" si="8"/>
        <v>0</v>
      </c>
      <c r="AU15" s="104">
        <v>0</v>
      </c>
      <c r="AV15" s="108">
        <f>AR15/AS17</f>
        <v>0</v>
      </c>
    </row>
    <row r="16" spans="2:48" ht="17.25" thickBot="1" x14ac:dyDescent="0.35">
      <c r="B16" s="145">
        <v>11</v>
      </c>
      <c r="C16" s="146" t="s">
        <v>26</v>
      </c>
      <c r="D16" s="101">
        <v>0</v>
      </c>
      <c r="E16" s="103">
        <v>100</v>
      </c>
      <c r="F16" s="103">
        <f t="shared" si="0"/>
        <v>0</v>
      </c>
      <c r="G16" s="274">
        <v>0</v>
      </c>
      <c r="H16" s="275">
        <f>D16/E17</f>
        <v>0</v>
      </c>
      <c r="I16" s="245">
        <v>0</v>
      </c>
      <c r="J16" s="246">
        <v>70</v>
      </c>
      <c r="K16" s="246">
        <f t="shared" si="1"/>
        <v>0</v>
      </c>
      <c r="L16" s="247">
        <v>0</v>
      </c>
      <c r="M16" s="248">
        <f>I16/J17</f>
        <v>0</v>
      </c>
      <c r="N16" s="101">
        <v>0</v>
      </c>
      <c r="O16" s="102">
        <v>1</v>
      </c>
      <c r="P16" s="103">
        <f t="shared" si="2"/>
        <v>0</v>
      </c>
      <c r="Q16" s="274">
        <v>0</v>
      </c>
      <c r="R16" s="276">
        <f>N16/O17</f>
        <v>0</v>
      </c>
      <c r="S16" s="101">
        <v>0</v>
      </c>
      <c r="T16" s="103">
        <v>90</v>
      </c>
      <c r="U16" s="103">
        <f t="shared" si="3"/>
        <v>0</v>
      </c>
      <c r="V16" s="274">
        <v>0</v>
      </c>
      <c r="W16" s="275">
        <f>S16/T17</f>
        <v>0</v>
      </c>
      <c r="X16" s="59">
        <v>95.17</v>
      </c>
      <c r="Y16" s="2">
        <v>95</v>
      </c>
      <c r="Z16" s="2">
        <f t="shared" si="4"/>
        <v>100.17894736842106</v>
      </c>
      <c r="AA16" s="267">
        <v>1</v>
      </c>
      <c r="AB16" s="273">
        <f>X16/Y17</f>
        <v>1.0017894736842106</v>
      </c>
      <c r="AC16" s="3">
        <v>91.27</v>
      </c>
      <c r="AD16" s="1">
        <v>90</v>
      </c>
      <c r="AE16" s="2">
        <f t="shared" si="5"/>
        <v>101.4111111111111</v>
      </c>
      <c r="AF16" s="267">
        <v>1.01</v>
      </c>
      <c r="AG16" s="268">
        <f>AC16/AD17</f>
        <v>1.014111111111111</v>
      </c>
      <c r="AH16" s="3">
        <v>98.21</v>
      </c>
      <c r="AI16" s="2">
        <v>97</v>
      </c>
      <c r="AJ16" s="2">
        <f t="shared" si="6"/>
        <v>101.24742268041236</v>
      </c>
      <c r="AK16" s="267">
        <v>1.01</v>
      </c>
      <c r="AL16" s="273">
        <f>AH16/AI17</f>
        <v>1.0124742268041236</v>
      </c>
      <c r="AM16" s="109">
        <v>0</v>
      </c>
      <c r="AN16" s="103">
        <v>95</v>
      </c>
      <c r="AO16" s="103">
        <f t="shared" si="7"/>
        <v>0</v>
      </c>
      <c r="AP16" s="274">
        <v>0</v>
      </c>
      <c r="AQ16" s="275">
        <f>AM16/AN17</f>
        <v>0</v>
      </c>
      <c r="AR16" s="101">
        <v>0</v>
      </c>
      <c r="AS16" s="102">
        <v>1</v>
      </c>
      <c r="AT16" s="103">
        <f t="shared" si="8"/>
        <v>0</v>
      </c>
      <c r="AU16" s="274">
        <v>0</v>
      </c>
      <c r="AV16" s="276">
        <f>AR16/AS17</f>
        <v>0</v>
      </c>
    </row>
    <row r="17" spans="2:48" ht="17.25" thickBot="1" x14ac:dyDescent="0.35">
      <c r="B17" s="264">
        <v>12</v>
      </c>
      <c r="C17" s="265" t="s">
        <v>15</v>
      </c>
      <c r="D17" s="34">
        <v>89.58</v>
      </c>
      <c r="E17" s="33">
        <v>95</v>
      </c>
      <c r="F17" s="266">
        <f t="shared" si="0"/>
        <v>94.294736842105266</v>
      </c>
      <c r="G17" s="277">
        <v>0.94</v>
      </c>
      <c r="H17" s="278">
        <f>D17/E17</f>
        <v>0.94294736842105265</v>
      </c>
      <c r="I17" s="34">
        <v>100</v>
      </c>
      <c r="J17" s="33">
        <v>70</v>
      </c>
      <c r="K17" s="33">
        <f t="shared" si="1"/>
        <v>142.85714285714286</v>
      </c>
      <c r="L17" s="313">
        <v>1.43</v>
      </c>
      <c r="M17" s="314">
        <f>I17/J17</f>
        <v>1.4285714285714286</v>
      </c>
      <c r="N17" s="34">
        <v>100</v>
      </c>
      <c r="O17" s="44">
        <v>90</v>
      </c>
      <c r="P17" s="266">
        <f t="shared" si="2"/>
        <v>111.11111111111111</v>
      </c>
      <c r="Q17" s="271">
        <v>1.1100000000000001</v>
      </c>
      <c r="R17" s="272">
        <f>N17/O17</f>
        <v>1.1111111111111112</v>
      </c>
      <c r="S17" s="34">
        <v>91.67</v>
      </c>
      <c r="T17" s="33">
        <v>70</v>
      </c>
      <c r="U17" s="266">
        <f t="shared" si="3"/>
        <v>130.95714285714286</v>
      </c>
      <c r="V17" s="271">
        <v>1.31</v>
      </c>
      <c r="W17" s="272">
        <f>S17/T17</f>
        <v>1.3095714285714286</v>
      </c>
      <c r="X17" s="60">
        <v>92.35</v>
      </c>
      <c r="Y17" s="33">
        <v>95</v>
      </c>
      <c r="Z17" s="266">
        <f t="shared" si="4"/>
        <v>97.210526315789465</v>
      </c>
      <c r="AA17" s="277">
        <v>0.97</v>
      </c>
      <c r="AB17" s="278">
        <f>X17/Y17</f>
        <v>0.97210526315789469</v>
      </c>
      <c r="AC17" s="34">
        <v>98.17</v>
      </c>
      <c r="AD17" s="44">
        <v>90</v>
      </c>
      <c r="AE17" s="266">
        <f t="shared" si="5"/>
        <v>109.07777777777778</v>
      </c>
      <c r="AF17" s="271">
        <v>1.0900000000000001</v>
      </c>
      <c r="AG17" s="272">
        <f>AC17/AD17</f>
        <v>1.0907777777777778</v>
      </c>
      <c r="AH17" s="34">
        <v>93.64</v>
      </c>
      <c r="AI17" s="33">
        <v>97</v>
      </c>
      <c r="AJ17" s="266">
        <f t="shared" si="6"/>
        <v>96.536082474226802</v>
      </c>
      <c r="AK17" s="277">
        <v>0.97</v>
      </c>
      <c r="AL17" s="278">
        <f>AH17/AI17</f>
        <v>0.96536082474226803</v>
      </c>
      <c r="AM17" s="60">
        <v>69.95</v>
      </c>
      <c r="AN17" s="33">
        <v>12</v>
      </c>
      <c r="AO17" s="266">
        <f t="shared" si="7"/>
        <v>582.91666666666663</v>
      </c>
      <c r="AP17" s="271">
        <v>5.83</v>
      </c>
      <c r="AQ17" s="272">
        <f>AM17/AN17</f>
        <v>5.8291666666666666</v>
      </c>
      <c r="AR17" s="34">
        <v>100</v>
      </c>
      <c r="AS17" s="44">
        <v>90</v>
      </c>
      <c r="AT17" s="266">
        <f t="shared" si="8"/>
        <v>111.11111111111111</v>
      </c>
      <c r="AU17" s="271">
        <v>1.1100000000000001</v>
      </c>
      <c r="AV17" s="272">
        <f>AR17/AS17</f>
        <v>1.1111111111111112</v>
      </c>
    </row>
    <row r="18" spans="2:48" ht="15.75" thickBot="1" x14ac:dyDescent="0.3"/>
    <row r="19" spans="2:48" ht="15.75" thickBot="1" x14ac:dyDescent="0.3">
      <c r="C19" s="384" t="s">
        <v>378</v>
      </c>
      <c r="H19" s="284">
        <v>0.92430000000000001</v>
      </c>
      <c r="M19" s="286">
        <v>0.86309999999999998</v>
      </c>
      <c r="R19" s="312">
        <v>1.1100000000000001</v>
      </c>
      <c r="W19" s="315">
        <v>1.0119</v>
      </c>
      <c r="AB19" s="315">
        <v>1.008</v>
      </c>
      <c r="AG19" s="315">
        <v>1.0463</v>
      </c>
      <c r="AL19" s="285">
        <v>1.0077</v>
      </c>
      <c r="AQ19" s="312">
        <v>5.83</v>
      </c>
      <c r="AV19" s="312">
        <v>1.1100000000000001</v>
      </c>
    </row>
    <row r="20" spans="2:48" ht="15.75" thickBot="1" x14ac:dyDescent="0.3">
      <c r="C20" s="215"/>
    </row>
    <row r="21" spans="2:48" ht="15.75" thickBot="1" x14ac:dyDescent="0.3">
      <c r="C21" s="384" t="s">
        <v>377</v>
      </c>
      <c r="H21" s="383">
        <v>0.9</v>
      </c>
      <c r="M21" s="387">
        <v>0.81</v>
      </c>
      <c r="R21" s="382">
        <v>1.1100000000000001</v>
      </c>
      <c r="W21" s="387">
        <v>0.71</v>
      </c>
      <c r="AB21" s="382">
        <v>1.01</v>
      </c>
      <c r="AG21" s="382">
        <v>1.05</v>
      </c>
      <c r="AL21" s="381">
        <v>1</v>
      </c>
      <c r="AQ21" s="382">
        <v>5.83</v>
      </c>
      <c r="AV21" s="382">
        <v>1.1100000000000001</v>
      </c>
    </row>
    <row r="22" spans="2:48" ht="15.75" thickBot="1" x14ac:dyDescent="0.3"/>
    <row r="23" spans="2:48" ht="15.75" customHeight="1" x14ac:dyDescent="0.3">
      <c r="B23" s="19"/>
      <c r="C23" s="20"/>
      <c r="D23" s="22"/>
      <c r="E23" s="22"/>
      <c r="F23" s="22"/>
      <c r="G23" s="22"/>
      <c r="H23" s="501" t="s">
        <v>333</v>
      </c>
      <c r="I23" s="502"/>
    </row>
    <row r="24" spans="2:48" ht="18" customHeight="1" thickBot="1" x14ac:dyDescent="0.3">
      <c r="H24" s="503"/>
      <c r="I24" s="504"/>
    </row>
    <row r="25" spans="2:48" x14ac:dyDescent="0.25">
      <c r="B25" s="12">
        <v>1</v>
      </c>
      <c r="C25" s="7" t="s">
        <v>27</v>
      </c>
      <c r="D25" s="8"/>
      <c r="E25" s="477" t="s">
        <v>28</v>
      </c>
      <c r="F25" s="477"/>
      <c r="G25" s="478"/>
      <c r="H25" s="12">
        <v>8</v>
      </c>
      <c r="I25" s="16">
        <f>H25/H28</f>
        <v>0.88888888888888884</v>
      </c>
    </row>
    <row r="26" spans="2:48" x14ac:dyDescent="0.25">
      <c r="B26" s="13">
        <v>2</v>
      </c>
      <c r="C26" s="9" t="s">
        <v>29</v>
      </c>
      <c r="D26" s="4"/>
      <c r="E26" s="479" t="s">
        <v>30</v>
      </c>
      <c r="F26" s="479"/>
      <c r="G26" s="480"/>
      <c r="H26" s="13">
        <v>1</v>
      </c>
      <c r="I26" s="17">
        <f>H26/H28</f>
        <v>0.1111111111111111</v>
      </c>
    </row>
    <row r="27" spans="2:48" ht="15.75" thickBot="1" x14ac:dyDescent="0.3">
      <c r="B27" s="14">
        <v>3</v>
      </c>
      <c r="C27" s="10" t="s">
        <v>31</v>
      </c>
      <c r="D27" s="11"/>
      <c r="E27" s="481" t="s">
        <v>32</v>
      </c>
      <c r="F27" s="481"/>
      <c r="G27" s="482"/>
      <c r="H27" s="14">
        <v>0</v>
      </c>
      <c r="I27" s="18">
        <f>H27/H28</f>
        <v>0</v>
      </c>
    </row>
    <row r="28" spans="2:48" ht="15.75" thickBot="1" x14ac:dyDescent="0.3">
      <c r="B28" s="498" t="s">
        <v>89</v>
      </c>
      <c r="C28" s="499"/>
      <c r="D28" s="499"/>
      <c r="E28" s="499"/>
      <c r="F28" s="499"/>
      <c r="G28" s="500"/>
      <c r="H28" s="15">
        <f>SUM(H25:H27)</f>
        <v>9</v>
      </c>
      <c r="I28" s="21">
        <f>SUM(I25:I27)</f>
        <v>1</v>
      </c>
    </row>
  </sheetData>
  <sheetProtection algorithmName="SHA-512" hashValue="X1fbRejZeJv3W2HYnA3D6YxlbnVy8IjHSNj/zEJt5ocnNLNE8UDN8SOkgP9ZEjUnKehdteahaVKJDdbVY4j47Q==" saltValue="SO37vy5xKoot3gaP6+NzHA==" spinCount="100000" sheet="1" objects="1" scenarios="1"/>
  <mergeCells count="43">
    <mergeCell ref="AR3:AV3"/>
    <mergeCell ref="AR4:AT4"/>
    <mergeCell ref="AU4:AU5"/>
    <mergeCell ref="AV4:AV5"/>
    <mergeCell ref="D2:AV2"/>
    <mergeCell ref="AL4:AL5"/>
    <mergeCell ref="B2:C5"/>
    <mergeCell ref="AM3:AQ3"/>
    <mergeCell ref="AM4:AO4"/>
    <mergeCell ref="AP4:AP5"/>
    <mergeCell ref="AQ4:AQ5"/>
    <mergeCell ref="I4:K4"/>
    <mergeCell ref="I3:M3"/>
    <mergeCell ref="G4:G5"/>
    <mergeCell ref="H4:H5"/>
    <mergeCell ref="L4:L5"/>
    <mergeCell ref="M4:M5"/>
    <mergeCell ref="AF4:AF5"/>
    <mergeCell ref="AG4:AG5"/>
    <mergeCell ref="AC3:AG3"/>
    <mergeCell ref="AH3:AL3"/>
    <mergeCell ref="AK4:AK5"/>
    <mergeCell ref="E27:G27"/>
    <mergeCell ref="AC4:AE4"/>
    <mergeCell ref="B28:G28"/>
    <mergeCell ref="D4:F4"/>
    <mergeCell ref="D3:H3"/>
    <mergeCell ref="AB4:AB5"/>
    <mergeCell ref="N4:P4"/>
    <mergeCell ref="Q4:Q5"/>
    <mergeCell ref="R4:R5"/>
    <mergeCell ref="N3:R3"/>
    <mergeCell ref="AA4:AA5"/>
    <mergeCell ref="S4:U4"/>
    <mergeCell ref="V4:V5"/>
    <mergeCell ref="W4:W5"/>
    <mergeCell ref="X3:AB3"/>
    <mergeCell ref="S3:W3"/>
    <mergeCell ref="H23:I24"/>
    <mergeCell ref="E25:G25"/>
    <mergeCell ref="E26:G26"/>
    <mergeCell ref="X4:Z4"/>
    <mergeCell ref="AH4:AJ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B1:AB28"/>
  <sheetViews>
    <sheetView workbookViewId="0">
      <selection activeCell="R19" sqref="R19:R21"/>
    </sheetView>
  </sheetViews>
  <sheetFormatPr baseColWidth="10" defaultRowHeight="15" x14ac:dyDescent="0.25"/>
  <cols>
    <col min="1" max="1" width="3.28515625" customWidth="1"/>
    <col min="2" max="2" width="3.42578125" customWidth="1"/>
    <col min="3" max="3" width="14.140625" customWidth="1"/>
    <col min="4" max="4" width="6.5703125" customWidth="1"/>
    <col min="5" max="5" width="6.140625" customWidth="1"/>
    <col min="6" max="6" width="5.85546875" customWidth="1"/>
    <col min="7" max="7" width="6.7109375" customWidth="1"/>
    <col min="8" max="8" width="10.5703125" customWidth="1"/>
    <col min="9" max="9" width="9.140625" customWidth="1"/>
    <col min="10" max="10" width="6.28515625" customWidth="1"/>
    <col min="11" max="11" width="6.42578125" customWidth="1"/>
    <col min="12" max="12" width="7" customWidth="1"/>
    <col min="13" max="13" width="10.5703125" customWidth="1"/>
    <col min="14" max="14" width="7" customWidth="1"/>
    <col min="15" max="15" width="6.28515625" customWidth="1"/>
    <col min="16" max="16" width="7.140625" customWidth="1"/>
    <col min="17" max="17" width="7.7109375" customWidth="1"/>
    <col min="18" max="18" width="10" customWidth="1"/>
    <col min="19" max="19" width="6.28515625" customWidth="1"/>
    <col min="20" max="20" width="5" customWidth="1"/>
    <col min="21" max="21" width="6.140625" customWidth="1"/>
    <col min="22" max="22" width="6.42578125" customWidth="1"/>
    <col min="23" max="23" width="10" customWidth="1"/>
    <col min="24" max="24" width="6.28515625" customWidth="1"/>
    <col min="25" max="25" width="5.140625" customWidth="1"/>
    <col min="26" max="26" width="5.85546875" customWidth="1"/>
    <col min="27" max="27" width="6.42578125" customWidth="1"/>
    <col min="28" max="28" width="10" customWidth="1"/>
  </cols>
  <sheetData>
    <row r="1" spans="2:28" ht="15.75" thickBot="1" x14ac:dyDescent="0.3"/>
    <row r="2" spans="2:28" ht="17.25" thickBot="1" x14ac:dyDescent="0.35">
      <c r="B2" s="665" t="s">
        <v>237</v>
      </c>
      <c r="C2" s="506"/>
      <c r="D2" s="519" t="s">
        <v>123</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28" ht="86.25" customHeight="1" thickBot="1" x14ac:dyDescent="0.3">
      <c r="B3" s="507"/>
      <c r="C3" s="508"/>
      <c r="D3" s="559" t="s">
        <v>269</v>
      </c>
      <c r="E3" s="512"/>
      <c r="F3" s="513"/>
      <c r="G3" s="513"/>
      <c r="H3" s="514"/>
      <c r="I3" s="515" t="s">
        <v>175</v>
      </c>
      <c r="J3" s="516"/>
      <c r="K3" s="517"/>
      <c r="L3" s="517"/>
      <c r="M3" s="518"/>
      <c r="N3" s="530" t="s">
        <v>176</v>
      </c>
      <c r="O3" s="522"/>
      <c r="P3" s="522"/>
      <c r="Q3" s="522"/>
      <c r="R3" s="523"/>
      <c r="S3" s="511" t="s">
        <v>177</v>
      </c>
      <c r="T3" s="512"/>
      <c r="U3" s="513"/>
      <c r="V3" s="513"/>
      <c r="W3" s="514"/>
      <c r="X3" s="515" t="s">
        <v>178</v>
      </c>
      <c r="Y3" s="516"/>
      <c r="Z3" s="517"/>
      <c r="AA3" s="517"/>
      <c r="AB3" s="518"/>
    </row>
    <row r="4" spans="2:28" ht="24.75"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4"/>
      <c r="U4" s="532"/>
      <c r="V4" s="533" t="s">
        <v>1</v>
      </c>
      <c r="W4" s="527" t="s">
        <v>104</v>
      </c>
      <c r="X4" s="531" t="s">
        <v>0</v>
      </c>
      <c r="Y4" s="525"/>
      <c r="Z4" s="526"/>
      <c r="AA4" s="527" t="s">
        <v>1</v>
      </c>
      <c r="AB4" s="527" t="s">
        <v>104</v>
      </c>
    </row>
    <row r="5" spans="2:28"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2</v>
      </c>
      <c r="U5" s="153" t="s">
        <v>3</v>
      </c>
      <c r="V5" s="534"/>
      <c r="W5" s="529"/>
      <c r="X5" s="151" t="s">
        <v>33</v>
      </c>
      <c r="Y5" s="152" t="s">
        <v>2</v>
      </c>
      <c r="Z5" s="158" t="s">
        <v>3</v>
      </c>
      <c r="AA5" s="529"/>
      <c r="AB5" s="529"/>
    </row>
    <row r="6" spans="2:28" ht="18" customHeight="1" x14ac:dyDescent="0.25">
      <c r="B6" s="143">
        <v>1</v>
      </c>
      <c r="C6" s="144" t="s">
        <v>5</v>
      </c>
      <c r="D6" s="97">
        <v>0</v>
      </c>
      <c r="E6" s="98">
        <v>100</v>
      </c>
      <c r="F6" s="98">
        <f>D6/E6*100</f>
        <v>0</v>
      </c>
      <c r="G6" s="99">
        <v>0</v>
      </c>
      <c r="H6" s="100">
        <f>D6/E17</f>
        <v>0</v>
      </c>
      <c r="I6" s="182">
        <v>0</v>
      </c>
      <c r="J6" s="183">
        <v>100</v>
      </c>
      <c r="K6" s="183">
        <f>I6/J6*100</f>
        <v>0</v>
      </c>
      <c r="L6" s="184">
        <v>0</v>
      </c>
      <c r="M6" s="185">
        <f>I6/J17</f>
        <v>0</v>
      </c>
      <c r="N6" s="41">
        <v>0</v>
      </c>
      <c r="O6" s="42">
        <v>8000</v>
      </c>
      <c r="P6" s="42">
        <f>N6/O6*100</f>
        <v>0</v>
      </c>
      <c r="Q6" s="43">
        <v>0</v>
      </c>
      <c r="R6" s="31">
        <f>N6/O17</f>
        <v>0</v>
      </c>
      <c r="S6" s="97">
        <v>0</v>
      </c>
      <c r="T6" s="98">
        <v>90</v>
      </c>
      <c r="U6" s="98">
        <f>S6/T6*100</f>
        <v>0</v>
      </c>
      <c r="V6" s="99">
        <v>0</v>
      </c>
      <c r="W6" s="100">
        <f>S6/T17</f>
        <v>0</v>
      </c>
      <c r="X6" s="97">
        <v>0</v>
      </c>
      <c r="Y6" s="98">
        <v>100</v>
      </c>
      <c r="Z6" s="98">
        <f>X6/Y6*100</f>
        <v>0</v>
      </c>
      <c r="AA6" s="99">
        <v>0</v>
      </c>
      <c r="AB6" s="100">
        <f>X6/Y17</f>
        <v>0</v>
      </c>
    </row>
    <row r="7" spans="2:28" ht="16.5" x14ac:dyDescent="0.3">
      <c r="B7" s="145">
        <v>2</v>
      </c>
      <c r="C7" s="146" t="s">
        <v>6</v>
      </c>
      <c r="D7" s="101">
        <v>0</v>
      </c>
      <c r="E7" s="103">
        <v>100</v>
      </c>
      <c r="F7" s="103">
        <v>0</v>
      </c>
      <c r="G7" s="104">
        <v>0</v>
      </c>
      <c r="H7" s="105">
        <f>D7/E17</f>
        <v>0</v>
      </c>
      <c r="I7" s="191">
        <v>0</v>
      </c>
      <c r="J7" s="192">
        <v>100</v>
      </c>
      <c r="K7" s="192">
        <f>I7/J7*100</f>
        <v>0</v>
      </c>
      <c r="L7" s="193">
        <v>0</v>
      </c>
      <c r="M7" s="194">
        <f>I7/J17</f>
        <v>0</v>
      </c>
      <c r="N7" s="3">
        <v>88288</v>
      </c>
      <c r="O7" s="1">
        <v>73000</v>
      </c>
      <c r="P7" s="2">
        <f>N7/O7*100</f>
        <v>120.94246575342467</v>
      </c>
      <c r="Q7" s="24">
        <v>1.21</v>
      </c>
      <c r="R7" s="23">
        <f>N7/O17</f>
        <v>0.22796413014570516</v>
      </c>
      <c r="S7" s="101">
        <v>0</v>
      </c>
      <c r="T7" s="103">
        <v>90</v>
      </c>
      <c r="U7" s="103">
        <f>S7/T7*100</f>
        <v>0</v>
      </c>
      <c r="V7" s="104">
        <v>0</v>
      </c>
      <c r="W7" s="105">
        <f>S7/T17</f>
        <v>0</v>
      </c>
      <c r="X7" s="101">
        <v>0</v>
      </c>
      <c r="Y7" s="103">
        <v>100</v>
      </c>
      <c r="Z7" s="103">
        <f>X7/Y7*100</f>
        <v>0</v>
      </c>
      <c r="AA7" s="104">
        <v>0</v>
      </c>
      <c r="AB7" s="105">
        <f>X7/Y17</f>
        <v>0</v>
      </c>
    </row>
    <row r="8" spans="2:28" ht="15.75" x14ac:dyDescent="0.25">
      <c r="B8" s="173">
        <v>3</v>
      </c>
      <c r="C8" s="174" t="s">
        <v>7</v>
      </c>
      <c r="D8" s="101">
        <v>0</v>
      </c>
      <c r="E8" s="103">
        <v>100</v>
      </c>
      <c r="F8" s="103">
        <f>D8/E8*100</f>
        <v>0</v>
      </c>
      <c r="G8" s="104">
        <v>0</v>
      </c>
      <c r="H8" s="105">
        <f>D8/E17</f>
        <v>0</v>
      </c>
      <c r="I8" s="3">
        <v>100</v>
      </c>
      <c r="J8" s="2">
        <v>100</v>
      </c>
      <c r="K8" s="2">
        <f>I8/J8*100</f>
        <v>100</v>
      </c>
      <c r="L8" s="115">
        <v>1</v>
      </c>
      <c r="M8" s="23">
        <f>I8/J17</f>
        <v>1</v>
      </c>
      <c r="N8" s="3">
        <v>142946</v>
      </c>
      <c r="O8" s="1">
        <v>133000</v>
      </c>
      <c r="P8" s="2">
        <f>N8/O8*100</f>
        <v>107.47819548872179</v>
      </c>
      <c r="Q8" s="118">
        <v>1.07</v>
      </c>
      <c r="R8" s="23">
        <f>N8/O17</f>
        <v>0.36909388079702754</v>
      </c>
      <c r="S8" s="3">
        <v>88.15</v>
      </c>
      <c r="T8" s="2">
        <v>90</v>
      </c>
      <c r="U8" s="2">
        <f>S8/T8*100</f>
        <v>97.944444444444457</v>
      </c>
      <c r="V8" s="177">
        <v>0.98</v>
      </c>
      <c r="W8" s="23">
        <f>S8/T17</f>
        <v>0.97944444444444456</v>
      </c>
      <c r="X8" s="3">
        <v>100</v>
      </c>
      <c r="Y8" s="2">
        <v>100</v>
      </c>
      <c r="Z8" s="2">
        <f>X8/Y8*100</f>
        <v>100</v>
      </c>
      <c r="AA8" s="115">
        <v>1</v>
      </c>
      <c r="AB8" s="23">
        <f>X8/Y17</f>
        <v>1</v>
      </c>
    </row>
    <row r="9" spans="2:28" ht="16.5" x14ac:dyDescent="0.3">
      <c r="B9" s="145">
        <v>4</v>
      </c>
      <c r="C9" s="146" t="s">
        <v>8</v>
      </c>
      <c r="D9" s="101">
        <v>0</v>
      </c>
      <c r="E9" s="103">
        <v>100</v>
      </c>
      <c r="F9" s="103">
        <f t="shared" ref="F9:F17" si="0">D9/E9*100</f>
        <v>0</v>
      </c>
      <c r="G9" s="104">
        <v>0</v>
      </c>
      <c r="H9" s="105">
        <f>D9/E17</f>
        <v>0</v>
      </c>
      <c r="I9" s="3">
        <v>100</v>
      </c>
      <c r="J9" s="2">
        <v>100</v>
      </c>
      <c r="K9" s="2">
        <f t="shared" ref="K9:K17" si="1">I9/J9*100</f>
        <v>100</v>
      </c>
      <c r="L9" s="24">
        <v>1</v>
      </c>
      <c r="M9" s="23">
        <f>I9/J17</f>
        <v>1</v>
      </c>
      <c r="N9" s="3">
        <v>244819</v>
      </c>
      <c r="O9" s="1">
        <v>199000</v>
      </c>
      <c r="P9" s="2">
        <f t="shared" ref="P9:P17" si="2">N9/O9*100</f>
        <v>123.0246231155779</v>
      </c>
      <c r="Q9" s="24">
        <v>1.23</v>
      </c>
      <c r="R9" s="23">
        <f>N9/O17</f>
        <v>0.63213517554074605</v>
      </c>
      <c r="S9" s="101">
        <v>0</v>
      </c>
      <c r="T9" s="103">
        <v>90</v>
      </c>
      <c r="U9" s="103">
        <f t="shared" ref="U9:U17" si="3">S9/T9*100</f>
        <v>0</v>
      </c>
      <c r="V9" s="104">
        <v>0</v>
      </c>
      <c r="W9" s="105">
        <f>S9/T17</f>
        <v>0</v>
      </c>
      <c r="X9" s="101">
        <v>0</v>
      </c>
      <c r="Y9" s="103">
        <v>100</v>
      </c>
      <c r="Z9" s="103">
        <f t="shared" ref="Z9:Z17" si="4">X9/Y9*100</f>
        <v>0</v>
      </c>
      <c r="AA9" s="104">
        <v>0</v>
      </c>
      <c r="AB9" s="105">
        <f>X9/Y17</f>
        <v>0</v>
      </c>
    </row>
    <row r="10" spans="2:28" ht="16.5" x14ac:dyDescent="0.3">
      <c r="B10" s="145">
        <v>5</v>
      </c>
      <c r="C10" s="146" t="s">
        <v>9</v>
      </c>
      <c r="D10" s="101">
        <v>0</v>
      </c>
      <c r="E10" s="103">
        <v>100</v>
      </c>
      <c r="F10" s="103">
        <f t="shared" si="0"/>
        <v>0</v>
      </c>
      <c r="G10" s="104">
        <v>0</v>
      </c>
      <c r="H10" s="105">
        <f>D10/E17</f>
        <v>0</v>
      </c>
      <c r="I10" s="3">
        <v>100</v>
      </c>
      <c r="J10" s="2">
        <v>100</v>
      </c>
      <c r="K10" s="2">
        <f t="shared" si="1"/>
        <v>100</v>
      </c>
      <c r="L10" s="24">
        <v>1</v>
      </c>
      <c r="M10" s="23">
        <f>I10/J17</f>
        <v>1</v>
      </c>
      <c r="N10" s="3">
        <v>281157</v>
      </c>
      <c r="O10" s="1">
        <v>264000</v>
      </c>
      <c r="P10" s="2">
        <f t="shared" si="2"/>
        <v>106.49886363636362</v>
      </c>
      <c r="Q10" s="24">
        <v>1.06</v>
      </c>
      <c r="R10" s="23">
        <f>N10/O17</f>
        <v>0.72596174949456349</v>
      </c>
      <c r="S10" s="101">
        <v>0</v>
      </c>
      <c r="T10" s="103">
        <v>90</v>
      </c>
      <c r="U10" s="103">
        <f t="shared" si="3"/>
        <v>0</v>
      </c>
      <c r="V10" s="104">
        <v>0</v>
      </c>
      <c r="W10" s="105">
        <f>S10/T17</f>
        <v>0</v>
      </c>
      <c r="X10" s="101">
        <v>0</v>
      </c>
      <c r="Y10" s="103">
        <v>100</v>
      </c>
      <c r="Z10" s="103">
        <f t="shared" si="4"/>
        <v>0</v>
      </c>
      <c r="AA10" s="104">
        <v>0</v>
      </c>
      <c r="AB10" s="105">
        <f>X10/Y17</f>
        <v>0</v>
      </c>
    </row>
    <row r="11" spans="2:28" ht="16.5" x14ac:dyDescent="0.3">
      <c r="B11" s="175">
        <v>6</v>
      </c>
      <c r="C11" s="176" t="s">
        <v>10</v>
      </c>
      <c r="D11" s="3">
        <v>9335</v>
      </c>
      <c r="E11" s="2">
        <v>5304</v>
      </c>
      <c r="F11" s="2">
        <f t="shared" si="0"/>
        <v>175.99924585218702</v>
      </c>
      <c r="G11" s="118">
        <v>1.76</v>
      </c>
      <c r="H11" s="23">
        <f>D11/E17</f>
        <v>0.87999622926093513</v>
      </c>
      <c r="I11" s="3">
        <v>100</v>
      </c>
      <c r="J11" s="2">
        <v>100</v>
      </c>
      <c r="K11" s="2">
        <f t="shared" si="1"/>
        <v>100</v>
      </c>
      <c r="L11" s="115">
        <v>1</v>
      </c>
      <c r="M11" s="23">
        <f>I11/J17</f>
        <v>1</v>
      </c>
      <c r="N11" s="3">
        <v>314437</v>
      </c>
      <c r="O11" s="1">
        <v>290000</v>
      </c>
      <c r="P11" s="2">
        <f t="shared" si="2"/>
        <v>108.42655172413794</v>
      </c>
      <c r="Q11" s="118">
        <v>1.08</v>
      </c>
      <c r="R11" s="23">
        <f>N11/O17</f>
        <v>0.8118924110935245</v>
      </c>
      <c r="S11" s="3">
        <v>98.61</v>
      </c>
      <c r="T11" s="2">
        <v>90</v>
      </c>
      <c r="U11" s="2">
        <f t="shared" si="3"/>
        <v>109.56666666666666</v>
      </c>
      <c r="V11" s="118">
        <v>1.1000000000000001</v>
      </c>
      <c r="W11" s="23">
        <f>S11/T17</f>
        <v>1.0956666666666666</v>
      </c>
      <c r="X11" s="3">
        <v>100</v>
      </c>
      <c r="Y11" s="2">
        <v>100</v>
      </c>
      <c r="Z11" s="2">
        <f t="shared" si="4"/>
        <v>100</v>
      </c>
      <c r="AA11" s="115">
        <v>1</v>
      </c>
      <c r="AB11" s="23">
        <f>X11/Y17</f>
        <v>1</v>
      </c>
    </row>
    <row r="12" spans="2:28" ht="16.5" x14ac:dyDescent="0.3">
      <c r="B12" s="145">
        <v>7</v>
      </c>
      <c r="C12" s="146" t="s">
        <v>11</v>
      </c>
      <c r="D12" s="101">
        <v>0</v>
      </c>
      <c r="E12" s="103">
        <v>5304</v>
      </c>
      <c r="F12" s="103">
        <f t="shared" si="0"/>
        <v>0</v>
      </c>
      <c r="G12" s="104">
        <v>0</v>
      </c>
      <c r="H12" s="105">
        <f>D12/E17</f>
        <v>0</v>
      </c>
      <c r="I12" s="3">
        <v>100</v>
      </c>
      <c r="J12" s="2">
        <v>100</v>
      </c>
      <c r="K12" s="2">
        <f t="shared" si="1"/>
        <v>100</v>
      </c>
      <c r="L12" s="131">
        <v>1</v>
      </c>
      <c r="M12" s="23">
        <f>I12/J17</f>
        <v>1</v>
      </c>
      <c r="N12" s="3">
        <v>324450</v>
      </c>
      <c r="O12" s="1">
        <v>315000</v>
      </c>
      <c r="P12" s="2">
        <f t="shared" si="2"/>
        <v>103</v>
      </c>
      <c r="Q12" s="24">
        <v>1.03</v>
      </c>
      <c r="R12" s="23">
        <f>N12/O17</f>
        <v>0.83774648905597626</v>
      </c>
      <c r="S12" s="101">
        <v>0</v>
      </c>
      <c r="T12" s="103">
        <v>90</v>
      </c>
      <c r="U12" s="103">
        <f t="shared" si="3"/>
        <v>0</v>
      </c>
      <c r="V12" s="104">
        <v>0</v>
      </c>
      <c r="W12" s="105">
        <f>S12/T17</f>
        <v>0</v>
      </c>
      <c r="X12" s="101">
        <v>0</v>
      </c>
      <c r="Y12" s="103">
        <v>100</v>
      </c>
      <c r="Z12" s="103">
        <f t="shared" si="4"/>
        <v>0</v>
      </c>
      <c r="AA12" s="104">
        <v>0</v>
      </c>
      <c r="AB12" s="105">
        <f>X12/Y17</f>
        <v>0</v>
      </c>
    </row>
    <row r="13" spans="2:28" ht="16.5" x14ac:dyDescent="0.3">
      <c r="B13" s="145">
        <v>8</v>
      </c>
      <c r="C13" s="146" t="s">
        <v>12</v>
      </c>
      <c r="D13" s="101">
        <v>0</v>
      </c>
      <c r="E13" s="103">
        <v>5304</v>
      </c>
      <c r="F13" s="103">
        <f t="shared" si="0"/>
        <v>0</v>
      </c>
      <c r="G13" s="104">
        <v>0</v>
      </c>
      <c r="H13" s="105">
        <f>D13/E17</f>
        <v>0</v>
      </c>
      <c r="I13" s="3">
        <v>100</v>
      </c>
      <c r="J13" s="2">
        <v>100</v>
      </c>
      <c r="K13" s="2">
        <f t="shared" si="1"/>
        <v>100</v>
      </c>
      <c r="L13" s="131">
        <v>1</v>
      </c>
      <c r="M13" s="23">
        <f>I13/J17</f>
        <v>1</v>
      </c>
      <c r="N13" s="3">
        <v>343871</v>
      </c>
      <c r="O13" s="1">
        <v>332000</v>
      </c>
      <c r="P13" s="2">
        <f t="shared" si="2"/>
        <v>103.57560240963855</v>
      </c>
      <c r="Q13" s="24">
        <v>1.04</v>
      </c>
      <c r="R13" s="23">
        <f>N13/O17</f>
        <v>0.88789250404736519</v>
      </c>
      <c r="S13" s="101">
        <v>0</v>
      </c>
      <c r="T13" s="103">
        <v>90</v>
      </c>
      <c r="U13" s="103">
        <f t="shared" si="3"/>
        <v>0</v>
      </c>
      <c r="V13" s="104">
        <v>0</v>
      </c>
      <c r="W13" s="105">
        <f>S13/T17</f>
        <v>0</v>
      </c>
      <c r="X13" s="101">
        <v>0</v>
      </c>
      <c r="Y13" s="103">
        <v>100</v>
      </c>
      <c r="Z13" s="103">
        <f t="shared" si="4"/>
        <v>0</v>
      </c>
      <c r="AA13" s="104">
        <v>0</v>
      </c>
      <c r="AB13" s="105">
        <f>X13/Y17</f>
        <v>0</v>
      </c>
    </row>
    <row r="14" spans="2:28" ht="16.5" x14ac:dyDescent="0.3">
      <c r="B14" s="175">
        <v>9</v>
      </c>
      <c r="C14" s="176" t="s">
        <v>13</v>
      </c>
      <c r="D14" s="101">
        <v>0</v>
      </c>
      <c r="E14" s="103">
        <v>5304</v>
      </c>
      <c r="F14" s="103">
        <f t="shared" si="0"/>
        <v>0</v>
      </c>
      <c r="G14" s="104">
        <v>0</v>
      </c>
      <c r="H14" s="105">
        <f>D14/E17</f>
        <v>0</v>
      </c>
      <c r="I14" s="3">
        <v>100</v>
      </c>
      <c r="J14" s="2">
        <v>100</v>
      </c>
      <c r="K14" s="2">
        <f t="shared" si="1"/>
        <v>100</v>
      </c>
      <c r="L14" s="115">
        <v>1</v>
      </c>
      <c r="M14" s="23">
        <f>I14/J17</f>
        <v>1</v>
      </c>
      <c r="N14" s="3">
        <v>358768</v>
      </c>
      <c r="O14" s="1">
        <v>345000</v>
      </c>
      <c r="P14" s="2">
        <f t="shared" si="2"/>
        <v>103.99072463768115</v>
      </c>
      <c r="Q14" s="118">
        <v>1.04</v>
      </c>
      <c r="R14" s="23">
        <f>N14/O17</f>
        <v>0.92635731972764523</v>
      </c>
      <c r="S14" s="3">
        <v>98.28</v>
      </c>
      <c r="T14" s="2">
        <v>90</v>
      </c>
      <c r="U14" s="2">
        <f t="shared" si="3"/>
        <v>109.2</v>
      </c>
      <c r="V14" s="118">
        <v>1.0900000000000001</v>
      </c>
      <c r="W14" s="23">
        <f>S14/T17</f>
        <v>1.0920000000000001</v>
      </c>
      <c r="X14" s="3">
        <v>100</v>
      </c>
      <c r="Y14" s="2">
        <v>100</v>
      </c>
      <c r="Z14" s="2">
        <f t="shared" si="4"/>
        <v>100</v>
      </c>
      <c r="AA14" s="115">
        <v>1</v>
      </c>
      <c r="AB14" s="23">
        <f>X14/Y17</f>
        <v>1</v>
      </c>
    </row>
    <row r="15" spans="2:28" ht="16.5" x14ac:dyDescent="0.3">
      <c r="B15" s="145">
        <v>10</v>
      </c>
      <c r="C15" s="146" t="s">
        <v>14</v>
      </c>
      <c r="D15" s="101">
        <v>0</v>
      </c>
      <c r="E15" s="103">
        <v>5304</v>
      </c>
      <c r="F15" s="103">
        <f t="shared" si="0"/>
        <v>0</v>
      </c>
      <c r="G15" s="104">
        <v>0</v>
      </c>
      <c r="H15" s="105">
        <f>D15/E17</f>
        <v>0</v>
      </c>
      <c r="I15" s="3">
        <v>100</v>
      </c>
      <c r="J15" s="2">
        <v>100</v>
      </c>
      <c r="K15" s="2">
        <f t="shared" si="1"/>
        <v>100</v>
      </c>
      <c r="L15" s="24">
        <v>1</v>
      </c>
      <c r="M15" s="23">
        <f>I15/J17</f>
        <v>1</v>
      </c>
      <c r="N15" s="3">
        <v>378836</v>
      </c>
      <c r="O15" s="1">
        <v>360000</v>
      </c>
      <c r="P15" s="2">
        <f t="shared" si="2"/>
        <v>105.23222222222222</v>
      </c>
      <c r="Q15" s="24">
        <v>1.05</v>
      </c>
      <c r="R15" s="23">
        <f>N15/O17</f>
        <v>0.97817392179999951</v>
      </c>
      <c r="S15" s="101">
        <v>0</v>
      </c>
      <c r="T15" s="103">
        <v>90</v>
      </c>
      <c r="U15" s="103">
        <f t="shared" si="3"/>
        <v>0</v>
      </c>
      <c r="V15" s="104">
        <v>0</v>
      </c>
      <c r="W15" s="105">
        <f>S15/T17</f>
        <v>0</v>
      </c>
      <c r="X15" s="101">
        <v>0</v>
      </c>
      <c r="Y15" s="103">
        <v>100</v>
      </c>
      <c r="Z15" s="103">
        <f t="shared" si="4"/>
        <v>0</v>
      </c>
      <c r="AA15" s="104">
        <v>0</v>
      </c>
      <c r="AB15" s="105">
        <f>X15/Y17</f>
        <v>0</v>
      </c>
    </row>
    <row r="16" spans="2:28" ht="17.25" thickBot="1" x14ac:dyDescent="0.35">
      <c r="B16" s="145">
        <v>11</v>
      </c>
      <c r="C16" s="146" t="s">
        <v>26</v>
      </c>
      <c r="D16" s="101">
        <v>0</v>
      </c>
      <c r="E16" s="103">
        <v>5304</v>
      </c>
      <c r="F16" s="103">
        <f t="shared" si="0"/>
        <v>0</v>
      </c>
      <c r="G16" s="274">
        <v>0</v>
      </c>
      <c r="H16" s="275">
        <f>D16/E17</f>
        <v>0</v>
      </c>
      <c r="I16" s="3">
        <v>100</v>
      </c>
      <c r="J16" s="2">
        <v>100</v>
      </c>
      <c r="K16" s="2">
        <f t="shared" si="1"/>
        <v>100</v>
      </c>
      <c r="L16" s="267">
        <v>1</v>
      </c>
      <c r="M16" s="273">
        <f>I16/J17</f>
        <v>1</v>
      </c>
      <c r="N16" s="3">
        <v>396848</v>
      </c>
      <c r="O16" s="1">
        <v>386000</v>
      </c>
      <c r="P16" s="2">
        <f t="shared" si="2"/>
        <v>102.81036269430052</v>
      </c>
      <c r="Q16" s="267">
        <v>1.03</v>
      </c>
      <c r="R16" s="273">
        <f>N16/O17</f>
        <v>1.0246818267495332</v>
      </c>
      <c r="S16" s="101">
        <v>0</v>
      </c>
      <c r="T16" s="103">
        <v>90</v>
      </c>
      <c r="U16" s="103">
        <f t="shared" si="3"/>
        <v>0</v>
      </c>
      <c r="V16" s="274">
        <v>0</v>
      </c>
      <c r="W16" s="275">
        <f>S16/T17</f>
        <v>0</v>
      </c>
      <c r="X16" s="101">
        <v>0</v>
      </c>
      <c r="Y16" s="103">
        <v>100</v>
      </c>
      <c r="Z16" s="103">
        <f t="shared" si="4"/>
        <v>0</v>
      </c>
      <c r="AA16" s="274">
        <v>0</v>
      </c>
      <c r="AB16" s="275">
        <f>X16/Y17</f>
        <v>0</v>
      </c>
    </row>
    <row r="17" spans="2:28" ht="17.25" thickBot="1" x14ac:dyDescent="0.35">
      <c r="B17" s="264">
        <v>12</v>
      </c>
      <c r="C17" s="265" t="s">
        <v>15</v>
      </c>
      <c r="D17" s="34">
        <v>15874</v>
      </c>
      <c r="E17" s="33">
        <v>10608</v>
      </c>
      <c r="F17" s="266">
        <f t="shared" si="0"/>
        <v>149.64177978883862</v>
      </c>
      <c r="G17" s="271">
        <v>1.5</v>
      </c>
      <c r="H17" s="272">
        <f>D17/E17</f>
        <v>1.4964177978883861</v>
      </c>
      <c r="I17" s="34">
        <v>100</v>
      </c>
      <c r="J17" s="33">
        <v>100</v>
      </c>
      <c r="K17" s="266">
        <f t="shared" si="1"/>
        <v>100</v>
      </c>
      <c r="L17" s="269">
        <v>1</v>
      </c>
      <c r="M17" s="270">
        <f>I17/J17</f>
        <v>1</v>
      </c>
      <c r="N17" s="34">
        <v>396859</v>
      </c>
      <c r="O17" s="44">
        <v>387289</v>
      </c>
      <c r="P17" s="266">
        <f t="shared" si="2"/>
        <v>102.47102293119607</v>
      </c>
      <c r="Q17" s="271">
        <v>1.02</v>
      </c>
      <c r="R17" s="272">
        <f>N17/O17</f>
        <v>1.0247102293119608</v>
      </c>
      <c r="S17" s="34">
        <v>91.57</v>
      </c>
      <c r="T17" s="33">
        <v>90</v>
      </c>
      <c r="U17" s="266">
        <f t="shared" si="3"/>
        <v>101.74444444444444</v>
      </c>
      <c r="V17" s="271">
        <v>1.02</v>
      </c>
      <c r="W17" s="272">
        <f>S17/T17</f>
        <v>1.0174444444444444</v>
      </c>
      <c r="X17" s="34">
        <v>100</v>
      </c>
      <c r="Y17" s="33">
        <v>100</v>
      </c>
      <c r="Z17" s="266">
        <f t="shared" si="4"/>
        <v>100</v>
      </c>
      <c r="AA17" s="269">
        <v>1</v>
      </c>
      <c r="AB17" s="270">
        <f>X17/Y17</f>
        <v>1</v>
      </c>
    </row>
    <row r="18" spans="2:28" ht="15.75" thickBot="1" x14ac:dyDescent="0.3"/>
    <row r="19" spans="2:28" ht="15.75" thickBot="1" x14ac:dyDescent="0.3">
      <c r="C19" s="384" t="s">
        <v>378</v>
      </c>
      <c r="H19" s="312">
        <v>1.5</v>
      </c>
      <c r="M19" s="318">
        <v>1</v>
      </c>
      <c r="R19" s="312">
        <v>1.02</v>
      </c>
      <c r="W19" s="315">
        <v>1.0461</v>
      </c>
      <c r="AB19" s="318">
        <v>1</v>
      </c>
    </row>
    <row r="20" spans="2:28" ht="15.75" thickBot="1" x14ac:dyDescent="0.3">
      <c r="C20" s="215"/>
    </row>
    <row r="21" spans="2:28" ht="15.75" thickBot="1" x14ac:dyDescent="0.3">
      <c r="C21" s="384" t="s">
        <v>377</v>
      </c>
      <c r="H21" s="382">
        <v>1.5</v>
      </c>
      <c r="M21" s="381">
        <v>1</v>
      </c>
      <c r="R21" s="382">
        <v>1.02</v>
      </c>
      <c r="W21" s="382">
        <v>1.06</v>
      </c>
      <c r="AB21" s="381">
        <v>1</v>
      </c>
    </row>
    <row r="22" spans="2:28" ht="15.75" thickBot="1" x14ac:dyDescent="0.3"/>
    <row r="23" spans="2:28" ht="14.25" customHeight="1" x14ac:dyDescent="0.3">
      <c r="B23" s="19"/>
      <c r="C23" s="20"/>
      <c r="D23" s="22"/>
      <c r="E23" s="22"/>
      <c r="F23" s="22"/>
      <c r="G23" s="22"/>
      <c r="H23" s="501" t="s">
        <v>333</v>
      </c>
      <c r="I23" s="502"/>
    </row>
    <row r="24" spans="2:28" ht="15.75" thickBot="1" x14ac:dyDescent="0.3">
      <c r="H24" s="503"/>
      <c r="I24" s="504"/>
    </row>
    <row r="25" spans="2:28" x14ac:dyDescent="0.25">
      <c r="B25" s="12">
        <v>1</v>
      </c>
      <c r="C25" s="7" t="s">
        <v>27</v>
      </c>
      <c r="D25" s="8"/>
      <c r="E25" s="477" t="s">
        <v>28</v>
      </c>
      <c r="F25" s="477"/>
      <c r="G25" s="478"/>
      <c r="H25" s="12">
        <v>5</v>
      </c>
      <c r="I25" s="16">
        <f>H25/H28</f>
        <v>1</v>
      </c>
    </row>
    <row r="26" spans="2:28" x14ac:dyDescent="0.25">
      <c r="B26" s="13">
        <v>2</v>
      </c>
      <c r="C26" s="9" t="s">
        <v>29</v>
      </c>
      <c r="D26" s="4"/>
      <c r="E26" s="479" t="s">
        <v>30</v>
      </c>
      <c r="F26" s="479"/>
      <c r="G26" s="480"/>
      <c r="H26" s="13">
        <v>0</v>
      </c>
      <c r="I26" s="17">
        <f>H26/H28</f>
        <v>0</v>
      </c>
    </row>
    <row r="27" spans="2:28" ht="15.75" thickBot="1" x14ac:dyDescent="0.3">
      <c r="B27" s="14">
        <v>3</v>
      </c>
      <c r="C27" s="10" t="s">
        <v>31</v>
      </c>
      <c r="D27" s="11"/>
      <c r="E27" s="481" t="s">
        <v>32</v>
      </c>
      <c r="F27" s="481"/>
      <c r="G27" s="482"/>
      <c r="H27" s="14">
        <v>0</v>
      </c>
      <c r="I27" s="18">
        <f>H27/H28</f>
        <v>0</v>
      </c>
    </row>
    <row r="28" spans="2:28" ht="15.75" thickBot="1" x14ac:dyDescent="0.3">
      <c r="B28" s="498" t="s">
        <v>90</v>
      </c>
      <c r="C28" s="499"/>
      <c r="D28" s="499"/>
      <c r="E28" s="499"/>
      <c r="F28" s="499"/>
      <c r="G28" s="500"/>
      <c r="H28" s="15">
        <f>SUM(H25:H27)</f>
        <v>5</v>
      </c>
      <c r="I28" s="21">
        <f>SUM(I25:I27)</f>
        <v>1</v>
      </c>
    </row>
  </sheetData>
  <sheetProtection algorithmName="SHA-512" hashValue="rNiw8FPlQFBfGm69+7r9YX98AGZBHkbbudRKrYSGWAqtwdgAGS4Agp6KS3oFIV75DYkavB/+NOlGTFtbN+iBKA==" saltValue="Hqz2o/3TJjxRtHGsgs0Rag==" spinCount="100000" sheet="1" objects="1" scenarios="1"/>
  <mergeCells count="27">
    <mergeCell ref="E26:G26"/>
    <mergeCell ref="E27:G27"/>
    <mergeCell ref="D2:AB2"/>
    <mergeCell ref="S3:W3"/>
    <mergeCell ref="X3:AB3"/>
    <mergeCell ref="S4:U4"/>
    <mergeCell ref="V4:V5"/>
    <mergeCell ref="W4:W5"/>
    <mergeCell ref="X4:Z4"/>
    <mergeCell ref="AA4:AA5"/>
    <mergeCell ref="AB4:AB5"/>
    <mergeCell ref="B28:G28"/>
    <mergeCell ref="D4:F4"/>
    <mergeCell ref="N4:P4"/>
    <mergeCell ref="Q4:Q5"/>
    <mergeCell ref="R4:R5"/>
    <mergeCell ref="B2:C5"/>
    <mergeCell ref="D3:H3"/>
    <mergeCell ref="I3:M3"/>
    <mergeCell ref="G4:G5"/>
    <mergeCell ref="H4:H5"/>
    <mergeCell ref="I4:K4"/>
    <mergeCell ref="L4:L5"/>
    <mergeCell ref="M4:M5"/>
    <mergeCell ref="N3:R3"/>
    <mergeCell ref="H23:I24"/>
    <mergeCell ref="E25:G2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sheetPr>
  <dimension ref="B1:M30"/>
  <sheetViews>
    <sheetView workbookViewId="0">
      <selection activeCell="L25" sqref="L25"/>
    </sheetView>
  </sheetViews>
  <sheetFormatPr baseColWidth="10" defaultRowHeight="15" x14ac:dyDescent="0.25"/>
  <cols>
    <col min="1" max="1" width="3.28515625" customWidth="1"/>
    <col min="2" max="2" width="3.85546875" customWidth="1"/>
    <col min="3" max="3" width="14" customWidth="1"/>
    <col min="4" max="4" width="6.42578125" customWidth="1"/>
    <col min="5" max="5" width="5" customWidth="1"/>
    <col min="6" max="6" width="6.42578125" customWidth="1"/>
    <col min="7" max="7" width="7" customWidth="1"/>
    <col min="8" max="8" width="9.7109375" customWidth="1"/>
    <col min="9" max="9" width="8.140625" customWidth="1"/>
    <col min="10" max="10" width="5.85546875" customWidth="1"/>
    <col min="11" max="11" width="6.5703125" customWidth="1"/>
    <col min="12" max="12" width="6.7109375" customWidth="1"/>
    <col min="13" max="13" width="9.7109375" customWidth="1"/>
  </cols>
  <sheetData>
    <row r="1" spans="2:13" ht="15.75" thickBot="1" x14ac:dyDescent="0.3"/>
    <row r="2" spans="2:13" ht="17.25" thickBot="1" x14ac:dyDescent="0.35">
      <c r="B2" s="505" t="s">
        <v>238</v>
      </c>
      <c r="C2" s="506"/>
      <c r="D2" s="519" t="s">
        <v>124</v>
      </c>
      <c r="E2" s="520"/>
      <c r="F2" s="520"/>
      <c r="G2" s="520"/>
      <c r="H2" s="520"/>
      <c r="I2" s="520"/>
      <c r="J2" s="520"/>
      <c r="K2" s="520"/>
      <c r="L2" s="520"/>
      <c r="M2" s="521"/>
    </row>
    <row r="3" spans="2:13" ht="68.25" customHeight="1" thickBot="1" x14ac:dyDescent="0.3">
      <c r="B3" s="507"/>
      <c r="C3" s="508"/>
      <c r="D3" s="559" t="s">
        <v>355</v>
      </c>
      <c r="E3" s="560"/>
      <c r="F3" s="561"/>
      <c r="G3" s="561"/>
      <c r="H3" s="562"/>
      <c r="I3" s="515" t="s">
        <v>179</v>
      </c>
      <c r="J3" s="516"/>
      <c r="K3" s="517"/>
      <c r="L3" s="517"/>
      <c r="M3" s="518"/>
    </row>
    <row r="4" spans="2:13" ht="24.75" customHeight="1" thickBot="1" x14ac:dyDescent="0.3">
      <c r="B4" s="507"/>
      <c r="C4" s="508"/>
      <c r="D4" s="531" t="s">
        <v>0</v>
      </c>
      <c r="E4" s="524"/>
      <c r="F4" s="532"/>
      <c r="G4" s="533" t="s">
        <v>1</v>
      </c>
      <c r="H4" s="527" t="s">
        <v>104</v>
      </c>
      <c r="I4" s="531" t="s">
        <v>0</v>
      </c>
      <c r="J4" s="525"/>
      <c r="K4" s="526"/>
      <c r="L4" s="527" t="s">
        <v>1</v>
      </c>
      <c r="M4" s="527" t="s">
        <v>104</v>
      </c>
    </row>
    <row r="5" spans="2:13" ht="18" customHeight="1" thickBot="1" x14ac:dyDescent="0.3">
      <c r="B5" s="509"/>
      <c r="C5" s="510"/>
      <c r="D5" s="151" t="s">
        <v>33</v>
      </c>
      <c r="E5" s="152" t="s">
        <v>2</v>
      </c>
      <c r="F5" s="153" t="s">
        <v>3</v>
      </c>
      <c r="G5" s="534"/>
      <c r="H5" s="529"/>
      <c r="I5" s="151" t="s">
        <v>33</v>
      </c>
      <c r="J5" s="152" t="s">
        <v>2</v>
      </c>
      <c r="K5" s="158" t="s">
        <v>3</v>
      </c>
      <c r="L5" s="529"/>
      <c r="M5" s="529"/>
    </row>
    <row r="6" spans="2:13" ht="18" customHeight="1" x14ac:dyDescent="0.25">
      <c r="B6" s="143">
        <v>1</v>
      </c>
      <c r="C6" s="144" t="s">
        <v>5</v>
      </c>
      <c r="D6" s="97">
        <v>0</v>
      </c>
      <c r="E6" s="98">
        <v>1</v>
      </c>
      <c r="F6" s="98">
        <f>D6/E6*100</f>
        <v>0</v>
      </c>
      <c r="G6" s="99">
        <v>0</v>
      </c>
      <c r="H6" s="100">
        <f>D6/E17</f>
        <v>0</v>
      </c>
      <c r="I6" s="97">
        <v>0</v>
      </c>
      <c r="J6" s="98">
        <v>1</v>
      </c>
      <c r="K6" s="98">
        <f>I6/J6*100</f>
        <v>0</v>
      </c>
      <c r="L6" s="99">
        <v>0</v>
      </c>
      <c r="M6" s="100">
        <f>I6/J17</f>
        <v>0</v>
      </c>
    </row>
    <row r="7" spans="2:13" ht="16.5" x14ac:dyDescent="0.3">
      <c r="B7" s="145">
        <v>2</v>
      </c>
      <c r="C7" s="146" t="s">
        <v>6</v>
      </c>
      <c r="D7" s="101">
        <v>0</v>
      </c>
      <c r="E7" s="102">
        <v>1</v>
      </c>
      <c r="F7" s="103">
        <f>D7/E7*100</f>
        <v>0</v>
      </c>
      <c r="G7" s="104">
        <v>0</v>
      </c>
      <c r="H7" s="105">
        <f>D7/E17</f>
        <v>0</v>
      </c>
      <c r="I7" s="3">
        <v>1</v>
      </c>
      <c r="J7" s="1">
        <v>1</v>
      </c>
      <c r="K7" s="2">
        <f>I7/J7*100</f>
        <v>100</v>
      </c>
      <c r="L7" s="115">
        <v>1</v>
      </c>
      <c r="M7" s="23">
        <f>I7/J17</f>
        <v>0.5</v>
      </c>
    </row>
    <row r="8" spans="2:13" ht="15.75" x14ac:dyDescent="0.25">
      <c r="B8" s="173">
        <v>3</v>
      </c>
      <c r="C8" s="174" t="s">
        <v>7</v>
      </c>
      <c r="D8" s="101">
        <v>0</v>
      </c>
      <c r="E8" s="102">
        <v>1</v>
      </c>
      <c r="F8" s="103">
        <f>D8/E8*100</f>
        <v>0</v>
      </c>
      <c r="G8" s="104">
        <v>0</v>
      </c>
      <c r="H8" s="105">
        <f>D8/E17</f>
        <v>0</v>
      </c>
      <c r="I8" s="3">
        <v>1</v>
      </c>
      <c r="J8" s="1">
        <v>1</v>
      </c>
      <c r="K8" s="2">
        <f>I8/J8*100</f>
        <v>100</v>
      </c>
      <c r="L8" s="24">
        <v>1</v>
      </c>
      <c r="M8" s="23">
        <f>I8/J17</f>
        <v>0.5</v>
      </c>
    </row>
    <row r="9" spans="2:13" ht="16.5" x14ac:dyDescent="0.3">
      <c r="B9" s="145">
        <v>4</v>
      </c>
      <c r="C9" s="146" t="s">
        <v>8</v>
      </c>
      <c r="D9" s="101">
        <v>0</v>
      </c>
      <c r="E9" s="102">
        <v>1</v>
      </c>
      <c r="F9" s="103">
        <f t="shared" ref="F9:F17" si="0">D9/E9*100</f>
        <v>0</v>
      </c>
      <c r="G9" s="104">
        <v>0</v>
      </c>
      <c r="H9" s="105">
        <f>D9/E17</f>
        <v>0</v>
      </c>
      <c r="I9" s="3">
        <v>1</v>
      </c>
      <c r="J9" s="1">
        <v>1</v>
      </c>
      <c r="K9" s="2">
        <f t="shared" ref="K9:K17" si="1">I9/J9*100</f>
        <v>100</v>
      </c>
      <c r="L9" s="24">
        <v>1</v>
      </c>
      <c r="M9" s="23">
        <f>I9/J17</f>
        <v>0.5</v>
      </c>
    </row>
    <row r="10" spans="2:13" ht="16.5" x14ac:dyDescent="0.3">
      <c r="B10" s="145">
        <v>5</v>
      </c>
      <c r="C10" s="146" t="s">
        <v>9</v>
      </c>
      <c r="D10" s="101">
        <v>0</v>
      </c>
      <c r="E10" s="102">
        <v>1</v>
      </c>
      <c r="F10" s="103">
        <f t="shared" si="0"/>
        <v>0</v>
      </c>
      <c r="G10" s="104">
        <v>0</v>
      </c>
      <c r="H10" s="105">
        <f>D10/E17</f>
        <v>0</v>
      </c>
      <c r="I10" s="3">
        <v>1</v>
      </c>
      <c r="J10" s="1">
        <v>1</v>
      </c>
      <c r="K10" s="2">
        <f t="shared" si="1"/>
        <v>100</v>
      </c>
      <c r="L10" s="24">
        <v>1</v>
      </c>
      <c r="M10" s="23">
        <f>I10/J17</f>
        <v>0.5</v>
      </c>
    </row>
    <row r="11" spans="2:13" ht="16.5" x14ac:dyDescent="0.3">
      <c r="B11" s="175">
        <v>6</v>
      </c>
      <c r="C11" s="176" t="s">
        <v>10</v>
      </c>
      <c r="D11" s="101">
        <v>0</v>
      </c>
      <c r="E11" s="102">
        <v>1</v>
      </c>
      <c r="F11" s="103">
        <f t="shared" si="0"/>
        <v>0</v>
      </c>
      <c r="G11" s="104">
        <v>0</v>
      </c>
      <c r="H11" s="105">
        <f>D11/E17</f>
        <v>0</v>
      </c>
      <c r="I11" s="3">
        <v>1</v>
      </c>
      <c r="J11" s="1">
        <v>1</v>
      </c>
      <c r="K11" s="2">
        <f t="shared" si="1"/>
        <v>100</v>
      </c>
      <c r="L11" s="24">
        <v>1</v>
      </c>
      <c r="M11" s="23">
        <f>I11/J17</f>
        <v>0.5</v>
      </c>
    </row>
    <row r="12" spans="2:13" ht="17.25" thickBot="1" x14ac:dyDescent="0.35">
      <c r="B12" s="145">
        <v>7</v>
      </c>
      <c r="C12" s="146" t="s">
        <v>11</v>
      </c>
      <c r="D12" s="3">
        <v>5</v>
      </c>
      <c r="E12" s="1">
        <v>5</v>
      </c>
      <c r="F12" s="2">
        <f t="shared" si="0"/>
        <v>100</v>
      </c>
      <c r="G12" s="115">
        <v>1</v>
      </c>
      <c r="H12" s="23">
        <f>D12/E17</f>
        <v>0.5</v>
      </c>
      <c r="I12" s="3">
        <v>1</v>
      </c>
      <c r="J12" s="1">
        <v>1</v>
      </c>
      <c r="K12" s="2">
        <f t="shared" si="1"/>
        <v>100</v>
      </c>
      <c r="L12" s="267">
        <v>1</v>
      </c>
      <c r="M12" s="273">
        <f>I12/J17</f>
        <v>0.5</v>
      </c>
    </row>
    <row r="13" spans="2:13" ht="17.25" thickBot="1" x14ac:dyDescent="0.35">
      <c r="B13" s="145">
        <v>8</v>
      </c>
      <c r="C13" s="146" t="s">
        <v>12</v>
      </c>
      <c r="D13" s="3">
        <v>5</v>
      </c>
      <c r="E13" s="1">
        <v>5</v>
      </c>
      <c r="F13" s="2">
        <f t="shared" si="0"/>
        <v>100</v>
      </c>
      <c r="G13" s="24">
        <v>1</v>
      </c>
      <c r="H13" s="23">
        <f>D13/E17</f>
        <v>0.5</v>
      </c>
      <c r="I13" s="3">
        <v>2</v>
      </c>
      <c r="J13" s="1">
        <v>2</v>
      </c>
      <c r="K13" s="295">
        <f t="shared" si="1"/>
        <v>100</v>
      </c>
      <c r="L13" s="269">
        <v>1</v>
      </c>
      <c r="M13" s="270">
        <f>I13/J17</f>
        <v>1</v>
      </c>
    </row>
    <row r="14" spans="2:13" ht="16.5" x14ac:dyDescent="0.3">
      <c r="B14" s="175">
        <v>9</v>
      </c>
      <c r="C14" s="176" t="s">
        <v>13</v>
      </c>
      <c r="D14" s="3">
        <v>5</v>
      </c>
      <c r="E14" s="1">
        <v>5</v>
      </c>
      <c r="F14" s="2">
        <f t="shared" si="0"/>
        <v>100</v>
      </c>
      <c r="G14" s="115">
        <v>1</v>
      </c>
      <c r="H14" s="23">
        <f>D14/E17</f>
        <v>0.5</v>
      </c>
      <c r="I14" s="101">
        <v>2</v>
      </c>
      <c r="J14" s="102">
        <v>2</v>
      </c>
      <c r="K14" s="103">
        <f t="shared" si="1"/>
        <v>100</v>
      </c>
      <c r="L14" s="161">
        <v>1</v>
      </c>
      <c r="M14" s="163">
        <f>I14/J17</f>
        <v>1</v>
      </c>
    </row>
    <row r="15" spans="2:13" ht="16.5" x14ac:dyDescent="0.3">
      <c r="B15" s="145">
        <v>10</v>
      </c>
      <c r="C15" s="146" t="s">
        <v>14</v>
      </c>
      <c r="D15" s="3">
        <v>5</v>
      </c>
      <c r="E15" s="1">
        <v>5</v>
      </c>
      <c r="F15" s="2">
        <f t="shared" si="0"/>
        <v>100</v>
      </c>
      <c r="G15" s="24">
        <v>1</v>
      </c>
      <c r="H15" s="23">
        <f>D15/E17</f>
        <v>0.5</v>
      </c>
      <c r="I15" s="101">
        <v>2</v>
      </c>
      <c r="J15" s="102">
        <v>2</v>
      </c>
      <c r="K15" s="103">
        <f t="shared" si="1"/>
        <v>100</v>
      </c>
      <c r="L15" s="104">
        <v>1</v>
      </c>
      <c r="M15" s="105">
        <f>I15/J17</f>
        <v>1</v>
      </c>
    </row>
    <row r="16" spans="2:13" ht="17.25" thickBot="1" x14ac:dyDescent="0.35">
      <c r="B16" s="145">
        <v>11</v>
      </c>
      <c r="C16" s="146" t="s">
        <v>26</v>
      </c>
      <c r="D16" s="3">
        <v>5</v>
      </c>
      <c r="E16" s="1">
        <v>5</v>
      </c>
      <c r="F16" s="2">
        <f t="shared" si="0"/>
        <v>100</v>
      </c>
      <c r="G16" s="267">
        <v>1</v>
      </c>
      <c r="H16" s="273">
        <f>D16/E17</f>
        <v>0.5</v>
      </c>
      <c r="I16" s="101">
        <v>2</v>
      </c>
      <c r="J16" s="102">
        <v>2</v>
      </c>
      <c r="K16" s="103">
        <f t="shared" si="1"/>
        <v>100</v>
      </c>
      <c r="L16" s="104">
        <v>1</v>
      </c>
      <c r="M16" s="105">
        <f>I16/J17</f>
        <v>1</v>
      </c>
    </row>
    <row r="17" spans="2:13" ht="17.25" thickBot="1" x14ac:dyDescent="0.35">
      <c r="B17" s="264">
        <v>12</v>
      </c>
      <c r="C17" s="265" t="s">
        <v>15</v>
      </c>
      <c r="D17" s="34">
        <v>10</v>
      </c>
      <c r="E17" s="44">
        <v>10</v>
      </c>
      <c r="F17" s="266">
        <f t="shared" si="0"/>
        <v>100</v>
      </c>
      <c r="G17" s="269">
        <v>1</v>
      </c>
      <c r="H17" s="270">
        <f>D17/E17</f>
        <v>1</v>
      </c>
      <c r="I17" s="110">
        <v>2</v>
      </c>
      <c r="J17" s="111">
        <v>2</v>
      </c>
      <c r="K17" s="112">
        <f t="shared" si="1"/>
        <v>100</v>
      </c>
      <c r="L17" s="113">
        <v>1</v>
      </c>
      <c r="M17" s="122">
        <f>I17/J17</f>
        <v>1</v>
      </c>
    </row>
    <row r="18" spans="2:13" ht="15.75" thickBot="1" x14ac:dyDescent="0.3"/>
    <row r="19" spans="2:13" ht="15.75" thickBot="1" x14ac:dyDescent="0.3">
      <c r="C19" s="384" t="s">
        <v>378</v>
      </c>
      <c r="H19" s="318">
        <v>1</v>
      </c>
      <c r="M19" s="318">
        <v>1</v>
      </c>
    </row>
    <row r="20" spans="2:13" ht="15.75" thickBot="1" x14ac:dyDescent="0.3">
      <c r="C20" s="215"/>
    </row>
    <row r="21" spans="2:13" ht="15.75" thickBot="1" x14ac:dyDescent="0.3">
      <c r="C21" s="384" t="s">
        <v>377</v>
      </c>
      <c r="H21" s="381">
        <v>1</v>
      </c>
      <c r="M21" s="381">
        <v>1</v>
      </c>
    </row>
    <row r="22" spans="2:13" ht="15.75" thickBot="1" x14ac:dyDescent="0.3"/>
    <row r="23" spans="2:13" ht="13.5" customHeight="1" x14ac:dyDescent="0.3">
      <c r="B23" s="19"/>
      <c r="C23" s="20"/>
      <c r="D23" s="22"/>
      <c r="E23" s="22"/>
      <c r="F23" s="22"/>
      <c r="G23" s="22"/>
      <c r="H23" s="501" t="s">
        <v>333</v>
      </c>
      <c r="I23" s="502"/>
    </row>
    <row r="24" spans="2:13" ht="14.25" customHeight="1" thickBot="1" x14ac:dyDescent="0.3">
      <c r="H24" s="503"/>
      <c r="I24" s="504"/>
    </row>
    <row r="25" spans="2:13" x14ac:dyDescent="0.25">
      <c r="B25" s="12">
        <v>1</v>
      </c>
      <c r="C25" s="7" t="s">
        <v>27</v>
      </c>
      <c r="D25" s="8"/>
      <c r="E25" s="477" t="s">
        <v>28</v>
      </c>
      <c r="F25" s="477"/>
      <c r="G25" s="478"/>
      <c r="H25" s="12">
        <v>2</v>
      </c>
      <c r="I25" s="16">
        <f>H25/H28</f>
        <v>1</v>
      </c>
    </row>
    <row r="26" spans="2:13" x14ac:dyDescent="0.25">
      <c r="B26" s="13">
        <v>2</v>
      </c>
      <c r="C26" s="9" t="s">
        <v>29</v>
      </c>
      <c r="D26" s="4"/>
      <c r="E26" s="479" t="s">
        <v>30</v>
      </c>
      <c r="F26" s="479"/>
      <c r="G26" s="480"/>
      <c r="H26" s="13">
        <v>0</v>
      </c>
      <c r="I26" s="17">
        <f>H26/H28</f>
        <v>0</v>
      </c>
    </row>
    <row r="27" spans="2:13" ht="15.75" thickBot="1" x14ac:dyDescent="0.3">
      <c r="B27" s="14">
        <v>3</v>
      </c>
      <c r="C27" s="10" t="s">
        <v>31</v>
      </c>
      <c r="D27" s="11"/>
      <c r="E27" s="481" t="s">
        <v>32</v>
      </c>
      <c r="F27" s="481"/>
      <c r="G27" s="482"/>
      <c r="H27" s="14">
        <v>0</v>
      </c>
      <c r="I27" s="18">
        <f>H27/H28</f>
        <v>0</v>
      </c>
    </row>
    <row r="28" spans="2:13" ht="15.75" thickBot="1" x14ac:dyDescent="0.3">
      <c r="B28" s="498" t="s">
        <v>91</v>
      </c>
      <c r="C28" s="499"/>
      <c r="D28" s="499"/>
      <c r="E28" s="499"/>
      <c r="F28" s="499"/>
      <c r="G28" s="500"/>
      <c r="H28" s="15">
        <f>SUM(H25:H27)</f>
        <v>2</v>
      </c>
      <c r="I28" s="21">
        <f>SUM(I25:I27)</f>
        <v>1</v>
      </c>
    </row>
    <row r="30" spans="2:13" ht="18" hidden="1" x14ac:dyDescent="0.35">
      <c r="B30" s="116">
        <v>1</v>
      </c>
      <c r="C30" s="117" t="s">
        <v>146</v>
      </c>
    </row>
  </sheetData>
  <sheetProtection algorithmName="SHA-512" hashValue="vYF92KOCRAQFfKuEevIEEu7MCadsRj25txr/oAq4sSd8DTM2CZDGEMaOb1C8mLQgcYzxPIeTt96X1ZWZATVbiA==" saltValue="p6Oe59821dWiWxgxCicIzA==" spinCount="100000" sheet="1" objects="1" scenarios="1"/>
  <mergeCells count="15">
    <mergeCell ref="B28:G28"/>
    <mergeCell ref="D2:M2"/>
    <mergeCell ref="I3:M3"/>
    <mergeCell ref="I4:K4"/>
    <mergeCell ref="L4:L5"/>
    <mergeCell ref="M4:M5"/>
    <mergeCell ref="D3:H3"/>
    <mergeCell ref="D4:F4"/>
    <mergeCell ref="G4:G5"/>
    <mergeCell ref="H4:H5"/>
    <mergeCell ref="B2:C5"/>
    <mergeCell ref="H23:I24"/>
    <mergeCell ref="E25:G25"/>
    <mergeCell ref="E26:G26"/>
    <mergeCell ref="E27:G2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79998168889431442"/>
  </sheetPr>
  <dimension ref="B1:AL31"/>
  <sheetViews>
    <sheetView workbookViewId="0">
      <selection activeCell="AB19" sqref="AB19:AB21"/>
    </sheetView>
  </sheetViews>
  <sheetFormatPr baseColWidth="10" defaultRowHeight="15" x14ac:dyDescent="0.25"/>
  <cols>
    <col min="1" max="1" width="3.28515625" customWidth="1"/>
    <col min="2" max="2" width="4.28515625" customWidth="1"/>
    <col min="3" max="3" width="13.5703125" customWidth="1"/>
    <col min="4" max="4" width="6.5703125" customWidth="1"/>
    <col min="5" max="5" width="5.7109375" customWidth="1"/>
    <col min="6" max="6" width="5.85546875" customWidth="1"/>
    <col min="7" max="7" width="6.85546875" customWidth="1"/>
    <col min="8" max="8" width="11.7109375" customWidth="1"/>
    <col min="9" max="9" width="8.140625" customWidth="1"/>
    <col min="10" max="10" width="6.28515625" customWidth="1"/>
    <col min="11" max="11" width="6.42578125" customWidth="1"/>
    <col min="12" max="12" width="7" customWidth="1"/>
    <col min="13" max="13" width="10.28515625" customWidth="1"/>
    <col min="14" max="14" width="7.140625" customWidth="1"/>
    <col min="15" max="16" width="6.5703125" customWidth="1"/>
    <col min="17" max="17" width="7" customWidth="1"/>
    <col min="18" max="18" width="9.7109375" customWidth="1"/>
    <col min="19" max="19" width="6.7109375" customWidth="1"/>
    <col min="20" max="20" width="5.140625" customWidth="1"/>
    <col min="21" max="21" width="6.42578125" customWidth="1"/>
    <col min="22" max="22" width="6.5703125" customWidth="1"/>
    <col min="23" max="23" width="9.5703125" customWidth="1"/>
    <col min="24" max="24" width="7.140625" customWidth="1"/>
    <col min="25" max="25" width="5.85546875" customWidth="1"/>
    <col min="26" max="26" width="6.42578125" customWidth="1"/>
    <col min="27" max="27" width="6.85546875" customWidth="1"/>
    <col min="28" max="28" width="10.42578125" customWidth="1"/>
    <col min="29" max="29" width="6.5703125" customWidth="1"/>
    <col min="30" max="30" width="4.85546875" customWidth="1"/>
    <col min="31" max="31" width="6.7109375" customWidth="1"/>
    <col min="32" max="32" width="7.42578125" customWidth="1"/>
    <col min="33" max="33" width="10.5703125" customWidth="1"/>
    <col min="34" max="34" width="6.28515625" customWidth="1"/>
    <col min="35" max="35" width="6.42578125" customWidth="1"/>
    <col min="36" max="36" width="7" customWidth="1"/>
    <col min="37" max="37" width="8" customWidth="1"/>
    <col min="38" max="38" width="10.140625" customWidth="1"/>
  </cols>
  <sheetData>
    <row r="1" spans="2:38" ht="15.75" thickBot="1" x14ac:dyDescent="0.3"/>
    <row r="2" spans="2:38" ht="17.25" thickBot="1" x14ac:dyDescent="0.35">
      <c r="B2" s="665" t="s">
        <v>239</v>
      </c>
      <c r="C2" s="506"/>
      <c r="D2" s="519" t="s">
        <v>125</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1"/>
    </row>
    <row r="3" spans="2:38" ht="78" customHeight="1" thickBot="1" x14ac:dyDescent="0.3">
      <c r="B3" s="507"/>
      <c r="C3" s="508"/>
      <c r="D3" s="559" t="s">
        <v>315</v>
      </c>
      <c r="E3" s="560"/>
      <c r="F3" s="561"/>
      <c r="G3" s="561"/>
      <c r="H3" s="562"/>
      <c r="I3" s="515" t="s">
        <v>356</v>
      </c>
      <c r="J3" s="516"/>
      <c r="K3" s="517"/>
      <c r="L3" s="517"/>
      <c r="M3" s="518"/>
      <c r="N3" s="530" t="s">
        <v>180</v>
      </c>
      <c r="O3" s="522"/>
      <c r="P3" s="522"/>
      <c r="Q3" s="522"/>
      <c r="R3" s="523"/>
      <c r="S3" s="530" t="s">
        <v>181</v>
      </c>
      <c r="T3" s="522"/>
      <c r="U3" s="522"/>
      <c r="V3" s="522"/>
      <c r="W3" s="523"/>
      <c r="X3" s="516" t="s">
        <v>182</v>
      </c>
      <c r="Y3" s="516"/>
      <c r="Z3" s="517"/>
      <c r="AA3" s="517"/>
      <c r="AB3" s="518"/>
      <c r="AC3" s="552" t="s">
        <v>316</v>
      </c>
      <c r="AD3" s="553"/>
      <c r="AE3" s="553"/>
      <c r="AF3" s="553"/>
      <c r="AG3" s="554"/>
      <c r="AH3" s="530" t="s">
        <v>270</v>
      </c>
      <c r="AI3" s="522"/>
      <c r="AJ3" s="522"/>
      <c r="AK3" s="522"/>
      <c r="AL3" s="523"/>
    </row>
    <row r="4" spans="2:38" ht="24.75"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31" t="s">
        <v>0</v>
      </c>
      <c r="Y4" s="525"/>
      <c r="Z4" s="526"/>
      <c r="AA4" s="527" t="s">
        <v>1</v>
      </c>
      <c r="AB4" s="527" t="s">
        <v>104</v>
      </c>
      <c r="AC4" s="531" t="s">
        <v>0</v>
      </c>
      <c r="AD4" s="525"/>
      <c r="AE4" s="526"/>
      <c r="AF4" s="527" t="s">
        <v>1</v>
      </c>
      <c r="AG4" s="527" t="s">
        <v>104</v>
      </c>
      <c r="AH4" s="531" t="s">
        <v>0</v>
      </c>
      <c r="AI4" s="525"/>
      <c r="AJ4" s="526"/>
      <c r="AK4" s="527" t="s">
        <v>1</v>
      </c>
      <c r="AL4" s="527" t="s">
        <v>104</v>
      </c>
    </row>
    <row r="5" spans="2:38"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4</v>
      </c>
      <c r="U5" s="158" t="s">
        <v>3</v>
      </c>
      <c r="V5" s="529"/>
      <c r="W5" s="529"/>
      <c r="X5" s="151" t="s">
        <v>33</v>
      </c>
      <c r="Y5" s="152" t="s">
        <v>4</v>
      </c>
      <c r="Z5" s="158" t="s">
        <v>3</v>
      </c>
      <c r="AA5" s="529"/>
      <c r="AB5" s="529"/>
      <c r="AC5" s="151" t="s">
        <v>33</v>
      </c>
      <c r="AD5" s="152" t="s">
        <v>4</v>
      </c>
      <c r="AE5" s="158" t="s">
        <v>3</v>
      </c>
      <c r="AF5" s="529"/>
      <c r="AG5" s="529"/>
      <c r="AH5" s="151" t="s">
        <v>33</v>
      </c>
      <c r="AI5" s="152" t="s">
        <v>4</v>
      </c>
      <c r="AJ5" s="158" t="s">
        <v>3</v>
      </c>
      <c r="AK5" s="529"/>
      <c r="AL5" s="529"/>
    </row>
    <row r="6" spans="2:38" ht="18" customHeight="1" x14ac:dyDescent="0.25">
      <c r="B6" s="143">
        <v>1</v>
      </c>
      <c r="C6" s="144" t="s">
        <v>5</v>
      </c>
      <c r="D6" s="97">
        <v>0</v>
      </c>
      <c r="E6" s="98">
        <v>1</v>
      </c>
      <c r="F6" s="98">
        <f>D6/E6*100</f>
        <v>0</v>
      </c>
      <c r="G6" s="99">
        <v>0</v>
      </c>
      <c r="H6" s="106">
        <f>D6/E17</f>
        <v>0</v>
      </c>
      <c r="I6" s="97">
        <v>0</v>
      </c>
      <c r="J6" s="98">
        <v>1</v>
      </c>
      <c r="K6" s="98">
        <f>I6/J6*100</f>
        <v>0</v>
      </c>
      <c r="L6" s="99">
        <v>0</v>
      </c>
      <c r="M6" s="100">
        <f>I6/J17</f>
        <v>0</v>
      </c>
      <c r="N6" s="41">
        <v>0</v>
      </c>
      <c r="O6" s="42">
        <v>219</v>
      </c>
      <c r="P6" s="42">
        <f>N6/O6*100</f>
        <v>0</v>
      </c>
      <c r="Q6" s="43">
        <v>0</v>
      </c>
      <c r="R6" s="31">
        <f>N6/O17</f>
        <v>0</v>
      </c>
      <c r="S6" s="182">
        <v>0</v>
      </c>
      <c r="T6" s="183">
        <v>100</v>
      </c>
      <c r="U6" s="183">
        <f>S6/T6*100</f>
        <v>0</v>
      </c>
      <c r="V6" s="184">
        <v>0</v>
      </c>
      <c r="W6" s="185">
        <f>S6/T17</f>
        <v>0</v>
      </c>
      <c r="X6" s="182">
        <v>0</v>
      </c>
      <c r="Y6" s="183">
        <v>100</v>
      </c>
      <c r="Z6" s="183">
        <f>X6/Y6*100</f>
        <v>0</v>
      </c>
      <c r="AA6" s="184">
        <v>0</v>
      </c>
      <c r="AB6" s="185">
        <f>X6/Y17</f>
        <v>0</v>
      </c>
      <c r="AC6" s="97">
        <v>0</v>
      </c>
      <c r="AD6" s="98">
        <v>1</v>
      </c>
      <c r="AE6" s="98">
        <f>AC6/AD6*100</f>
        <v>0</v>
      </c>
      <c r="AF6" s="99">
        <v>0</v>
      </c>
      <c r="AG6" s="100">
        <f>AC6/AD17</f>
        <v>0</v>
      </c>
      <c r="AH6" s="41">
        <v>100</v>
      </c>
      <c r="AI6" s="42">
        <v>100</v>
      </c>
      <c r="AJ6" s="42">
        <f>AH6/AI6*100</f>
        <v>100</v>
      </c>
      <c r="AK6" s="43">
        <v>1</v>
      </c>
      <c r="AL6" s="31">
        <f>AH6/AI17</f>
        <v>1</v>
      </c>
    </row>
    <row r="7" spans="2:38" ht="16.5" x14ac:dyDescent="0.3">
      <c r="B7" s="145">
        <v>2</v>
      </c>
      <c r="C7" s="146" t="s">
        <v>6</v>
      </c>
      <c r="D7" s="101">
        <v>0</v>
      </c>
      <c r="E7" s="102">
        <v>1</v>
      </c>
      <c r="F7" s="103">
        <f>D7/E7*100</f>
        <v>0</v>
      </c>
      <c r="G7" s="104">
        <v>0</v>
      </c>
      <c r="H7" s="108">
        <f>D7/E17</f>
        <v>0</v>
      </c>
      <c r="I7" s="101">
        <v>0</v>
      </c>
      <c r="J7" s="103">
        <v>1</v>
      </c>
      <c r="K7" s="103">
        <f>I7/J7*100</f>
        <v>0</v>
      </c>
      <c r="L7" s="104">
        <v>0</v>
      </c>
      <c r="M7" s="105">
        <f>I7/J17</f>
        <v>0</v>
      </c>
      <c r="N7" s="3">
        <v>0</v>
      </c>
      <c r="O7" s="1">
        <v>492</v>
      </c>
      <c r="P7" s="2">
        <f>N7/O7*100</f>
        <v>0</v>
      </c>
      <c r="Q7" s="24">
        <v>0</v>
      </c>
      <c r="R7" s="23">
        <f>N7/O17</f>
        <v>0</v>
      </c>
      <c r="S7" s="191">
        <v>0</v>
      </c>
      <c r="T7" s="192">
        <v>100</v>
      </c>
      <c r="U7" s="192">
        <f>S7/T7*100</f>
        <v>0</v>
      </c>
      <c r="V7" s="193">
        <v>0</v>
      </c>
      <c r="W7" s="194">
        <f>S7/T17</f>
        <v>0</v>
      </c>
      <c r="X7" s="3">
        <v>100</v>
      </c>
      <c r="Y7" s="2">
        <v>100</v>
      </c>
      <c r="Z7" s="2">
        <f>X7/Y7*100</f>
        <v>100</v>
      </c>
      <c r="AA7" s="24">
        <v>1</v>
      </c>
      <c r="AB7" s="23">
        <f>X7/Y17</f>
        <v>1</v>
      </c>
      <c r="AC7" s="101">
        <v>0</v>
      </c>
      <c r="AD7" s="102">
        <v>1</v>
      </c>
      <c r="AE7" s="103">
        <f>AC7/AD7*100</f>
        <v>0</v>
      </c>
      <c r="AF7" s="104">
        <v>0</v>
      </c>
      <c r="AG7" s="105">
        <f>AC7/AD17</f>
        <v>0</v>
      </c>
      <c r="AH7" s="3">
        <v>100</v>
      </c>
      <c r="AI7" s="2">
        <v>100</v>
      </c>
      <c r="AJ7" s="2">
        <f>AH7/AI7*100</f>
        <v>100</v>
      </c>
      <c r="AK7" s="24">
        <v>1</v>
      </c>
      <c r="AL7" s="23">
        <f>AH7/AI17</f>
        <v>1</v>
      </c>
    </row>
    <row r="8" spans="2:38" ht="15.75" x14ac:dyDescent="0.25">
      <c r="B8" s="173">
        <v>3</v>
      </c>
      <c r="C8" s="174" t="s">
        <v>7</v>
      </c>
      <c r="D8" s="101">
        <v>0</v>
      </c>
      <c r="E8" s="102">
        <v>1</v>
      </c>
      <c r="F8" s="103">
        <f>D8/E8*100</f>
        <v>0</v>
      </c>
      <c r="G8" s="104">
        <v>0</v>
      </c>
      <c r="H8" s="108">
        <f>D8/E17</f>
        <v>0</v>
      </c>
      <c r="I8" s="101">
        <v>0</v>
      </c>
      <c r="J8" s="103">
        <v>1</v>
      </c>
      <c r="K8" s="103">
        <f>I8/J8*100</f>
        <v>0</v>
      </c>
      <c r="L8" s="104">
        <v>0</v>
      </c>
      <c r="M8" s="105">
        <f>I8/J17</f>
        <v>0</v>
      </c>
      <c r="N8" s="3">
        <v>2179</v>
      </c>
      <c r="O8" s="1">
        <v>871</v>
      </c>
      <c r="P8" s="2">
        <f>N8/O8*100</f>
        <v>250.17221584385766</v>
      </c>
      <c r="Q8" s="118">
        <v>2.5</v>
      </c>
      <c r="R8" s="23">
        <f>N8/O17</f>
        <v>0.51355173226490691</v>
      </c>
      <c r="S8" s="3">
        <v>100</v>
      </c>
      <c r="T8" s="2">
        <v>100</v>
      </c>
      <c r="U8" s="2">
        <f>S8/T8*100</f>
        <v>100</v>
      </c>
      <c r="V8" s="115">
        <v>1</v>
      </c>
      <c r="W8" s="23">
        <f>S8/T17</f>
        <v>1</v>
      </c>
      <c r="X8" s="3">
        <v>100</v>
      </c>
      <c r="Y8" s="2">
        <v>100</v>
      </c>
      <c r="Z8" s="2">
        <f>X8/Y8*100</f>
        <v>100</v>
      </c>
      <c r="AA8" s="115">
        <v>1</v>
      </c>
      <c r="AB8" s="23">
        <f>X8/Y17</f>
        <v>1</v>
      </c>
      <c r="AC8" s="101">
        <v>0</v>
      </c>
      <c r="AD8" s="102">
        <v>1</v>
      </c>
      <c r="AE8" s="103">
        <f>AC8/AD8*100</f>
        <v>0</v>
      </c>
      <c r="AF8" s="104">
        <v>0</v>
      </c>
      <c r="AG8" s="105">
        <f>AC8/AD17</f>
        <v>0</v>
      </c>
      <c r="AH8" s="3">
        <v>100</v>
      </c>
      <c r="AI8" s="2">
        <v>100</v>
      </c>
      <c r="AJ8" s="2">
        <f>AH8/AI8*100</f>
        <v>100</v>
      </c>
      <c r="AK8" s="115">
        <v>1</v>
      </c>
      <c r="AL8" s="23">
        <f>AH8/AI17</f>
        <v>1</v>
      </c>
    </row>
    <row r="9" spans="2:38" ht="16.5" x14ac:dyDescent="0.3">
      <c r="B9" s="145">
        <v>4</v>
      </c>
      <c r="C9" s="146" t="s">
        <v>8</v>
      </c>
      <c r="D9" s="101">
        <v>0</v>
      </c>
      <c r="E9" s="102">
        <v>1</v>
      </c>
      <c r="F9" s="103">
        <f t="shared" ref="F9:F17" si="0">D9/E9*100</f>
        <v>0</v>
      </c>
      <c r="G9" s="104">
        <v>0</v>
      </c>
      <c r="H9" s="108">
        <f>D9/E17</f>
        <v>0</v>
      </c>
      <c r="I9" s="101">
        <v>0</v>
      </c>
      <c r="J9" s="103">
        <v>1</v>
      </c>
      <c r="K9" s="103">
        <f t="shared" ref="K9:K17" si="1">I9/J9*100</f>
        <v>0</v>
      </c>
      <c r="L9" s="104">
        <v>0</v>
      </c>
      <c r="M9" s="105">
        <f>I9/J17</f>
        <v>0</v>
      </c>
      <c r="N9" s="3">
        <v>2652</v>
      </c>
      <c r="O9" s="1">
        <v>1041</v>
      </c>
      <c r="P9" s="2">
        <f t="shared" ref="P9:P17" si="2">N9/O9*100</f>
        <v>254.75504322766568</v>
      </c>
      <c r="Q9" s="24">
        <v>2.5499999999999998</v>
      </c>
      <c r="R9" s="23">
        <f>N9/O17</f>
        <v>0.62502946028753237</v>
      </c>
      <c r="S9" s="3">
        <v>100</v>
      </c>
      <c r="T9" s="2">
        <v>100</v>
      </c>
      <c r="U9" s="2">
        <f t="shared" ref="U9:U17" si="3">S9/T9*100</f>
        <v>100</v>
      </c>
      <c r="V9" s="24">
        <v>1</v>
      </c>
      <c r="W9" s="23">
        <f>S9/T17</f>
        <v>1</v>
      </c>
      <c r="X9" s="3">
        <v>100</v>
      </c>
      <c r="Y9" s="2">
        <v>100</v>
      </c>
      <c r="Z9" s="2">
        <f t="shared" ref="Z9:Z17" si="4">X9/Y9*100</f>
        <v>100</v>
      </c>
      <c r="AA9" s="24">
        <v>1</v>
      </c>
      <c r="AB9" s="23">
        <f>X9/Y17</f>
        <v>1</v>
      </c>
      <c r="AC9" s="101">
        <v>0</v>
      </c>
      <c r="AD9" s="102">
        <v>1</v>
      </c>
      <c r="AE9" s="103">
        <f t="shared" ref="AE9:AE17" si="5">AC9/AD9*100</f>
        <v>0</v>
      </c>
      <c r="AF9" s="104">
        <v>0</v>
      </c>
      <c r="AG9" s="105">
        <f>AC9/AD17</f>
        <v>0</v>
      </c>
      <c r="AH9" s="3">
        <v>100</v>
      </c>
      <c r="AI9" s="2">
        <v>100</v>
      </c>
      <c r="AJ9" s="2">
        <f t="shared" ref="AJ9:AJ17" si="6">AH9/AI9*100</f>
        <v>100</v>
      </c>
      <c r="AK9" s="24">
        <v>1</v>
      </c>
      <c r="AL9" s="23">
        <f>AH9/AI17</f>
        <v>1</v>
      </c>
    </row>
    <row r="10" spans="2:38" ht="16.5" x14ac:dyDescent="0.3">
      <c r="B10" s="145">
        <v>5</v>
      </c>
      <c r="C10" s="146" t="s">
        <v>9</v>
      </c>
      <c r="D10" s="101">
        <v>0</v>
      </c>
      <c r="E10" s="102">
        <v>1</v>
      </c>
      <c r="F10" s="103">
        <f t="shared" si="0"/>
        <v>0</v>
      </c>
      <c r="G10" s="104">
        <v>0</v>
      </c>
      <c r="H10" s="108">
        <f>D10/E17</f>
        <v>0</v>
      </c>
      <c r="I10" s="101">
        <v>0</v>
      </c>
      <c r="J10" s="103">
        <v>1</v>
      </c>
      <c r="K10" s="103">
        <f t="shared" si="1"/>
        <v>0</v>
      </c>
      <c r="L10" s="104">
        <v>0</v>
      </c>
      <c r="M10" s="105">
        <f>I10/J17</f>
        <v>0</v>
      </c>
      <c r="N10" s="3">
        <v>4247</v>
      </c>
      <c r="O10" s="1">
        <v>1451</v>
      </c>
      <c r="P10" s="2">
        <f t="shared" si="2"/>
        <v>292.6946933149552</v>
      </c>
      <c r="Q10" s="24">
        <v>2.93</v>
      </c>
      <c r="R10" s="23">
        <f>N10/O17</f>
        <v>1.0009427292010371</v>
      </c>
      <c r="S10" s="3">
        <v>100</v>
      </c>
      <c r="T10" s="2">
        <v>100</v>
      </c>
      <c r="U10" s="2">
        <f t="shared" si="3"/>
        <v>100</v>
      </c>
      <c r="V10" s="24">
        <v>1</v>
      </c>
      <c r="W10" s="23">
        <f>S10/T17</f>
        <v>1</v>
      </c>
      <c r="X10" s="3">
        <v>100</v>
      </c>
      <c r="Y10" s="2">
        <v>100</v>
      </c>
      <c r="Z10" s="2">
        <f t="shared" si="4"/>
        <v>100</v>
      </c>
      <c r="AA10" s="24">
        <v>1</v>
      </c>
      <c r="AB10" s="23">
        <f>X10/Y17</f>
        <v>1</v>
      </c>
      <c r="AC10" s="101">
        <v>0</v>
      </c>
      <c r="AD10" s="102">
        <v>1</v>
      </c>
      <c r="AE10" s="103">
        <f t="shared" si="5"/>
        <v>0</v>
      </c>
      <c r="AF10" s="104">
        <v>0</v>
      </c>
      <c r="AG10" s="105">
        <f>AC10/AD17</f>
        <v>0</v>
      </c>
      <c r="AH10" s="3">
        <v>100</v>
      </c>
      <c r="AI10" s="2">
        <v>100</v>
      </c>
      <c r="AJ10" s="2">
        <f t="shared" si="6"/>
        <v>100</v>
      </c>
      <c r="AK10" s="24">
        <v>1</v>
      </c>
      <c r="AL10" s="23">
        <f>AH10/AI17</f>
        <v>1</v>
      </c>
    </row>
    <row r="11" spans="2:38" ht="16.5" x14ac:dyDescent="0.3">
      <c r="B11" s="175">
        <v>6</v>
      </c>
      <c r="C11" s="176" t="s">
        <v>10</v>
      </c>
      <c r="D11" s="101">
        <v>0</v>
      </c>
      <c r="E11" s="102">
        <v>1</v>
      </c>
      <c r="F11" s="103">
        <f t="shared" si="0"/>
        <v>0</v>
      </c>
      <c r="G11" s="104">
        <v>0</v>
      </c>
      <c r="H11" s="108">
        <f>D11/E17</f>
        <v>0</v>
      </c>
      <c r="I11" s="101">
        <v>0</v>
      </c>
      <c r="J11" s="103">
        <v>1</v>
      </c>
      <c r="K11" s="103">
        <f t="shared" si="1"/>
        <v>0</v>
      </c>
      <c r="L11" s="104">
        <v>0</v>
      </c>
      <c r="M11" s="105">
        <f>I11/J17</f>
        <v>0</v>
      </c>
      <c r="N11" s="3">
        <v>4722</v>
      </c>
      <c r="O11" s="1">
        <v>1929</v>
      </c>
      <c r="P11" s="2">
        <f t="shared" si="2"/>
        <v>244.79004665629861</v>
      </c>
      <c r="Q11" s="118">
        <v>2.4500000000000002</v>
      </c>
      <c r="R11" s="23">
        <f>N11/O17</f>
        <v>1.112891821824181</v>
      </c>
      <c r="S11" s="3">
        <v>100</v>
      </c>
      <c r="T11" s="2">
        <v>100</v>
      </c>
      <c r="U11" s="2">
        <f t="shared" si="3"/>
        <v>100</v>
      </c>
      <c r="V11" s="115">
        <v>1</v>
      </c>
      <c r="W11" s="23">
        <f>S11/T17</f>
        <v>1</v>
      </c>
      <c r="X11" s="3">
        <v>100</v>
      </c>
      <c r="Y11" s="2">
        <v>100</v>
      </c>
      <c r="Z11" s="2">
        <f t="shared" si="4"/>
        <v>100</v>
      </c>
      <c r="AA11" s="115">
        <v>1</v>
      </c>
      <c r="AB11" s="23">
        <f>X11/Y17</f>
        <v>1</v>
      </c>
      <c r="AC11" s="101">
        <v>0</v>
      </c>
      <c r="AD11" s="102">
        <v>1</v>
      </c>
      <c r="AE11" s="103">
        <f t="shared" si="5"/>
        <v>0</v>
      </c>
      <c r="AF11" s="104">
        <v>0</v>
      </c>
      <c r="AG11" s="105">
        <f>AC11/AD17</f>
        <v>0</v>
      </c>
      <c r="AH11" s="3">
        <v>100</v>
      </c>
      <c r="AI11" s="2">
        <v>100</v>
      </c>
      <c r="AJ11" s="2">
        <f t="shared" si="6"/>
        <v>100</v>
      </c>
      <c r="AK11" s="115">
        <v>1</v>
      </c>
      <c r="AL11" s="23">
        <f>AH11/AI17</f>
        <v>1</v>
      </c>
    </row>
    <row r="12" spans="2:38" ht="16.5" x14ac:dyDescent="0.3">
      <c r="B12" s="145">
        <v>7</v>
      </c>
      <c r="C12" s="146" t="s">
        <v>11</v>
      </c>
      <c r="D12" s="101">
        <v>0</v>
      </c>
      <c r="E12" s="102">
        <v>1</v>
      </c>
      <c r="F12" s="103">
        <f t="shared" si="0"/>
        <v>0</v>
      </c>
      <c r="G12" s="104">
        <v>0</v>
      </c>
      <c r="H12" s="108">
        <f>D12/E17</f>
        <v>0</v>
      </c>
      <c r="I12" s="101">
        <v>0</v>
      </c>
      <c r="J12" s="103">
        <v>1</v>
      </c>
      <c r="K12" s="103">
        <f t="shared" si="1"/>
        <v>0</v>
      </c>
      <c r="L12" s="104">
        <v>0</v>
      </c>
      <c r="M12" s="105">
        <f>I12/J17</f>
        <v>0</v>
      </c>
      <c r="N12" s="3">
        <v>4976</v>
      </c>
      <c r="O12" s="1">
        <v>2492</v>
      </c>
      <c r="P12" s="2">
        <f t="shared" si="2"/>
        <v>199.67897271268058</v>
      </c>
      <c r="Q12" s="24">
        <v>2</v>
      </c>
      <c r="R12" s="23">
        <f>N12/O17</f>
        <v>1.1727551260900306</v>
      </c>
      <c r="S12" s="3">
        <v>100</v>
      </c>
      <c r="T12" s="2">
        <v>100</v>
      </c>
      <c r="U12" s="2">
        <f t="shared" si="3"/>
        <v>100</v>
      </c>
      <c r="V12" s="24">
        <v>1</v>
      </c>
      <c r="W12" s="23">
        <f>S12/T17</f>
        <v>1</v>
      </c>
      <c r="X12" s="3">
        <v>100</v>
      </c>
      <c r="Y12" s="2">
        <v>100</v>
      </c>
      <c r="Z12" s="2">
        <f t="shared" si="4"/>
        <v>100</v>
      </c>
      <c r="AA12" s="24">
        <v>1</v>
      </c>
      <c r="AB12" s="23">
        <f>X12/Y17</f>
        <v>1</v>
      </c>
      <c r="AC12" s="101">
        <v>0</v>
      </c>
      <c r="AD12" s="102">
        <v>1</v>
      </c>
      <c r="AE12" s="103">
        <f t="shared" si="5"/>
        <v>0</v>
      </c>
      <c r="AF12" s="104">
        <v>0</v>
      </c>
      <c r="AG12" s="105">
        <f>AC12/AD17</f>
        <v>0</v>
      </c>
      <c r="AH12" s="3">
        <v>100</v>
      </c>
      <c r="AI12" s="2">
        <v>100</v>
      </c>
      <c r="AJ12" s="2">
        <f t="shared" si="6"/>
        <v>100</v>
      </c>
      <c r="AK12" s="24">
        <v>1</v>
      </c>
      <c r="AL12" s="23">
        <f>AH12/AI17</f>
        <v>1</v>
      </c>
    </row>
    <row r="13" spans="2:38" ht="16.5" x14ac:dyDescent="0.3">
      <c r="B13" s="145">
        <v>8</v>
      </c>
      <c r="C13" s="146" t="s">
        <v>12</v>
      </c>
      <c r="D13" s="101">
        <v>0</v>
      </c>
      <c r="E13" s="102">
        <v>1</v>
      </c>
      <c r="F13" s="103">
        <f t="shared" si="0"/>
        <v>0</v>
      </c>
      <c r="G13" s="104">
        <v>0</v>
      </c>
      <c r="H13" s="108">
        <f>D13/E17</f>
        <v>0</v>
      </c>
      <c r="I13" s="101">
        <v>0</v>
      </c>
      <c r="J13" s="103">
        <v>1</v>
      </c>
      <c r="K13" s="103">
        <f t="shared" si="1"/>
        <v>0</v>
      </c>
      <c r="L13" s="104">
        <v>0</v>
      </c>
      <c r="M13" s="105">
        <f>I13/J17</f>
        <v>0</v>
      </c>
      <c r="N13" s="3">
        <v>5691</v>
      </c>
      <c r="O13" s="1">
        <v>2803</v>
      </c>
      <c r="P13" s="2">
        <f t="shared" si="2"/>
        <v>203.03246521584018</v>
      </c>
      <c r="Q13" s="24">
        <v>2.0299999999999998</v>
      </c>
      <c r="R13" s="23">
        <f>N13/O17</f>
        <v>1.3412679707753947</v>
      </c>
      <c r="S13" s="3">
        <v>100</v>
      </c>
      <c r="T13" s="2">
        <v>100</v>
      </c>
      <c r="U13" s="2">
        <f t="shared" si="3"/>
        <v>100</v>
      </c>
      <c r="V13" s="24">
        <v>1</v>
      </c>
      <c r="W13" s="23">
        <f>S13/T17</f>
        <v>1</v>
      </c>
      <c r="X13" s="3">
        <v>100</v>
      </c>
      <c r="Y13" s="2">
        <v>100</v>
      </c>
      <c r="Z13" s="2">
        <f t="shared" si="4"/>
        <v>100</v>
      </c>
      <c r="AA13" s="24">
        <v>1</v>
      </c>
      <c r="AB13" s="23">
        <f>X13/Y17</f>
        <v>1</v>
      </c>
      <c r="AC13" s="101">
        <v>0</v>
      </c>
      <c r="AD13" s="102">
        <v>1</v>
      </c>
      <c r="AE13" s="103">
        <f t="shared" si="5"/>
        <v>0</v>
      </c>
      <c r="AF13" s="104">
        <v>0</v>
      </c>
      <c r="AG13" s="105">
        <f>AC13/AD17</f>
        <v>0</v>
      </c>
      <c r="AH13" s="3">
        <v>100</v>
      </c>
      <c r="AI13" s="2">
        <v>100</v>
      </c>
      <c r="AJ13" s="2">
        <f t="shared" si="6"/>
        <v>100</v>
      </c>
      <c r="AK13" s="24">
        <v>1</v>
      </c>
      <c r="AL13" s="23">
        <f>AH13/AI17</f>
        <v>1</v>
      </c>
    </row>
    <row r="14" spans="2:38" ht="16.5" x14ac:dyDescent="0.3">
      <c r="B14" s="175">
        <v>9</v>
      </c>
      <c r="C14" s="176" t="s">
        <v>13</v>
      </c>
      <c r="D14" s="3">
        <v>3</v>
      </c>
      <c r="E14" s="1">
        <v>2</v>
      </c>
      <c r="F14" s="2">
        <f t="shared" si="0"/>
        <v>150</v>
      </c>
      <c r="G14" s="118">
        <v>1.5</v>
      </c>
      <c r="H14" s="57">
        <f>D14/E17</f>
        <v>7.4999999999999997E-2</v>
      </c>
      <c r="I14" s="101">
        <v>0</v>
      </c>
      <c r="J14" s="103">
        <v>1</v>
      </c>
      <c r="K14" s="103">
        <f t="shared" si="1"/>
        <v>0</v>
      </c>
      <c r="L14" s="104">
        <v>0</v>
      </c>
      <c r="M14" s="105">
        <f>I14/J17</f>
        <v>0</v>
      </c>
      <c r="N14" s="3">
        <v>5691</v>
      </c>
      <c r="O14" s="1">
        <v>3197</v>
      </c>
      <c r="P14" s="2">
        <f t="shared" si="2"/>
        <v>178.01063497028466</v>
      </c>
      <c r="Q14" s="118">
        <v>1.78</v>
      </c>
      <c r="R14" s="23">
        <f>N14/O17</f>
        <v>1.3412679707753947</v>
      </c>
      <c r="S14" s="3">
        <v>100</v>
      </c>
      <c r="T14" s="2">
        <v>100</v>
      </c>
      <c r="U14" s="2">
        <f t="shared" si="3"/>
        <v>100</v>
      </c>
      <c r="V14" s="115">
        <v>1</v>
      </c>
      <c r="W14" s="23">
        <f>S14/T17</f>
        <v>1</v>
      </c>
      <c r="X14" s="3">
        <v>100</v>
      </c>
      <c r="Y14" s="2">
        <v>100</v>
      </c>
      <c r="Z14" s="2">
        <f t="shared" si="4"/>
        <v>100</v>
      </c>
      <c r="AA14" s="115">
        <v>1</v>
      </c>
      <c r="AB14" s="23">
        <f>X14/Y17</f>
        <v>1</v>
      </c>
      <c r="AC14" s="3">
        <v>1</v>
      </c>
      <c r="AD14" s="1">
        <v>1</v>
      </c>
      <c r="AE14" s="2">
        <f t="shared" si="5"/>
        <v>100</v>
      </c>
      <c r="AF14" s="115">
        <v>1</v>
      </c>
      <c r="AG14" s="23">
        <f>AC14/AD17</f>
        <v>8.3333333333333329E-2</v>
      </c>
      <c r="AH14" s="3">
        <v>100</v>
      </c>
      <c r="AI14" s="2">
        <v>100</v>
      </c>
      <c r="AJ14" s="2">
        <f t="shared" si="6"/>
        <v>100</v>
      </c>
      <c r="AK14" s="115">
        <v>1</v>
      </c>
      <c r="AL14" s="23">
        <f>AH14/AI17</f>
        <v>1</v>
      </c>
    </row>
    <row r="15" spans="2:38" ht="16.5" x14ac:dyDescent="0.3">
      <c r="B15" s="145">
        <v>10</v>
      </c>
      <c r="C15" s="146" t="s">
        <v>14</v>
      </c>
      <c r="D15" s="3">
        <v>6</v>
      </c>
      <c r="E15" s="1">
        <v>8</v>
      </c>
      <c r="F15" s="2">
        <f t="shared" si="0"/>
        <v>75</v>
      </c>
      <c r="G15" s="24">
        <v>0.75</v>
      </c>
      <c r="H15" s="57">
        <f>D15/E17</f>
        <v>0.15</v>
      </c>
      <c r="I15" s="101">
        <v>0</v>
      </c>
      <c r="J15" s="103">
        <v>1</v>
      </c>
      <c r="K15" s="103">
        <f t="shared" si="1"/>
        <v>0</v>
      </c>
      <c r="L15" s="104">
        <v>0</v>
      </c>
      <c r="M15" s="105">
        <f>I15/J17</f>
        <v>0</v>
      </c>
      <c r="N15" s="3">
        <v>6101</v>
      </c>
      <c r="O15" s="1">
        <v>3276</v>
      </c>
      <c r="P15" s="2">
        <f t="shared" si="2"/>
        <v>186.23321123321125</v>
      </c>
      <c r="Q15" s="24">
        <v>1.86</v>
      </c>
      <c r="R15" s="23">
        <f>N15/O17</f>
        <v>1.4378977138816875</v>
      </c>
      <c r="S15" s="3">
        <v>100</v>
      </c>
      <c r="T15" s="2">
        <v>100</v>
      </c>
      <c r="U15" s="2">
        <f t="shared" si="3"/>
        <v>100</v>
      </c>
      <c r="V15" s="24">
        <v>1</v>
      </c>
      <c r="W15" s="23">
        <f>S15/T17</f>
        <v>1</v>
      </c>
      <c r="X15" s="3">
        <v>100</v>
      </c>
      <c r="Y15" s="2">
        <v>100</v>
      </c>
      <c r="Z15" s="2">
        <f t="shared" si="4"/>
        <v>100</v>
      </c>
      <c r="AA15" s="24">
        <v>1</v>
      </c>
      <c r="AB15" s="23">
        <f>X15/Y17</f>
        <v>1</v>
      </c>
      <c r="AC15" s="3">
        <v>1</v>
      </c>
      <c r="AD15" s="1">
        <v>3</v>
      </c>
      <c r="AE15" s="2">
        <f t="shared" si="5"/>
        <v>33.333333333333329</v>
      </c>
      <c r="AF15" s="24">
        <v>0.33</v>
      </c>
      <c r="AG15" s="23">
        <f>AC15/AD17</f>
        <v>8.3333333333333329E-2</v>
      </c>
      <c r="AH15" s="3">
        <v>100</v>
      </c>
      <c r="AI15" s="2">
        <v>100</v>
      </c>
      <c r="AJ15" s="2">
        <f t="shared" si="6"/>
        <v>100</v>
      </c>
      <c r="AK15" s="24">
        <v>1</v>
      </c>
      <c r="AL15" s="23">
        <f>AH15/AI17</f>
        <v>1</v>
      </c>
    </row>
    <row r="16" spans="2:38" ht="17.25" thickBot="1" x14ac:dyDescent="0.35">
      <c r="B16" s="145">
        <v>11</v>
      </c>
      <c r="C16" s="146" t="s">
        <v>26</v>
      </c>
      <c r="D16" s="3">
        <v>19</v>
      </c>
      <c r="E16" s="1">
        <v>24</v>
      </c>
      <c r="F16" s="2">
        <f t="shared" si="0"/>
        <v>79.166666666666657</v>
      </c>
      <c r="G16" s="267">
        <v>0.79</v>
      </c>
      <c r="H16" s="268">
        <f>D16/E17</f>
        <v>0.47499999999999998</v>
      </c>
      <c r="I16" s="101">
        <v>0</v>
      </c>
      <c r="J16" s="103">
        <v>1</v>
      </c>
      <c r="K16" s="103">
        <f t="shared" si="1"/>
        <v>0</v>
      </c>
      <c r="L16" s="274">
        <v>0</v>
      </c>
      <c r="M16" s="275">
        <f>I16/J17</f>
        <v>0</v>
      </c>
      <c r="N16" s="3">
        <v>6139</v>
      </c>
      <c r="O16" s="1">
        <v>3644</v>
      </c>
      <c r="P16" s="2">
        <f t="shared" si="2"/>
        <v>168.46871569703623</v>
      </c>
      <c r="Q16" s="267">
        <v>1.68</v>
      </c>
      <c r="R16" s="273">
        <f>N16/O17</f>
        <v>1.4468536412915389</v>
      </c>
      <c r="S16" s="3">
        <v>100</v>
      </c>
      <c r="T16" s="2">
        <v>100</v>
      </c>
      <c r="U16" s="2">
        <f t="shared" si="3"/>
        <v>100</v>
      </c>
      <c r="V16" s="267">
        <v>1</v>
      </c>
      <c r="W16" s="273">
        <f>S16/T17</f>
        <v>1</v>
      </c>
      <c r="X16" s="3">
        <v>100</v>
      </c>
      <c r="Y16" s="2">
        <v>100</v>
      </c>
      <c r="Z16" s="2">
        <f t="shared" si="4"/>
        <v>100</v>
      </c>
      <c r="AA16" s="267">
        <v>1</v>
      </c>
      <c r="AB16" s="273">
        <f>X16/Y17</f>
        <v>1</v>
      </c>
      <c r="AC16" s="3">
        <v>4</v>
      </c>
      <c r="AD16" s="1">
        <v>8</v>
      </c>
      <c r="AE16" s="2">
        <f t="shared" si="5"/>
        <v>50</v>
      </c>
      <c r="AF16" s="267">
        <v>0.5</v>
      </c>
      <c r="AG16" s="273">
        <f>AC16/AD17</f>
        <v>0.33333333333333331</v>
      </c>
      <c r="AH16" s="3">
        <v>100</v>
      </c>
      <c r="AI16" s="2">
        <v>100</v>
      </c>
      <c r="AJ16" s="2">
        <f t="shared" si="6"/>
        <v>100</v>
      </c>
      <c r="AK16" s="267">
        <v>1</v>
      </c>
      <c r="AL16" s="273">
        <f>AH16/AI17</f>
        <v>1</v>
      </c>
    </row>
    <row r="17" spans="2:38" ht="17.25" thickBot="1" x14ac:dyDescent="0.35">
      <c r="B17" s="264">
        <v>12</v>
      </c>
      <c r="C17" s="265" t="s">
        <v>15</v>
      </c>
      <c r="D17" s="34">
        <v>43</v>
      </c>
      <c r="E17" s="44">
        <v>40</v>
      </c>
      <c r="F17" s="266">
        <f t="shared" si="0"/>
        <v>107.5</v>
      </c>
      <c r="G17" s="271">
        <v>1.08</v>
      </c>
      <c r="H17" s="272">
        <f>D17/E17</f>
        <v>1.075</v>
      </c>
      <c r="I17" s="34">
        <v>23.54</v>
      </c>
      <c r="J17" s="33">
        <v>25</v>
      </c>
      <c r="K17" s="266">
        <f t="shared" si="1"/>
        <v>94.16</v>
      </c>
      <c r="L17" s="277">
        <v>0.94</v>
      </c>
      <c r="M17" s="278">
        <f>I17/J17</f>
        <v>0.94159999999999999</v>
      </c>
      <c r="N17" s="34">
        <v>6495</v>
      </c>
      <c r="O17" s="44">
        <v>4243</v>
      </c>
      <c r="P17" s="266">
        <f t="shared" si="2"/>
        <v>153.0756540183832</v>
      </c>
      <c r="Q17" s="271">
        <v>1.53</v>
      </c>
      <c r="R17" s="272">
        <f>N17/O17</f>
        <v>1.5307565401838321</v>
      </c>
      <c r="S17" s="34">
        <v>100</v>
      </c>
      <c r="T17" s="33">
        <v>100</v>
      </c>
      <c r="U17" s="266">
        <f t="shared" si="3"/>
        <v>100</v>
      </c>
      <c r="V17" s="269">
        <v>1</v>
      </c>
      <c r="W17" s="270">
        <f>S17/T17</f>
        <v>1</v>
      </c>
      <c r="X17" s="34">
        <v>100</v>
      </c>
      <c r="Y17" s="33">
        <v>100</v>
      </c>
      <c r="Z17" s="266">
        <f t="shared" si="4"/>
        <v>100</v>
      </c>
      <c r="AA17" s="269">
        <v>1</v>
      </c>
      <c r="AB17" s="270">
        <f>X17/Y17</f>
        <v>1</v>
      </c>
      <c r="AC17" s="34">
        <v>12</v>
      </c>
      <c r="AD17" s="44">
        <v>12</v>
      </c>
      <c r="AE17" s="266">
        <f t="shared" si="5"/>
        <v>100</v>
      </c>
      <c r="AF17" s="269">
        <v>1</v>
      </c>
      <c r="AG17" s="270">
        <f>AC17/AD17</f>
        <v>1</v>
      </c>
      <c r="AH17" s="34">
        <v>100</v>
      </c>
      <c r="AI17" s="33">
        <v>100</v>
      </c>
      <c r="AJ17" s="266">
        <f t="shared" si="6"/>
        <v>100</v>
      </c>
      <c r="AK17" s="269">
        <v>1</v>
      </c>
      <c r="AL17" s="270">
        <f>AH17/AI17</f>
        <v>1</v>
      </c>
    </row>
    <row r="18" spans="2:38" ht="15.75" thickBot="1" x14ac:dyDescent="0.3"/>
    <row r="19" spans="2:38" ht="15.75" thickBot="1" x14ac:dyDescent="0.3">
      <c r="C19" s="384" t="s">
        <v>378</v>
      </c>
      <c r="H19" s="312">
        <v>1.08</v>
      </c>
      <c r="M19" s="284">
        <v>0.94</v>
      </c>
      <c r="R19" s="312">
        <v>1.53</v>
      </c>
      <c r="W19" s="318">
        <v>1</v>
      </c>
      <c r="AB19" s="318">
        <v>1</v>
      </c>
      <c r="AG19" s="318">
        <v>1</v>
      </c>
      <c r="AL19" s="318">
        <v>1</v>
      </c>
    </row>
    <row r="20" spans="2:38" ht="15.75" thickBot="1" x14ac:dyDescent="0.3">
      <c r="C20" s="215"/>
    </row>
    <row r="21" spans="2:38" ht="15.75" thickBot="1" x14ac:dyDescent="0.3">
      <c r="C21" s="384" t="s">
        <v>377</v>
      </c>
      <c r="H21" s="382">
        <v>1.08</v>
      </c>
      <c r="M21" s="383">
        <v>0.94</v>
      </c>
      <c r="R21" s="382">
        <v>1.53</v>
      </c>
      <c r="W21" s="381">
        <v>1</v>
      </c>
      <c r="AB21" s="381">
        <v>1</v>
      </c>
      <c r="AG21" s="381">
        <v>1</v>
      </c>
      <c r="AL21" s="381">
        <v>1</v>
      </c>
    </row>
    <row r="22" spans="2:38" ht="15.75" thickBot="1" x14ac:dyDescent="0.3"/>
    <row r="23" spans="2:38" ht="14.25" customHeight="1" x14ac:dyDescent="0.3">
      <c r="B23" s="19"/>
      <c r="C23" s="20"/>
      <c r="D23" s="22"/>
      <c r="E23" s="22"/>
      <c r="F23" s="22"/>
      <c r="G23" s="22"/>
      <c r="H23" s="501" t="s">
        <v>333</v>
      </c>
      <c r="I23" s="502"/>
    </row>
    <row r="24" spans="2:38" ht="15.75" customHeight="1" thickBot="1" x14ac:dyDescent="0.3">
      <c r="H24" s="503"/>
      <c r="I24" s="504"/>
    </row>
    <row r="25" spans="2:38" x14ac:dyDescent="0.25">
      <c r="B25" s="12">
        <v>1</v>
      </c>
      <c r="C25" s="7" t="s">
        <v>27</v>
      </c>
      <c r="D25" s="8"/>
      <c r="E25" s="477" t="s">
        <v>28</v>
      </c>
      <c r="F25" s="477"/>
      <c r="G25" s="478"/>
      <c r="H25" s="12">
        <v>7</v>
      </c>
      <c r="I25" s="16">
        <f>H25/H28</f>
        <v>1</v>
      </c>
    </row>
    <row r="26" spans="2:38" x14ac:dyDescent="0.25">
      <c r="B26" s="13">
        <v>2</v>
      </c>
      <c r="C26" s="9" t="s">
        <v>29</v>
      </c>
      <c r="D26" s="4"/>
      <c r="E26" s="479" t="s">
        <v>30</v>
      </c>
      <c r="F26" s="479"/>
      <c r="G26" s="480"/>
      <c r="H26" s="13">
        <v>0</v>
      </c>
      <c r="I26" s="17">
        <f>H26/H28</f>
        <v>0</v>
      </c>
    </row>
    <row r="27" spans="2:38" ht="15.75" thickBot="1" x14ac:dyDescent="0.3">
      <c r="B27" s="14">
        <v>3</v>
      </c>
      <c r="C27" s="10" t="s">
        <v>31</v>
      </c>
      <c r="D27" s="11"/>
      <c r="E27" s="481" t="s">
        <v>32</v>
      </c>
      <c r="F27" s="481"/>
      <c r="G27" s="482"/>
      <c r="H27" s="14">
        <v>0</v>
      </c>
      <c r="I27" s="18">
        <f>H27/H28</f>
        <v>0</v>
      </c>
    </row>
    <row r="28" spans="2:38" ht="15.75" thickBot="1" x14ac:dyDescent="0.3">
      <c r="B28" s="498" t="s">
        <v>92</v>
      </c>
      <c r="C28" s="499"/>
      <c r="D28" s="499"/>
      <c r="E28" s="499"/>
      <c r="F28" s="499"/>
      <c r="G28" s="500"/>
      <c r="H28" s="15">
        <f>SUM(H25:H27)</f>
        <v>7</v>
      </c>
      <c r="I28" s="21">
        <f>SUM(I25:I27)</f>
        <v>1</v>
      </c>
    </row>
    <row r="30" spans="2:38" ht="15.75" thickBot="1" x14ac:dyDescent="0.3"/>
    <row r="31" spans="2:38" ht="15.75" thickBot="1" x14ac:dyDescent="0.3">
      <c r="B31" s="186"/>
      <c r="C31" t="s">
        <v>258</v>
      </c>
    </row>
  </sheetData>
  <sheetProtection algorithmName="SHA-512" hashValue="6ut/6h+7XJqT0JFfUqi+hEsfTt5Y3ba/HzNQZQvWn0EjHfrQcXOAtXSW0Q6RcNgeaYCLTG44Q1IZk568kjOtNg==" saltValue="iJMeCO+bF0dwyYOvAtCYXQ==" spinCount="100000" sheet="1" objects="1" scenarios="1"/>
  <mergeCells count="35">
    <mergeCell ref="X3:AB3"/>
    <mergeCell ref="AB4:AB5"/>
    <mergeCell ref="AA4:AA5"/>
    <mergeCell ref="V4:V5"/>
    <mergeCell ref="H23:I24"/>
    <mergeCell ref="Q4:Q5"/>
    <mergeCell ref="L4:L5"/>
    <mergeCell ref="M4:M5"/>
    <mergeCell ref="N4:P4"/>
    <mergeCell ref="W4:W5"/>
    <mergeCell ref="X4:Z4"/>
    <mergeCell ref="S4:U4"/>
    <mergeCell ref="AC4:AE4"/>
    <mergeCell ref="AF4:AF5"/>
    <mergeCell ref="AG4:AG5"/>
    <mergeCell ref="E27:G27"/>
    <mergeCell ref="B28:G28"/>
    <mergeCell ref="E25:G25"/>
    <mergeCell ref="E26:G26"/>
    <mergeCell ref="AH4:AJ4"/>
    <mergeCell ref="AK4:AK5"/>
    <mergeCell ref="AL4:AL5"/>
    <mergeCell ref="B2:C5"/>
    <mergeCell ref="D3:H3"/>
    <mergeCell ref="I3:M3"/>
    <mergeCell ref="N3:R3"/>
    <mergeCell ref="S3:W3"/>
    <mergeCell ref="D4:F4"/>
    <mergeCell ref="G4:G5"/>
    <mergeCell ref="H4:H5"/>
    <mergeCell ref="I4:K4"/>
    <mergeCell ref="R4:R5"/>
    <mergeCell ref="D2:AL2"/>
    <mergeCell ref="AC3:AG3"/>
    <mergeCell ref="AH3:AL3"/>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sheetPr>
  <dimension ref="B1:M31"/>
  <sheetViews>
    <sheetView workbookViewId="0">
      <selection activeCell="U20" sqref="U20"/>
    </sheetView>
  </sheetViews>
  <sheetFormatPr baseColWidth="10" defaultRowHeight="15" x14ac:dyDescent="0.25"/>
  <cols>
    <col min="1" max="1" width="3.28515625" customWidth="1"/>
    <col min="2" max="2" width="3.7109375" customWidth="1"/>
    <col min="3" max="3" width="13.7109375" customWidth="1"/>
    <col min="4" max="4" width="6.5703125" customWidth="1"/>
    <col min="5" max="5" width="5.85546875" customWidth="1"/>
    <col min="6" max="6" width="6.5703125" customWidth="1"/>
    <col min="7" max="7" width="7.5703125" customWidth="1"/>
    <col min="8" max="8" width="10" customWidth="1"/>
    <col min="9" max="9" width="8.42578125" customWidth="1"/>
    <col min="10" max="10" width="5.7109375" customWidth="1"/>
    <col min="11" max="11" width="6.42578125" customWidth="1"/>
    <col min="12" max="12" width="7" customWidth="1"/>
    <col min="13" max="13" width="9.85546875" customWidth="1"/>
  </cols>
  <sheetData>
    <row r="1" spans="2:13" ht="15.75" thickBot="1" x14ac:dyDescent="0.3"/>
    <row r="2" spans="2:13" ht="17.25" thickBot="1" x14ac:dyDescent="0.35">
      <c r="B2" s="665" t="s">
        <v>240</v>
      </c>
      <c r="C2" s="506"/>
      <c r="D2" s="519" t="s">
        <v>126</v>
      </c>
      <c r="E2" s="520"/>
      <c r="F2" s="520"/>
      <c r="G2" s="520"/>
      <c r="H2" s="520"/>
      <c r="I2" s="520"/>
      <c r="J2" s="520"/>
      <c r="K2" s="520"/>
      <c r="L2" s="520"/>
      <c r="M2" s="521"/>
    </row>
    <row r="3" spans="2:13" ht="78" customHeight="1" thickBot="1" x14ac:dyDescent="0.3">
      <c r="B3" s="507"/>
      <c r="C3" s="508"/>
      <c r="D3" s="511" t="s">
        <v>291</v>
      </c>
      <c r="E3" s="512"/>
      <c r="F3" s="513"/>
      <c r="G3" s="513"/>
      <c r="H3" s="514"/>
      <c r="I3" s="515" t="s">
        <v>290</v>
      </c>
      <c r="J3" s="516"/>
      <c r="K3" s="517"/>
      <c r="L3" s="517"/>
      <c r="M3" s="518"/>
    </row>
    <row r="4" spans="2:13" ht="24.75" customHeight="1" thickBot="1" x14ac:dyDescent="0.3">
      <c r="B4" s="507"/>
      <c r="C4" s="508"/>
      <c r="D4" s="531" t="s">
        <v>0</v>
      </c>
      <c r="E4" s="524"/>
      <c r="F4" s="532"/>
      <c r="G4" s="533" t="s">
        <v>1</v>
      </c>
      <c r="H4" s="527" t="s">
        <v>104</v>
      </c>
      <c r="I4" s="531" t="s">
        <v>0</v>
      </c>
      <c r="J4" s="525"/>
      <c r="K4" s="526"/>
      <c r="L4" s="527" t="s">
        <v>1</v>
      </c>
      <c r="M4" s="527" t="s">
        <v>104</v>
      </c>
    </row>
    <row r="5" spans="2:13" ht="18" customHeight="1" thickBot="1" x14ac:dyDescent="0.3">
      <c r="B5" s="509"/>
      <c r="C5" s="510"/>
      <c r="D5" s="151" t="s">
        <v>33</v>
      </c>
      <c r="E5" s="152" t="s">
        <v>2</v>
      </c>
      <c r="F5" s="153" t="s">
        <v>3</v>
      </c>
      <c r="G5" s="534"/>
      <c r="H5" s="529"/>
      <c r="I5" s="151" t="s">
        <v>33</v>
      </c>
      <c r="J5" s="152" t="s">
        <v>2</v>
      </c>
      <c r="K5" s="158" t="s">
        <v>3</v>
      </c>
      <c r="L5" s="529"/>
      <c r="M5" s="529"/>
    </row>
    <row r="6" spans="2:13" ht="16.5" customHeight="1" x14ac:dyDescent="0.25">
      <c r="B6" s="143">
        <v>1</v>
      </c>
      <c r="C6" s="144" t="s">
        <v>5</v>
      </c>
      <c r="D6" s="97">
        <v>0</v>
      </c>
      <c r="E6" s="98">
        <v>100</v>
      </c>
      <c r="F6" s="98">
        <f>D6/E6*100</f>
        <v>0</v>
      </c>
      <c r="G6" s="99">
        <v>0</v>
      </c>
      <c r="H6" s="100">
        <f>D6/E17</f>
        <v>0</v>
      </c>
      <c r="I6" s="97">
        <v>0</v>
      </c>
      <c r="J6" s="98">
        <v>100</v>
      </c>
      <c r="K6" s="98">
        <f>I6/J6*100</f>
        <v>0</v>
      </c>
      <c r="L6" s="99">
        <v>0</v>
      </c>
      <c r="M6" s="100">
        <f>I6/J17</f>
        <v>0</v>
      </c>
    </row>
    <row r="7" spans="2:13" ht="16.5" x14ac:dyDescent="0.3">
      <c r="B7" s="145">
        <v>2</v>
      </c>
      <c r="C7" s="146" t="s">
        <v>6</v>
      </c>
      <c r="D7" s="101">
        <v>0</v>
      </c>
      <c r="E7" s="103">
        <v>100</v>
      </c>
      <c r="F7" s="103">
        <f>D7/E7*100</f>
        <v>0</v>
      </c>
      <c r="G7" s="104">
        <v>0</v>
      </c>
      <c r="H7" s="105">
        <f>D7/E17</f>
        <v>0</v>
      </c>
      <c r="I7" s="101">
        <v>0</v>
      </c>
      <c r="J7" s="103">
        <v>100</v>
      </c>
      <c r="K7" s="103">
        <f>I7/J7*100</f>
        <v>0</v>
      </c>
      <c r="L7" s="104">
        <v>0</v>
      </c>
      <c r="M7" s="105">
        <f>I7/J17</f>
        <v>0</v>
      </c>
    </row>
    <row r="8" spans="2:13" ht="15.75" x14ac:dyDescent="0.25">
      <c r="B8" s="173">
        <v>3</v>
      </c>
      <c r="C8" s="174" t="s">
        <v>7</v>
      </c>
      <c r="D8" s="101">
        <v>0</v>
      </c>
      <c r="E8" s="103">
        <v>100</v>
      </c>
      <c r="F8" s="103">
        <f>D8/E8*100</f>
        <v>0</v>
      </c>
      <c r="G8" s="104">
        <v>0</v>
      </c>
      <c r="H8" s="105">
        <f>D8/E17</f>
        <v>0</v>
      </c>
      <c r="I8" s="101">
        <v>0</v>
      </c>
      <c r="J8" s="103">
        <v>100</v>
      </c>
      <c r="K8" s="103">
        <f>I8/J8*100</f>
        <v>0</v>
      </c>
      <c r="L8" s="104">
        <v>0</v>
      </c>
      <c r="M8" s="105">
        <f>I8/J17</f>
        <v>0</v>
      </c>
    </row>
    <row r="9" spans="2:13" ht="16.5" x14ac:dyDescent="0.3">
      <c r="B9" s="145">
        <v>4</v>
      </c>
      <c r="C9" s="146" t="s">
        <v>8</v>
      </c>
      <c r="D9" s="101">
        <v>0</v>
      </c>
      <c r="E9" s="103">
        <v>100</v>
      </c>
      <c r="F9" s="103">
        <f t="shared" ref="F9:F17" si="0">D9/E9*100</f>
        <v>0</v>
      </c>
      <c r="G9" s="104">
        <v>0</v>
      </c>
      <c r="H9" s="105">
        <f>D9/E17</f>
        <v>0</v>
      </c>
      <c r="I9" s="101">
        <v>0</v>
      </c>
      <c r="J9" s="103">
        <v>100</v>
      </c>
      <c r="K9" s="103">
        <f t="shared" ref="K9:K17" si="1">I9/J9*100</f>
        <v>0</v>
      </c>
      <c r="L9" s="104">
        <v>0</v>
      </c>
      <c r="M9" s="105">
        <f>I9/J17</f>
        <v>0</v>
      </c>
    </row>
    <row r="10" spans="2:13" ht="16.5" x14ac:dyDescent="0.3">
      <c r="B10" s="145">
        <v>5</v>
      </c>
      <c r="C10" s="146" t="s">
        <v>9</v>
      </c>
      <c r="D10" s="101">
        <v>0</v>
      </c>
      <c r="E10" s="103">
        <v>100</v>
      </c>
      <c r="F10" s="103">
        <f t="shared" si="0"/>
        <v>0</v>
      </c>
      <c r="G10" s="104">
        <v>0</v>
      </c>
      <c r="H10" s="105">
        <f>D10/E17</f>
        <v>0</v>
      </c>
      <c r="I10" s="101">
        <v>0</v>
      </c>
      <c r="J10" s="103">
        <v>100</v>
      </c>
      <c r="K10" s="103">
        <f t="shared" si="1"/>
        <v>0</v>
      </c>
      <c r="L10" s="104">
        <v>0</v>
      </c>
      <c r="M10" s="105">
        <f>I10/J17</f>
        <v>0</v>
      </c>
    </row>
    <row r="11" spans="2:13" ht="16.5" x14ac:dyDescent="0.3">
      <c r="B11" s="175">
        <v>6</v>
      </c>
      <c r="C11" s="176" t="s">
        <v>10</v>
      </c>
      <c r="D11" s="241">
        <v>0</v>
      </c>
      <c r="E11" s="242">
        <v>50</v>
      </c>
      <c r="F11" s="242">
        <f t="shared" si="0"/>
        <v>0</v>
      </c>
      <c r="G11" s="243">
        <v>0</v>
      </c>
      <c r="H11" s="244">
        <f>D11/E17</f>
        <v>0</v>
      </c>
      <c r="I11" s="241">
        <v>0</v>
      </c>
      <c r="J11" s="242">
        <v>50</v>
      </c>
      <c r="K11" s="242">
        <f t="shared" si="1"/>
        <v>0</v>
      </c>
      <c r="L11" s="243">
        <v>0</v>
      </c>
      <c r="M11" s="244">
        <f>I11/J17</f>
        <v>0</v>
      </c>
    </row>
    <row r="12" spans="2:13" ht="16.5" x14ac:dyDescent="0.3">
      <c r="B12" s="145">
        <v>7</v>
      </c>
      <c r="C12" s="146" t="s">
        <v>11</v>
      </c>
      <c r="D12" s="101">
        <v>0</v>
      </c>
      <c r="E12" s="103">
        <v>100</v>
      </c>
      <c r="F12" s="103">
        <f t="shared" si="0"/>
        <v>0</v>
      </c>
      <c r="G12" s="104">
        <v>0</v>
      </c>
      <c r="H12" s="105">
        <f>D12/E17</f>
        <v>0</v>
      </c>
      <c r="I12" s="101">
        <v>0</v>
      </c>
      <c r="J12" s="103">
        <v>100</v>
      </c>
      <c r="K12" s="103">
        <f t="shared" si="1"/>
        <v>0</v>
      </c>
      <c r="L12" s="104">
        <v>0</v>
      </c>
      <c r="M12" s="105">
        <f>I12/J17</f>
        <v>0</v>
      </c>
    </row>
    <row r="13" spans="2:13" ht="16.5" x14ac:dyDescent="0.3">
      <c r="B13" s="145">
        <v>8</v>
      </c>
      <c r="C13" s="146" t="s">
        <v>12</v>
      </c>
      <c r="D13" s="3">
        <v>100</v>
      </c>
      <c r="E13" s="2">
        <v>50</v>
      </c>
      <c r="F13" s="2">
        <f t="shared" si="0"/>
        <v>200</v>
      </c>
      <c r="G13" s="118">
        <v>2</v>
      </c>
      <c r="H13" s="23">
        <f>D13/E17</f>
        <v>1</v>
      </c>
      <c r="I13" s="3">
        <v>54.55</v>
      </c>
      <c r="J13" s="2">
        <v>50</v>
      </c>
      <c r="K13" s="2">
        <f t="shared" si="1"/>
        <v>109.1</v>
      </c>
      <c r="L13" s="118">
        <v>1.0900000000000001</v>
      </c>
      <c r="M13" s="23">
        <f>I13/J17</f>
        <v>0.54549999999999998</v>
      </c>
    </row>
    <row r="14" spans="2:13" ht="16.5" x14ac:dyDescent="0.3">
      <c r="B14" s="175">
        <v>9</v>
      </c>
      <c r="C14" s="176" t="s">
        <v>13</v>
      </c>
      <c r="D14" s="101">
        <v>0</v>
      </c>
      <c r="E14" s="103">
        <v>100</v>
      </c>
      <c r="F14" s="103">
        <f t="shared" si="0"/>
        <v>0</v>
      </c>
      <c r="G14" s="104">
        <v>0</v>
      </c>
      <c r="H14" s="105">
        <f>D14/E17</f>
        <v>0</v>
      </c>
      <c r="I14" s="101">
        <v>0</v>
      </c>
      <c r="J14" s="103">
        <v>100</v>
      </c>
      <c r="K14" s="103">
        <f t="shared" si="1"/>
        <v>0</v>
      </c>
      <c r="L14" s="104">
        <v>0</v>
      </c>
      <c r="M14" s="105">
        <f>I14/J17</f>
        <v>0</v>
      </c>
    </row>
    <row r="15" spans="2:13" ht="16.5" x14ac:dyDescent="0.3">
      <c r="B15" s="145">
        <v>10</v>
      </c>
      <c r="C15" s="146" t="s">
        <v>14</v>
      </c>
      <c r="D15" s="101">
        <v>0</v>
      </c>
      <c r="E15" s="103">
        <v>100</v>
      </c>
      <c r="F15" s="103">
        <f t="shared" si="0"/>
        <v>0</v>
      </c>
      <c r="G15" s="104">
        <v>0</v>
      </c>
      <c r="H15" s="105">
        <f>D15/E17</f>
        <v>0</v>
      </c>
      <c r="I15" s="101">
        <v>0</v>
      </c>
      <c r="J15" s="103">
        <v>100</v>
      </c>
      <c r="K15" s="103">
        <f t="shared" si="1"/>
        <v>0</v>
      </c>
      <c r="L15" s="104">
        <v>0</v>
      </c>
      <c r="M15" s="105">
        <f>I15/J17</f>
        <v>0</v>
      </c>
    </row>
    <row r="16" spans="2:13" ht="17.25" thickBot="1" x14ac:dyDescent="0.35">
      <c r="B16" s="145">
        <v>11</v>
      </c>
      <c r="C16" s="146" t="s">
        <v>26</v>
      </c>
      <c r="D16" s="101">
        <v>0</v>
      </c>
      <c r="E16" s="103">
        <v>100</v>
      </c>
      <c r="F16" s="103">
        <f t="shared" si="0"/>
        <v>0</v>
      </c>
      <c r="G16" s="274">
        <v>0</v>
      </c>
      <c r="H16" s="275">
        <f>D16/E17</f>
        <v>0</v>
      </c>
      <c r="I16" s="101">
        <v>0</v>
      </c>
      <c r="J16" s="103">
        <v>100</v>
      </c>
      <c r="K16" s="103">
        <f t="shared" si="1"/>
        <v>0</v>
      </c>
      <c r="L16" s="274">
        <v>0</v>
      </c>
      <c r="M16" s="275">
        <f>I16/J17</f>
        <v>0</v>
      </c>
    </row>
    <row r="17" spans="2:13" ht="17.25" thickBot="1" x14ac:dyDescent="0.35">
      <c r="B17" s="264">
        <v>12</v>
      </c>
      <c r="C17" s="265" t="s">
        <v>15</v>
      </c>
      <c r="D17" s="34">
        <v>100</v>
      </c>
      <c r="E17" s="33">
        <v>100</v>
      </c>
      <c r="F17" s="266">
        <f t="shared" si="0"/>
        <v>100</v>
      </c>
      <c r="G17" s="269">
        <v>1</v>
      </c>
      <c r="H17" s="270">
        <f>D17/E17</f>
        <v>1</v>
      </c>
      <c r="I17" s="34">
        <v>145.46</v>
      </c>
      <c r="J17" s="33">
        <v>100</v>
      </c>
      <c r="K17" s="266">
        <f t="shared" si="1"/>
        <v>145.46</v>
      </c>
      <c r="L17" s="271">
        <v>1.45</v>
      </c>
      <c r="M17" s="272">
        <f>I17/J17</f>
        <v>1.4546000000000001</v>
      </c>
    </row>
    <row r="18" spans="2:13" ht="15.75" thickBot="1" x14ac:dyDescent="0.3"/>
    <row r="19" spans="2:13" ht="15.75" thickBot="1" x14ac:dyDescent="0.3">
      <c r="C19" s="384" t="s">
        <v>378</v>
      </c>
      <c r="H19" s="318">
        <v>1</v>
      </c>
      <c r="I19" s="395"/>
      <c r="J19" s="395"/>
      <c r="K19" s="395"/>
      <c r="L19" s="395"/>
      <c r="M19" s="312">
        <v>1.45</v>
      </c>
    </row>
    <row r="20" spans="2:13" ht="15.75" thickBot="1" x14ac:dyDescent="0.3">
      <c r="C20" s="215"/>
    </row>
    <row r="21" spans="2:13" ht="15.75" thickBot="1" x14ac:dyDescent="0.3">
      <c r="C21" s="384" t="s">
        <v>377</v>
      </c>
      <c r="H21" s="381">
        <v>1</v>
      </c>
      <c r="M21" s="382">
        <v>1.45</v>
      </c>
    </row>
    <row r="22" spans="2:13" ht="15.75" thickBot="1" x14ac:dyDescent="0.3"/>
    <row r="23" spans="2:13" ht="14.25" customHeight="1" x14ac:dyDescent="0.3">
      <c r="B23" s="19"/>
      <c r="C23" s="20"/>
      <c r="D23" s="22"/>
      <c r="E23" s="22"/>
      <c r="F23" s="22"/>
      <c r="G23" s="22"/>
      <c r="H23" s="501" t="s">
        <v>333</v>
      </c>
      <c r="I23" s="502"/>
    </row>
    <row r="24" spans="2:13" ht="15" customHeight="1" thickBot="1" x14ac:dyDescent="0.3">
      <c r="H24" s="503"/>
      <c r="I24" s="504"/>
    </row>
    <row r="25" spans="2:13" x14ac:dyDescent="0.25">
      <c r="B25" s="12">
        <v>1</v>
      </c>
      <c r="C25" s="7" t="s">
        <v>27</v>
      </c>
      <c r="D25" s="8"/>
      <c r="E25" s="477" t="s">
        <v>28</v>
      </c>
      <c r="F25" s="477"/>
      <c r="G25" s="478"/>
      <c r="H25" s="12">
        <v>2</v>
      </c>
      <c r="I25" s="16">
        <f>H25/H28</f>
        <v>1</v>
      </c>
    </row>
    <row r="26" spans="2:13" x14ac:dyDescent="0.25">
      <c r="B26" s="13">
        <v>2</v>
      </c>
      <c r="C26" s="9" t="s">
        <v>29</v>
      </c>
      <c r="D26" s="4"/>
      <c r="E26" s="479" t="s">
        <v>30</v>
      </c>
      <c r="F26" s="479"/>
      <c r="G26" s="480"/>
      <c r="H26" s="13">
        <v>0</v>
      </c>
      <c r="I26" s="17">
        <f>H26/H28</f>
        <v>0</v>
      </c>
    </row>
    <row r="27" spans="2:13" ht="15.75" thickBot="1" x14ac:dyDescent="0.3">
      <c r="B27" s="14">
        <v>3</v>
      </c>
      <c r="C27" s="10" t="s">
        <v>31</v>
      </c>
      <c r="D27" s="11"/>
      <c r="E27" s="481" t="s">
        <v>32</v>
      </c>
      <c r="F27" s="481"/>
      <c r="G27" s="482"/>
      <c r="H27" s="14">
        <v>0</v>
      </c>
      <c r="I27" s="18">
        <f>H27/H28</f>
        <v>0</v>
      </c>
    </row>
    <row r="28" spans="2:13" ht="15.75" thickBot="1" x14ac:dyDescent="0.3">
      <c r="B28" s="498" t="s">
        <v>93</v>
      </c>
      <c r="C28" s="499"/>
      <c r="D28" s="499"/>
      <c r="E28" s="499"/>
      <c r="F28" s="499"/>
      <c r="G28" s="500"/>
      <c r="H28" s="15">
        <f>SUM(H25:H27)</f>
        <v>2</v>
      </c>
      <c r="I28" s="21">
        <f>SUM(I25:I27)</f>
        <v>1</v>
      </c>
    </row>
    <row r="31" spans="2:13" ht="16.5" hidden="1" thickBot="1" x14ac:dyDescent="0.3">
      <c r="B31" s="198">
        <v>2</v>
      </c>
      <c r="C31" s="215" t="s">
        <v>292</v>
      </c>
    </row>
  </sheetData>
  <sheetProtection algorithmName="SHA-512" hashValue="iCcR53pVE8s4atlnqPDL7pzYHuIIKxR3P2pFPGzzaW3G+hKZnetqdNG+Ybuc4cLrvT3N5PawJWxwkETAesDXDg==" saltValue="h7SyskIoGnNOcb0vXpS6TQ==" spinCount="100000" sheet="1" objects="1" scenarios="1"/>
  <mergeCells count="15">
    <mergeCell ref="E27:G27"/>
    <mergeCell ref="L4:L5"/>
    <mergeCell ref="M4:M5"/>
    <mergeCell ref="B28:G28"/>
    <mergeCell ref="H23:I24"/>
    <mergeCell ref="E25:G25"/>
    <mergeCell ref="E26:G26"/>
    <mergeCell ref="I4:K4"/>
    <mergeCell ref="B2:C5"/>
    <mergeCell ref="D3:H3"/>
    <mergeCell ref="I3:M3"/>
    <mergeCell ref="D2:M2"/>
    <mergeCell ref="D4:F4"/>
    <mergeCell ref="G4:G5"/>
    <mergeCell ref="H4:H5"/>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79998168889431442"/>
  </sheetPr>
  <dimension ref="B1:M28"/>
  <sheetViews>
    <sheetView workbookViewId="0">
      <selection activeCell="M19" sqref="M19:M21"/>
    </sheetView>
  </sheetViews>
  <sheetFormatPr baseColWidth="10" defaultRowHeight="15" x14ac:dyDescent="0.25"/>
  <cols>
    <col min="1" max="1" width="3.28515625" customWidth="1"/>
    <col min="2" max="2" width="3.5703125" customWidth="1"/>
    <col min="3" max="3" width="13.7109375" customWidth="1"/>
    <col min="4" max="4" width="6.5703125" customWidth="1"/>
    <col min="5" max="5" width="5.5703125" customWidth="1"/>
    <col min="6" max="6" width="6.28515625" customWidth="1"/>
    <col min="7" max="7" width="6" customWidth="1"/>
    <col min="8" max="8" width="10" customWidth="1"/>
    <col min="9" max="9" width="7.7109375" customWidth="1"/>
    <col min="10" max="10" width="4.85546875" customWidth="1"/>
    <col min="11" max="11" width="6.5703125" customWidth="1"/>
    <col min="12" max="12" width="6.140625" customWidth="1"/>
    <col min="13" max="13" width="10.5703125" customWidth="1"/>
  </cols>
  <sheetData>
    <row r="1" spans="2:13" ht="15.75" thickBot="1" x14ac:dyDescent="0.3"/>
    <row r="2" spans="2:13" ht="16.5" customHeight="1" thickBot="1" x14ac:dyDescent="0.3">
      <c r="B2" s="505" t="s">
        <v>241</v>
      </c>
      <c r="C2" s="506"/>
      <c r="D2" s="592" t="s">
        <v>127</v>
      </c>
      <c r="E2" s="593"/>
      <c r="F2" s="593"/>
      <c r="G2" s="593"/>
      <c r="H2" s="593"/>
      <c r="I2" s="593"/>
      <c r="J2" s="593"/>
      <c r="K2" s="593"/>
      <c r="L2" s="593"/>
      <c r="M2" s="594"/>
    </row>
    <row r="3" spans="2:13" ht="53.25" customHeight="1" thickBot="1" x14ac:dyDescent="0.3">
      <c r="B3" s="507"/>
      <c r="C3" s="508"/>
      <c r="D3" s="511" t="s">
        <v>183</v>
      </c>
      <c r="E3" s="512"/>
      <c r="F3" s="513"/>
      <c r="G3" s="513"/>
      <c r="H3" s="514"/>
      <c r="I3" s="511" t="s">
        <v>271</v>
      </c>
      <c r="J3" s="512"/>
      <c r="K3" s="513"/>
      <c r="L3" s="513"/>
      <c r="M3" s="514"/>
    </row>
    <row r="4" spans="2:13" ht="24.75" customHeight="1" thickBot="1" x14ac:dyDescent="0.3">
      <c r="B4" s="507"/>
      <c r="C4" s="508"/>
      <c r="D4" s="531" t="s">
        <v>0</v>
      </c>
      <c r="E4" s="524"/>
      <c r="F4" s="532"/>
      <c r="G4" s="533" t="s">
        <v>1</v>
      </c>
      <c r="H4" s="527" t="s">
        <v>104</v>
      </c>
      <c r="I4" s="531" t="s">
        <v>0</v>
      </c>
      <c r="J4" s="524"/>
      <c r="K4" s="532"/>
      <c r="L4" s="533" t="s">
        <v>1</v>
      </c>
      <c r="M4" s="527" t="s">
        <v>104</v>
      </c>
    </row>
    <row r="5" spans="2:13" ht="18" customHeight="1" thickBot="1" x14ac:dyDescent="0.3">
      <c r="B5" s="509"/>
      <c r="C5" s="510"/>
      <c r="D5" s="154" t="s">
        <v>33</v>
      </c>
      <c r="E5" s="155" t="s">
        <v>2</v>
      </c>
      <c r="F5" s="159" t="s">
        <v>3</v>
      </c>
      <c r="G5" s="555"/>
      <c r="H5" s="528"/>
      <c r="I5" s="151" t="s">
        <v>33</v>
      </c>
      <c r="J5" s="152" t="s">
        <v>2</v>
      </c>
      <c r="K5" s="153" t="s">
        <v>3</v>
      </c>
      <c r="L5" s="534"/>
      <c r="M5" s="529"/>
    </row>
    <row r="6" spans="2:13" ht="16.5" customHeight="1" x14ac:dyDescent="0.25">
      <c r="B6" s="143">
        <v>1</v>
      </c>
      <c r="C6" s="144" t="s">
        <v>5</v>
      </c>
      <c r="D6" s="41">
        <v>13.89</v>
      </c>
      <c r="E6" s="42">
        <v>90</v>
      </c>
      <c r="F6" s="42">
        <f>D6/E6*100</f>
        <v>15.433333333333335</v>
      </c>
      <c r="G6" s="43">
        <v>0.15</v>
      </c>
      <c r="H6" s="31">
        <f>D6/E17</f>
        <v>0.15433333333333335</v>
      </c>
      <c r="I6" s="107">
        <v>6</v>
      </c>
      <c r="J6" s="98">
        <v>7</v>
      </c>
      <c r="K6" s="98">
        <f>I6/J6*100</f>
        <v>85.714285714285708</v>
      </c>
      <c r="L6" s="99">
        <v>0.86</v>
      </c>
      <c r="M6" s="100">
        <f>I6/J17</f>
        <v>6.1855670103092786E-2</v>
      </c>
    </row>
    <row r="7" spans="2:13" ht="16.5" x14ac:dyDescent="0.3">
      <c r="B7" s="145">
        <v>2</v>
      </c>
      <c r="C7" s="146" t="s">
        <v>6</v>
      </c>
      <c r="D7" s="3">
        <v>94.88</v>
      </c>
      <c r="E7" s="2">
        <v>90</v>
      </c>
      <c r="F7" s="2">
        <f>D7/E7*100</f>
        <v>105.42222222222222</v>
      </c>
      <c r="G7" s="24">
        <v>1.05</v>
      </c>
      <c r="H7" s="23">
        <f>D7/E17</f>
        <v>1.0542222222222222</v>
      </c>
      <c r="I7" s="59">
        <v>9</v>
      </c>
      <c r="J7" s="1">
        <v>6</v>
      </c>
      <c r="K7" s="2">
        <f>I7/J7*100</f>
        <v>150</v>
      </c>
      <c r="L7" s="24">
        <v>1.5</v>
      </c>
      <c r="M7" s="23">
        <f>I7/J17</f>
        <v>9.2783505154639179E-2</v>
      </c>
    </row>
    <row r="8" spans="2:13" ht="15.75" x14ac:dyDescent="0.25">
      <c r="B8" s="173">
        <v>3</v>
      </c>
      <c r="C8" s="174" t="s">
        <v>7</v>
      </c>
      <c r="D8" s="3">
        <v>95.06</v>
      </c>
      <c r="E8" s="2">
        <v>90</v>
      </c>
      <c r="F8" s="2">
        <f>D8/E8*100</f>
        <v>105.62222222222222</v>
      </c>
      <c r="G8" s="118">
        <v>1.06</v>
      </c>
      <c r="H8" s="23">
        <f>D8/E17</f>
        <v>1.0562222222222222</v>
      </c>
      <c r="I8" s="59">
        <v>15</v>
      </c>
      <c r="J8" s="1">
        <v>12</v>
      </c>
      <c r="K8" s="2">
        <f>I8/J8*100</f>
        <v>125</v>
      </c>
      <c r="L8" s="118">
        <v>1.25</v>
      </c>
      <c r="M8" s="23">
        <f>I8/J17</f>
        <v>0.15463917525773196</v>
      </c>
    </row>
    <row r="9" spans="2:13" ht="16.5" x14ac:dyDescent="0.3">
      <c r="B9" s="145">
        <v>4</v>
      </c>
      <c r="C9" s="146" t="s">
        <v>8</v>
      </c>
      <c r="D9" s="3">
        <v>99.78</v>
      </c>
      <c r="E9" s="2">
        <v>90</v>
      </c>
      <c r="F9" s="2">
        <f t="shared" ref="F9:F17" si="0">D9/E9*100</f>
        <v>110.86666666666667</v>
      </c>
      <c r="G9" s="24">
        <v>1.1100000000000001</v>
      </c>
      <c r="H9" s="23">
        <f>D9/E17</f>
        <v>1.1086666666666667</v>
      </c>
      <c r="I9" s="59">
        <v>23</v>
      </c>
      <c r="J9" s="1">
        <v>19</v>
      </c>
      <c r="K9" s="2">
        <f t="shared" ref="K9:K17" si="1">I9/J9*100</f>
        <v>121.05263157894737</v>
      </c>
      <c r="L9" s="24">
        <v>1.21</v>
      </c>
      <c r="M9" s="23">
        <f>I9/J17</f>
        <v>0.23711340206185566</v>
      </c>
    </row>
    <row r="10" spans="2:13" ht="16.5" x14ac:dyDescent="0.3">
      <c r="B10" s="145">
        <v>5</v>
      </c>
      <c r="C10" s="146" t="s">
        <v>9</v>
      </c>
      <c r="D10" s="3">
        <v>96.39</v>
      </c>
      <c r="E10" s="2">
        <v>90</v>
      </c>
      <c r="F10" s="2">
        <f t="shared" si="0"/>
        <v>107.1</v>
      </c>
      <c r="G10" s="24">
        <v>1.07</v>
      </c>
      <c r="H10" s="23">
        <f>D10/E17</f>
        <v>1.071</v>
      </c>
      <c r="I10" s="59">
        <v>36</v>
      </c>
      <c r="J10" s="1">
        <v>26</v>
      </c>
      <c r="K10" s="2">
        <f t="shared" si="1"/>
        <v>138.46153846153845</v>
      </c>
      <c r="L10" s="24">
        <v>1.38</v>
      </c>
      <c r="M10" s="23">
        <f>I10/J17</f>
        <v>0.37113402061855671</v>
      </c>
    </row>
    <row r="11" spans="2:13" ht="16.5" x14ac:dyDescent="0.3">
      <c r="B11" s="175">
        <v>6</v>
      </c>
      <c r="C11" s="176" t="s">
        <v>10</v>
      </c>
      <c r="D11" s="3">
        <v>97.71</v>
      </c>
      <c r="E11" s="2">
        <v>90</v>
      </c>
      <c r="F11" s="2">
        <f t="shared" si="0"/>
        <v>108.56666666666666</v>
      </c>
      <c r="G11" s="118">
        <v>1.0900000000000001</v>
      </c>
      <c r="H11" s="23">
        <f>D11/E17</f>
        <v>1.0856666666666666</v>
      </c>
      <c r="I11" s="59">
        <v>48</v>
      </c>
      <c r="J11" s="1">
        <v>35</v>
      </c>
      <c r="K11" s="2">
        <f t="shared" si="1"/>
        <v>137.14285714285714</v>
      </c>
      <c r="L11" s="118">
        <v>1.37</v>
      </c>
      <c r="M11" s="23">
        <f>I11/J17</f>
        <v>0.49484536082474229</v>
      </c>
    </row>
    <row r="12" spans="2:13" ht="16.5" x14ac:dyDescent="0.3">
      <c r="B12" s="145">
        <v>7</v>
      </c>
      <c r="C12" s="146" t="s">
        <v>11</v>
      </c>
      <c r="D12" s="3">
        <v>94.76</v>
      </c>
      <c r="E12" s="2">
        <v>90</v>
      </c>
      <c r="F12" s="2">
        <f t="shared" si="0"/>
        <v>105.28888888888889</v>
      </c>
      <c r="G12" s="24">
        <v>1.05</v>
      </c>
      <c r="H12" s="23">
        <f>D12/E17</f>
        <v>1.052888888888889</v>
      </c>
      <c r="I12" s="59">
        <v>50</v>
      </c>
      <c r="J12" s="1">
        <v>38</v>
      </c>
      <c r="K12" s="2">
        <f t="shared" si="1"/>
        <v>131.57894736842107</v>
      </c>
      <c r="L12" s="24">
        <v>1.32</v>
      </c>
      <c r="M12" s="23">
        <f>I12/J17</f>
        <v>0.51546391752577314</v>
      </c>
    </row>
    <row r="13" spans="2:13" ht="16.5" x14ac:dyDescent="0.3">
      <c r="B13" s="145">
        <v>8</v>
      </c>
      <c r="C13" s="146" t="s">
        <v>12</v>
      </c>
      <c r="D13" s="3">
        <v>97.62</v>
      </c>
      <c r="E13" s="2">
        <v>90</v>
      </c>
      <c r="F13" s="2">
        <f t="shared" si="0"/>
        <v>108.46666666666667</v>
      </c>
      <c r="G13" s="24">
        <v>1.08</v>
      </c>
      <c r="H13" s="23">
        <f>D13/E17</f>
        <v>1.0846666666666667</v>
      </c>
      <c r="I13" s="59">
        <v>62</v>
      </c>
      <c r="J13" s="1">
        <v>52</v>
      </c>
      <c r="K13" s="2">
        <f t="shared" si="1"/>
        <v>119.23076923076923</v>
      </c>
      <c r="L13" s="24">
        <v>1.19</v>
      </c>
      <c r="M13" s="23">
        <f>I13/J17</f>
        <v>0.63917525773195871</v>
      </c>
    </row>
    <row r="14" spans="2:13" ht="16.5" x14ac:dyDescent="0.3">
      <c r="B14" s="175">
        <v>9</v>
      </c>
      <c r="C14" s="176" t="s">
        <v>13</v>
      </c>
      <c r="D14" s="3">
        <v>99.86</v>
      </c>
      <c r="E14" s="2">
        <v>90</v>
      </c>
      <c r="F14" s="2">
        <f t="shared" si="0"/>
        <v>110.95555555555556</v>
      </c>
      <c r="G14" s="118">
        <v>1.1100000000000001</v>
      </c>
      <c r="H14" s="23">
        <f>D14/E17</f>
        <v>1.1095555555555556</v>
      </c>
      <c r="I14" s="59">
        <v>63</v>
      </c>
      <c r="J14" s="1">
        <v>60</v>
      </c>
      <c r="K14" s="2">
        <f t="shared" si="1"/>
        <v>105</v>
      </c>
      <c r="L14" s="118">
        <v>1.05</v>
      </c>
      <c r="M14" s="23">
        <f>I14/J17</f>
        <v>0.64948453608247425</v>
      </c>
    </row>
    <row r="15" spans="2:13" ht="16.5" x14ac:dyDescent="0.3">
      <c r="B15" s="145">
        <v>10</v>
      </c>
      <c r="C15" s="146" t="s">
        <v>14</v>
      </c>
      <c r="D15" s="3">
        <v>99.86</v>
      </c>
      <c r="E15" s="2">
        <v>90</v>
      </c>
      <c r="F15" s="2">
        <f t="shared" si="0"/>
        <v>110.95555555555556</v>
      </c>
      <c r="G15" s="24">
        <v>1.1000000000000001</v>
      </c>
      <c r="H15" s="23">
        <f>D15/E17</f>
        <v>1.1095555555555556</v>
      </c>
      <c r="I15" s="59">
        <v>68</v>
      </c>
      <c r="J15" s="1">
        <v>83</v>
      </c>
      <c r="K15" s="2">
        <f t="shared" si="1"/>
        <v>81.92771084337349</v>
      </c>
      <c r="L15" s="24">
        <v>0.82</v>
      </c>
      <c r="M15" s="23">
        <f>I15/J17</f>
        <v>0.7010309278350515</v>
      </c>
    </row>
    <row r="16" spans="2:13" ht="17.25" thickBot="1" x14ac:dyDescent="0.35">
      <c r="B16" s="145">
        <v>11</v>
      </c>
      <c r="C16" s="146" t="s">
        <v>26</v>
      </c>
      <c r="D16" s="3">
        <v>99.38</v>
      </c>
      <c r="E16" s="2">
        <v>90</v>
      </c>
      <c r="F16" s="2">
        <f t="shared" si="0"/>
        <v>110.42222222222222</v>
      </c>
      <c r="G16" s="24">
        <v>1.1000000000000001</v>
      </c>
      <c r="H16" s="23">
        <f>D16/E17</f>
        <v>1.1042222222222222</v>
      </c>
      <c r="I16" s="59">
        <v>91</v>
      </c>
      <c r="J16" s="1">
        <v>89</v>
      </c>
      <c r="K16" s="2">
        <f t="shared" si="1"/>
        <v>102.24719101123596</v>
      </c>
      <c r="L16" s="267">
        <v>1.02</v>
      </c>
      <c r="M16" s="273">
        <f>I16/J17</f>
        <v>0.93814432989690721</v>
      </c>
    </row>
    <row r="17" spans="2:13" ht="17.25" thickBot="1" x14ac:dyDescent="0.35">
      <c r="B17" s="264">
        <v>12</v>
      </c>
      <c r="C17" s="265" t="s">
        <v>15</v>
      </c>
      <c r="D17" s="34">
        <v>94.84</v>
      </c>
      <c r="E17" s="33">
        <v>90</v>
      </c>
      <c r="F17" s="33">
        <f t="shared" si="0"/>
        <v>105.37777777777779</v>
      </c>
      <c r="G17" s="313">
        <v>1.05</v>
      </c>
      <c r="H17" s="314">
        <f>D17/E17</f>
        <v>1.0537777777777779</v>
      </c>
      <c r="I17" s="60">
        <v>97</v>
      </c>
      <c r="J17" s="44">
        <v>97</v>
      </c>
      <c r="K17" s="266">
        <f t="shared" si="1"/>
        <v>100</v>
      </c>
      <c r="L17" s="269">
        <v>1</v>
      </c>
      <c r="M17" s="270">
        <f>I17/J17</f>
        <v>1</v>
      </c>
    </row>
    <row r="18" spans="2:13" ht="15.75" thickBot="1" x14ac:dyDescent="0.3"/>
    <row r="19" spans="2:13" ht="15.75" thickBot="1" x14ac:dyDescent="0.3">
      <c r="C19" s="384" t="s">
        <v>378</v>
      </c>
      <c r="H19" s="433">
        <v>1.0037</v>
      </c>
      <c r="M19" s="318">
        <v>1</v>
      </c>
    </row>
    <row r="20" spans="2:13" ht="15.75" thickBot="1" x14ac:dyDescent="0.3">
      <c r="C20" s="215"/>
    </row>
    <row r="21" spans="2:13" ht="15.75" thickBot="1" x14ac:dyDescent="0.3">
      <c r="C21" s="384" t="s">
        <v>377</v>
      </c>
      <c r="H21" s="382">
        <v>1.07</v>
      </c>
      <c r="M21" s="381">
        <v>1</v>
      </c>
    </row>
    <row r="22" spans="2:13" ht="15.75" thickBot="1" x14ac:dyDescent="0.3"/>
    <row r="23" spans="2:13" ht="16.5" customHeight="1" x14ac:dyDescent="0.25">
      <c r="H23" s="501" t="s">
        <v>333</v>
      </c>
      <c r="I23" s="502"/>
    </row>
    <row r="24" spans="2:13" ht="15.75" customHeight="1" thickBot="1" x14ac:dyDescent="0.3">
      <c r="H24" s="503"/>
      <c r="I24" s="504"/>
    </row>
    <row r="25" spans="2:13" ht="15" customHeight="1" x14ac:dyDescent="0.25">
      <c r="B25" s="12">
        <v>1</v>
      </c>
      <c r="C25" s="7" t="s">
        <v>27</v>
      </c>
      <c r="D25" s="8"/>
      <c r="E25" s="477" t="s">
        <v>28</v>
      </c>
      <c r="F25" s="477"/>
      <c r="G25" s="478"/>
      <c r="H25" s="12">
        <v>2</v>
      </c>
      <c r="I25" s="16">
        <f>H25/H28</f>
        <v>1</v>
      </c>
    </row>
    <row r="26" spans="2:13" ht="15" customHeight="1" x14ac:dyDescent="0.25">
      <c r="B26" s="13">
        <v>2</v>
      </c>
      <c r="C26" s="9" t="s">
        <v>29</v>
      </c>
      <c r="D26" s="4"/>
      <c r="E26" s="479" t="s">
        <v>30</v>
      </c>
      <c r="F26" s="479"/>
      <c r="G26" s="480"/>
      <c r="H26" s="13">
        <v>0</v>
      </c>
      <c r="I26" s="17">
        <f>H26/H28</f>
        <v>0</v>
      </c>
    </row>
    <row r="27" spans="2:13" ht="15.75" thickBot="1" x14ac:dyDescent="0.3">
      <c r="B27" s="14">
        <v>3</v>
      </c>
      <c r="C27" s="10" t="s">
        <v>31</v>
      </c>
      <c r="D27" s="11"/>
      <c r="E27" s="481" t="s">
        <v>32</v>
      </c>
      <c r="F27" s="481"/>
      <c r="G27" s="482"/>
      <c r="H27" s="14">
        <v>0</v>
      </c>
      <c r="I27" s="18">
        <f>H27/H28</f>
        <v>0</v>
      </c>
    </row>
    <row r="28" spans="2:13" ht="15.75" thickBot="1" x14ac:dyDescent="0.3">
      <c r="B28" s="498" t="s">
        <v>94</v>
      </c>
      <c r="C28" s="499"/>
      <c r="D28" s="499"/>
      <c r="E28" s="499"/>
      <c r="F28" s="499"/>
      <c r="G28" s="500"/>
      <c r="H28" s="15">
        <f>SUM(H25:H27)</f>
        <v>2</v>
      </c>
      <c r="I28" s="21">
        <f>SUM(I25:I27)</f>
        <v>1</v>
      </c>
    </row>
  </sheetData>
  <mergeCells count="15">
    <mergeCell ref="B28:G28"/>
    <mergeCell ref="B2:C5"/>
    <mergeCell ref="E25:G25"/>
    <mergeCell ref="E26:G26"/>
    <mergeCell ref="D3:H3"/>
    <mergeCell ref="D4:F4"/>
    <mergeCell ref="H23:I24"/>
    <mergeCell ref="G4:G5"/>
    <mergeCell ref="H4:H5"/>
    <mergeCell ref="E27:G27"/>
    <mergeCell ref="I3:M3"/>
    <mergeCell ref="I4:K4"/>
    <mergeCell ref="L4:L5"/>
    <mergeCell ref="M4:M5"/>
    <mergeCell ref="D2:M2"/>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79998168889431442"/>
  </sheetPr>
  <dimension ref="B1:AG31"/>
  <sheetViews>
    <sheetView workbookViewId="0">
      <selection activeCell="C19" sqref="C19:C21"/>
    </sheetView>
  </sheetViews>
  <sheetFormatPr baseColWidth="10" defaultRowHeight="15" x14ac:dyDescent="0.25"/>
  <cols>
    <col min="1" max="1" width="3.28515625" customWidth="1"/>
    <col min="2" max="2" width="3.5703125" customWidth="1"/>
    <col min="3" max="3" width="14.28515625" customWidth="1"/>
    <col min="4" max="4" width="7.140625" customWidth="1"/>
    <col min="5" max="5" width="4.85546875" customWidth="1"/>
    <col min="6" max="6" width="6.5703125" customWidth="1"/>
    <col min="7" max="7" width="6.28515625" customWidth="1"/>
    <col min="8" max="8" width="9.7109375" customWidth="1"/>
    <col min="9" max="9" width="8.7109375" customWidth="1"/>
    <col min="10" max="10" width="5" customWidth="1"/>
    <col min="11" max="11" width="6" customWidth="1"/>
    <col min="12" max="12" width="7" customWidth="1"/>
    <col min="13" max="13" width="10" customWidth="1"/>
    <col min="14" max="14" width="7.42578125" customWidth="1"/>
    <col min="15" max="15" width="6.28515625" customWidth="1"/>
    <col min="16" max="16" width="6.140625" customWidth="1"/>
    <col min="17" max="17" width="6.7109375" customWidth="1"/>
    <col min="18" max="18" width="10.140625" customWidth="1"/>
    <col min="19" max="19" width="6.42578125" customWidth="1"/>
    <col min="20" max="20" width="5.7109375" customWidth="1"/>
    <col min="21" max="21" width="5.85546875" customWidth="1"/>
    <col min="22" max="22" width="6.28515625" customWidth="1"/>
    <col min="23" max="23" width="10" customWidth="1"/>
    <col min="24" max="24" width="7.42578125" customWidth="1"/>
    <col min="25" max="25" width="7.140625" customWidth="1"/>
    <col min="26" max="26" width="7.28515625" customWidth="1"/>
    <col min="27" max="27" width="6.5703125" customWidth="1"/>
    <col min="28" max="28" width="9.85546875" customWidth="1"/>
    <col min="29" max="29" width="7.28515625" customWidth="1"/>
    <col min="30" max="31" width="6.7109375" customWidth="1"/>
    <col min="32" max="32" width="6.28515625" customWidth="1"/>
    <col min="33" max="33" width="10" customWidth="1"/>
  </cols>
  <sheetData>
    <row r="1" spans="2:33" ht="15.75" thickBot="1" x14ac:dyDescent="0.3"/>
    <row r="2" spans="2:33" ht="17.25" thickBot="1" x14ac:dyDescent="0.35">
      <c r="B2" s="505" t="s">
        <v>242</v>
      </c>
      <c r="C2" s="506"/>
      <c r="D2" s="519" t="s">
        <v>128</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1"/>
    </row>
    <row r="3" spans="2:33" ht="80.25" customHeight="1" thickBot="1" x14ac:dyDescent="0.3">
      <c r="B3" s="507"/>
      <c r="C3" s="508"/>
      <c r="D3" s="559" t="s">
        <v>358</v>
      </c>
      <c r="E3" s="560"/>
      <c r="F3" s="561"/>
      <c r="G3" s="561"/>
      <c r="H3" s="562"/>
      <c r="I3" s="542" t="s">
        <v>357</v>
      </c>
      <c r="J3" s="563"/>
      <c r="K3" s="564"/>
      <c r="L3" s="564"/>
      <c r="M3" s="565"/>
      <c r="N3" s="552" t="s">
        <v>359</v>
      </c>
      <c r="O3" s="553"/>
      <c r="P3" s="553"/>
      <c r="Q3" s="553"/>
      <c r="R3" s="554"/>
      <c r="S3" s="552" t="s">
        <v>360</v>
      </c>
      <c r="T3" s="553"/>
      <c r="U3" s="553"/>
      <c r="V3" s="553"/>
      <c r="W3" s="554"/>
      <c r="X3" s="666" t="s">
        <v>294</v>
      </c>
      <c r="Y3" s="666"/>
      <c r="Z3" s="667"/>
      <c r="AA3" s="667"/>
      <c r="AB3" s="668"/>
      <c r="AC3" s="542" t="s">
        <v>361</v>
      </c>
      <c r="AD3" s="563"/>
      <c r="AE3" s="564"/>
      <c r="AF3" s="564"/>
      <c r="AG3" s="565"/>
    </row>
    <row r="4" spans="2:33"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669" t="s">
        <v>0</v>
      </c>
      <c r="Y4" s="670"/>
      <c r="Z4" s="671"/>
      <c r="AA4" s="672" t="s">
        <v>1</v>
      </c>
      <c r="AB4" s="672" t="s">
        <v>104</v>
      </c>
      <c r="AC4" s="531" t="s">
        <v>0</v>
      </c>
      <c r="AD4" s="525"/>
      <c r="AE4" s="526"/>
      <c r="AF4" s="527" t="s">
        <v>1</v>
      </c>
      <c r="AG4" s="527" t="s">
        <v>104</v>
      </c>
    </row>
    <row r="5" spans="2:33"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4</v>
      </c>
      <c r="U5" s="158" t="s">
        <v>3</v>
      </c>
      <c r="V5" s="529"/>
      <c r="W5" s="529"/>
      <c r="X5" s="216" t="s">
        <v>33</v>
      </c>
      <c r="Y5" s="212" t="s">
        <v>4</v>
      </c>
      <c r="Z5" s="213" t="s">
        <v>3</v>
      </c>
      <c r="AA5" s="673"/>
      <c r="AB5" s="673"/>
      <c r="AC5" s="151" t="s">
        <v>33</v>
      </c>
      <c r="AD5" s="152" t="s">
        <v>4</v>
      </c>
      <c r="AE5" s="158" t="s">
        <v>3</v>
      </c>
      <c r="AF5" s="529"/>
      <c r="AG5" s="529"/>
    </row>
    <row r="6" spans="2:33" ht="16.5" customHeight="1" x14ac:dyDescent="0.25">
      <c r="B6" s="143">
        <v>1</v>
      </c>
      <c r="C6" s="144" t="s">
        <v>5</v>
      </c>
      <c r="D6" s="97">
        <v>0</v>
      </c>
      <c r="E6" s="98">
        <v>1</v>
      </c>
      <c r="F6" s="98">
        <f>D6/E6*100</f>
        <v>0</v>
      </c>
      <c r="G6" s="99">
        <v>0</v>
      </c>
      <c r="H6" s="100">
        <f>D6/E17</f>
        <v>0</v>
      </c>
      <c r="I6" s="97">
        <v>0</v>
      </c>
      <c r="J6" s="98">
        <v>1</v>
      </c>
      <c r="K6" s="98">
        <f>I6/J6*100</f>
        <v>0</v>
      </c>
      <c r="L6" s="99">
        <v>0</v>
      </c>
      <c r="M6" s="100">
        <f>I6/J17</f>
        <v>0</v>
      </c>
      <c r="N6" s="97">
        <v>0</v>
      </c>
      <c r="O6" s="98">
        <v>1</v>
      </c>
      <c r="P6" s="98">
        <f>N6/O6*100</f>
        <v>0</v>
      </c>
      <c r="Q6" s="99">
        <v>0</v>
      </c>
      <c r="R6" s="100">
        <f>N6/O17</f>
        <v>0</v>
      </c>
      <c r="S6" s="97">
        <v>0</v>
      </c>
      <c r="T6" s="98">
        <v>1</v>
      </c>
      <c r="U6" s="98">
        <f>S6/T6*100</f>
        <v>0</v>
      </c>
      <c r="V6" s="99">
        <v>0</v>
      </c>
      <c r="W6" s="100">
        <f>S6/T17</f>
        <v>0</v>
      </c>
      <c r="X6" s="97">
        <v>0</v>
      </c>
      <c r="Y6" s="98">
        <v>1</v>
      </c>
      <c r="Z6" s="98">
        <f>X6/Y6*100</f>
        <v>0</v>
      </c>
      <c r="AA6" s="99">
        <v>0</v>
      </c>
      <c r="AB6" s="100">
        <f>X6/Y17</f>
        <v>0</v>
      </c>
      <c r="AC6" s="97">
        <v>0</v>
      </c>
      <c r="AD6" s="98">
        <v>1</v>
      </c>
      <c r="AE6" s="98">
        <f>AC6/AD6*100</f>
        <v>0</v>
      </c>
      <c r="AF6" s="99">
        <v>0</v>
      </c>
      <c r="AG6" s="100">
        <f>AC6/AD17</f>
        <v>0</v>
      </c>
    </row>
    <row r="7" spans="2:33" ht="16.5" x14ac:dyDescent="0.3">
      <c r="B7" s="145">
        <v>2</v>
      </c>
      <c r="C7" s="146" t="s">
        <v>6</v>
      </c>
      <c r="D7" s="101">
        <v>0</v>
      </c>
      <c r="E7" s="102">
        <v>1</v>
      </c>
      <c r="F7" s="103">
        <f>D7/E7*100</f>
        <v>0</v>
      </c>
      <c r="G7" s="104">
        <v>0</v>
      </c>
      <c r="H7" s="105">
        <f>D7/E17</f>
        <v>0</v>
      </c>
      <c r="I7" s="101">
        <v>0</v>
      </c>
      <c r="J7" s="102">
        <v>1</v>
      </c>
      <c r="K7" s="103">
        <f>I7/J7*100</f>
        <v>0</v>
      </c>
      <c r="L7" s="104">
        <v>0</v>
      </c>
      <c r="M7" s="105">
        <f>I7/J17</f>
        <v>0</v>
      </c>
      <c r="N7" s="101">
        <v>0</v>
      </c>
      <c r="O7" s="102">
        <v>1</v>
      </c>
      <c r="P7" s="103">
        <f>N7/O7*100</f>
        <v>0</v>
      </c>
      <c r="Q7" s="104">
        <v>0</v>
      </c>
      <c r="R7" s="105">
        <f>N7/O17</f>
        <v>0</v>
      </c>
      <c r="S7" s="101">
        <v>0</v>
      </c>
      <c r="T7" s="102">
        <v>1</v>
      </c>
      <c r="U7" s="103">
        <f>S7/T7*100</f>
        <v>0</v>
      </c>
      <c r="V7" s="104">
        <v>0</v>
      </c>
      <c r="W7" s="105">
        <f>S7/T17</f>
        <v>0</v>
      </c>
      <c r="X7" s="101">
        <v>0</v>
      </c>
      <c r="Y7" s="102">
        <v>1</v>
      </c>
      <c r="Z7" s="103">
        <f>X7/Y7*100</f>
        <v>0</v>
      </c>
      <c r="AA7" s="104">
        <v>0</v>
      </c>
      <c r="AB7" s="105">
        <f>X7/Y17</f>
        <v>0</v>
      </c>
      <c r="AC7" s="101">
        <v>0</v>
      </c>
      <c r="AD7" s="102">
        <v>1</v>
      </c>
      <c r="AE7" s="103">
        <f>AC7/AD7*100</f>
        <v>0</v>
      </c>
      <c r="AF7" s="104">
        <v>0</v>
      </c>
      <c r="AG7" s="105">
        <f>AC7/AD17</f>
        <v>0</v>
      </c>
    </row>
    <row r="8" spans="2:33" ht="15.75" x14ac:dyDescent="0.25">
      <c r="B8" s="173">
        <v>3</v>
      </c>
      <c r="C8" s="174" t="s">
        <v>7</v>
      </c>
      <c r="D8" s="101">
        <v>0</v>
      </c>
      <c r="E8" s="102">
        <v>1</v>
      </c>
      <c r="F8" s="103">
        <f>D8/E8*100</f>
        <v>0</v>
      </c>
      <c r="G8" s="104">
        <v>0</v>
      </c>
      <c r="H8" s="105">
        <f>D8/E17</f>
        <v>0</v>
      </c>
      <c r="I8" s="101">
        <v>0</v>
      </c>
      <c r="J8" s="102">
        <v>1</v>
      </c>
      <c r="K8" s="103">
        <f>I8/J8*100</f>
        <v>0</v>
      </c>
      <c r="L8" s="104">
        <v>0</v>
      </c>
      <c r="M8" s="105">
        <f>I8/J17</f>
        <v>0</v>
      </c>
      <c r="N8" s="101">
        <v>0</v>
      </c>
      <c r="O8" s="102">
        <v>1</v>
      </c>
      <c r="P8" s="103">
        <f>N8/O8*100</f>
        <v>0</v>
      </c>
      <c r="Q8" s="104">
        <v>0</v>
      </c>
      <c r="R8" s="105">
        <f>N8/O17</f>
        <v>0</v>
      </c>
      <c r="S8" s="101">
        <v>0</v>
      </c>
      <c r="T8" s="102">
        <v>1</v>
      </c>
      <c r="U8" s="103">
        <f>S8/T8*100</f>
        <v>0</v>
      </c>
      <c r="V8" s="104">
        <v>0</v>
      </c>
      <c r="W8" s="105">
        <f>S8/T17</f>
        <v>0</v>
      </c>
      <c r="X8" s="101">
        <v>0</v>
      </c>
      <c r="Y8" s="102">
        <v>1</v>
      </c>
      <c r="Z8" s="103">
        <f>X8/Y8*100</f>
        <v>0</v>
      </c>
      <c r="AA8" s="104">
        <v>0</v>
      </c>
      <c r="AB8" s="105">
        <f>X8/Y17</f>
        <v>0</v>
      </c>
      <c r="AC8" s="101">
        <v>0</v>
      </c>
      <c r="AD8" s="102">
        <v>1</v>
      </c>
      <c r="AE8" s="103">
        <f>AC8/AD8*100</f>
        <v>0</v>
      </c>
      <c r="AF8" s="104">
        <v>0</v>
      </c>
      <c r="AG8" s="105">
        <f>AC8/AD17</f>
        <v>0</v>
      </c>
    </row>
    <row r="9" spans="2:33" ht="16.5" x14ac:dyDescent="0.3">
      <c r="B9" s="145">
        <v>4</v>
      </c>
      <c r="C9" s="146" t="s">
        <v>8</v>
      </c>
      <c r="D9" s="3">
        <v>3</v>
      </c>
      <c r="E9" s="1">
        <v>3</v>
      </c>
      <c r="F9" s="2">
        <f t="shared" ref="F9:F17" si="0">D9/E9*100</f>
        <v>100</v>
      </c>
      <c r="G9" s="24">
        <v>1</v>
      </c>
      <c r="H9" s="23">
        <f>D9/E17</f>
        <v>0.11538461538461539</v>
      </c>
      <c r="I9" s="101">
        <v>0</v>
      </c>
      <c r="J9" s="102">
        <v>1</v>
      </c>
      <c r="K9" s="103">
        <f t="shared" ref="K9:K17" si="1">I9/J9*100</f>
        <v>0</v>
      </c>
      <c r="L9" s="104">
        <v>0</v>
      </c>
      <c r="M9" s="105">
        <f>I9/J17</f>
        <v>0</v>
      </c>
      <c r="N9" s="3">
        <v>1</v>
      </c>
      <c r="O9" s="1">
        <v>1</v>
      </c>
      <c r="P9" s="2">
        <f t="shared" ref="P9:P17" si="2">N9/O9*100</f>
        <v>100</v>
      </c>
      <c r="Q9" s="115">
        <v>1</v>
      </c>
      <c r="R9" s="23">
        <f>N9/O17</f>
        <v>0.33333333333333331</v>
      </c>
      <c r="S9" s="3">
        <v>10</v>
      </c>
      <c r="T9" s="1">
        <v>10</v>
      </c>
      <c r="U9" s="2">
        <f t="shared" ref="U9:U17" si="3">S9/T9*100</f>
        <v>100</v>
      </c>
      <c r="V9" s="24">
        <v>1</v>
      </c>
      <c r="W9" s="23">
        <f>S9/T17</f>
        <v>0.2857142857142857</v>
      </c>
      <c r="X9" s="101">
        <v>0</v>
      </c>
      <c r="Y9" s="102">
        <v>1</v>
      </c>
      <c r="Z9" s="103">
        <f t="shared" ref="Z9:Z17" si="4">X9/Y9*100</f>
        <v>0</v>
      </c>
      <c r="AA9" s="104">
        <v>0</v>
      </c>
      <c r="AB9" s="105">
        <f>X9/Y17</f>
        <v>0</v>
      </c>
      <c r="AC9" s="101">
        <v>0</v>
      </c>
      <c r="AD9" s="102">
        <v>1</v>
      </c>
      <c r="AE9" s="103">
        <f t="shared" ref="AE9:AE17" si="5">AC9/AD9*100</f>
        <v>0</v>
      </c>
      <c r="AF9" s="104">
        <v>0</v>
      </c>
      <c r="AG9" s="105">
        <f>AC9/AD17</f>
        <v>0</v>
      </c>
    </row>
    <row r="10" spans="2:33" ht="17.25" thickBot="1" x14ac:dyDescent="0.35">
      <c r="B10" s="145">
        <v>5</v>
      </c>
      <c r="C10" s="146" t="s">
        <v>9</v>
      </c>
      <c r="D10" s="3">
        <v>6</v>
      </c>
      <c r="E10" s="1">
        <v>6</v>
      </c>
      <c r="F10" s="2">
        <f t="shared" si="0"/>
        <v>100</v>
      </c>
      <c r="G10" s="24">
        <v>1</v>
      </c>
      <c r="H10" s="23">
        <f>D10/E17</f>
        <v>0.23076923076923078</v>
      </c>
      <c r="I10" s="101">
        <v>0</v>
      </c>
      <c r="J10" s="102">
        <v>1</v>
      </c>
      <c r="K10" s="103">
        <f t="shared" si="1"/>
        <v>0</v>
      </c>
      <c r="L10" s="104">
        <v>0</v>
      </c>
      <c r="M10" s="105">
        <f>I10/J17</f>
        <v>0</v>
      </c>
      <c r="N10" s="101">
        <v>0</v>
      </c>
      <c r="O10" s="102">
        <v>1</v>
      </c>
      <c r="P10" s="103">
        <f t="shared" si="2"/>
        <v>0</v>
      </c>
      <c r="Q10" s="104">
        <v>0</v>
      </c>
      <c r="R10" s="105">
        <f>N10/O17</f>
        <v>0</v>
      </c>
      <c r="S10" s="3">
        <v>20</v>
      </c>
      <c r="T10" s="1">
        <v>20</v>
      </c>
      <c r="U10" s="2">
        <f t="shared" si="3"/>
        <v>100</v>
      </c>
      <c r="V10" s="267">
        <v>1</v>
      </c>
      <c r="W10" s="273">
        <f>S10/T17</f>
        <v>0.5714285714285714</v>
      </c>
      <c r="X10" s="101">
        <v>0</v>
      </c>
      <c r="Y10" s="102">
        <v>1</v>
      </c>
      <c r="Z10" s="103">
        <f t="shared" si="4"/>
        <v>0</v>
      </c>
      <c r="AA10" s="104">
        <v>0</v>
      </c>
      <c r="AB10" s="105">
        <f>X10/Y17</f>
        <v>0</v>
      </c>
      <c r="AC10" s="101">
        <v>0</v>
      </c>
      <c r="AD10" s="102">
        <v>1</v>
      </c>
      <c r="AE10" s="103">
        <f t="shared" si="5"/>
        <v>0</v>
      </c>
      <c r="AF10" s="104">
        <v>0</v>
      </c>
      <c r="AG10" s="105">
        <f>AC10/AD17</f>
        <v>0</v>
      </c>
    </row>
    <row r="11" spans="2:33" ht="17.25" thickBot="1" x14ac:dyDescent="0.35">
      <c r="B11" s="175">
        <v>6</v>
      </c>
      <c r="C11" s="176" t="s">
        <v>10</v>
      </c>
      <c r="D11" s="3">
        <v>9</v>
      </c>
      <c r="E11" s="1">
        <v>9</v>
      </c>
      <c r="F11" s="2">
        <f t="shared" si="0"/>
        <v>100</v>
      </c>
      <c r="G11" s="115">
        <v>1</v>
      </c>
      <c r="H11" s="23">
        <f>D11/E17</f>
        <v>0.34615384615384615</v>
      </c>
      <c r="I11" s="101">
        <v>0</v>
      </c>
      <c r="J11" s="102">
        <v>1</v>
      </c>
      <c r="K11" s="103">
        <f t="shared" si="1"/>
        <v>0</v>
      </c>
      <c r="L11" s="104">
        <v>0</v>
      </c>
      <c r="M11" s="105">
        <f>I11/J17</f>
        <v>0</v>
      </c>
      <c r="N11" s="101">
        <v>0</v>
      </c>
      <c r="O11" s="102">
        <v>1</v>
      </c>
      <c r="P11" s="103">
        <f t="shared" si="2"/>
        <v>0</v>
      </c>
      <c r="Q11" s="104">
        <v>0</v>
      </c>
      <c r="R11" s="105">
        <f>N11/O17</f>
        <v>0</v>
      </c>
      <c r="S11" s="3">
        <v>35</v>
      </c>
      <c r="T11" s="1">
        <v>35</v>
      </c>
      <c r="U11" s="295">
        <f t="shared" si="3"/>
        <v>100</v>
      </c>
      <c r="V11" s="352">
        <v>1</v>
      </c>
      <c r="W11" s="353">
        <f>S11/T17</f>
        <v>1</v>
      </c>
      <c r="X11" s="210">
        <v>0</v>
      </c>
      <c r="Y11" s="206">
        <v>1</v>
      </c>
      <c r="Z11" s="207">
        <f t="shared" si="4"/>
        <v>0</v>
      </c>
      <c r="AA11" s="209">
        <v>0</v>
      </c>
      <c r="AB11" s="211">
        <f>X11/Y17</f>
        <v>0</v>
      </c>
      <c r="AC11" s="3">
        <v>33</v>
      </c>
      <c r="AD11" s="1">
        <v>33</v>
      </c>
      <c r="AE11" s="2">
        <f t="shared" si="5"/>
        <v>100</v>
      </c>
      <c r="AF11" s="115">
        <v>1</v>
      </c>
      <c r="AG11" s="23">
        <f>AC11/AD17</f>
        <v>0.33</v>
      </c>
    </row>
    <row r="12" spans="2:33" ht="16.5" x14ac:dyDescent="0.3">
      <c r="B12" s="145">
        <v>7</v>
      </c>
      <c r="C12" s="146" t="s">
        <v>11</v>
      </c>
      <c r="D12" s="3">
        <v>12</v>
      </c>
      <c r="E12" s="1">
        <v>12</v>
      </c>
      <c r="F12" s="2">
        <f t="shared" si="0"/>
        <v>100</v>
      </c>
      <c r="G12" s="24">
        <v>1</v>
      </c>
      <c r="H12" s="23">
        <f>D12/E17</f>
        <v>0.46153846153846156</v>
      </c>
      <c r="I12" s="101">
        <v>0</v>
      </c>
      <c r="J12" s="102">
        <v>1</v>
      </c>
      <c r="K12" s="103">
        <f t="shared" si="1"/>
        <v>0</v>
      </c>
      <c r="L12" s="104">
        <v>0</v>
      </c>
      <c r="M12" s="105">
        <f>I12/J17</f>
        <v>0</v>
      </c>
      <c r="N12" s="101">
        <v>0</v>
      </c>
      <c r="O12" s="102">
        <v>1</v>
      </c>
      <c r="P12" s="103">
        <f t="shared" si="2"/>
        <v>0</v>
      </c>
      <c r="Q12" s="104">
        <v>0</v>
      </c>
      <c r="R12" s="105">
        <f>N12/O17</f>
        <v>0</v>
      </c>
      <c r="S12" s="101">
        <v>0</v>
      </c>
      <c r="T12" s="102">
        <v>35</v>
      </c>
      <c r="U12" s="103">
        <f t="shared" si="3"/>
        <v>0</v>
      </c>
      <c r="V12" s="161">
        <v>0</v>
      </c>
      <c r="W12" s="163">
        <f>S12/T17</f>
        <v>0</v>
      </c>
      <c r="X12" s="101">
        <v>0</v>
      </c>
      <c r="Y12" s="102">
        <v>1</v>
      </c>
      <c r="Z12" s="103">
        <f t="shared" si="4"/>
        <v>0</v>
      </c>
      <c r="AA12" s="104">
        <v>0</v>
      </c>
      <c r="AB12" s="105">
        <f>X12/Y17</f>
        <v>0</v>
      </c>
      <c r="AC12" s="101">
        <v>0</v>
      </c>
      <c r="AD12" s="102">
        <v>33</v>
      </c>
      <c r="AE12" s="103">
        <f t="shared" si="5"/>
        <v>0</v>
      </c>
      <c r="AF12" s="104">
        <v>0</v>
      </c>
      <c r="AG12" s="105">
        <f>AC12/AD17</f>
        <v>0</v>
      </c>
    </row>
    <row r="13" spans="2:33" ht="16.5" x14ac:dyDescent="0.3">
      <c r="B13" s="145">
        <v>8</v>
      </c>
      <c r="C13" s="146" t="s">
        <v>12</v>
      </c>
      <c r="D13" s="3">
        <v>15</v>
      </c>
      <c r="E13" s="1">
        <v>15</v>
      </c>
      <c r="F13" s="2">
        <f t="shared" si="0"/>
        <v>100</v>
      </c>
      <c r="G13" s="24">
        <v>1</v>
      </c>
      <c r="H13" s="23">
        <f>D13/E17</f>
        <v>0.57692307692307687</v>
      </c>
      <c r="I13" s="101">
        <v>0</v>
      </c>
      <c r="J13" s="102">
        <v>1</v>
      </c>
      <c r="K13" s="103">
        <f t="shared" si="1"/>
        <v>0</v>
      </c>
      <c r="L13" s="104">
        <v>0</v>
      </c>
      <c r="M13" s="105">
        <f>I13/J17</f>
        <v>0</v>
      </c>
      <c r="N13" s="3">
        <v>2</v>
      </c>
      <c r="O13" s="1">
        <v>2</v>
      </c>
      <c r="P13" s="2">
        <f t="shared" si="2"/>
        <v>100</v>
      </c>
      <c r="Q13" s="115">
        <v>1</v>
      </c>
      <c r="R13" s="23">
        <f>N13/O17</f>
        <v>0.66666666666666663</v>
      </c>
      <c r="S13" s="101">
        <v>0</v>
      </c>
      <c r="T13" s="102">
        <v>35</v>
      </c>
      <c r="U13" s="103">
        <f t="shared" si="3"/>
        <v>0</v>
      </c>
      <c r="V13" s="104">
        <v>0</v>
      </c>
      <c r="W13" s="105">
        <f>S13/T17</f>
        <v>0</v>
      </c>
      <c r="X13" s="101">
        <v>0</v>
      </c>
      <c r="Y13" s="102">
        <v>1</v>
      </c>
      <c r="Z13" s="103">
        <f t="shared" si="4"/>
        <v>0</v>
      </c>
      <c r="AA13" s="104">
        <v>0</v>
      </c>
      <c r="AB13" s="105">
        <f>X13/Y17</f>
        <v>0</v>
      </c>
      <c r="AC13" s="101">
        <v>0</v>
      </c>
      <c r="AD13" s="102">
        <v>33</v>
      </c>
      <c r="AE13" s="103">
        <f t="shared" si="5"/>
        <v>0</v>
      </c>
      <c r="AF13" s="104">
        <v>0</v>
      </c>
      <c r="AG13" s="105">
        <f>AC13/AD17</f>
        <v>0</v>
      </c>
    </row>
    <row r="14" spans="2:33" ht="16.5" x14ac:dyDescent="0.3">
      <c r="B14" s="175">
        <v>9</v>
      </c>
      <c r="C14" s="176" t="s">
        <v>13</v>
      </c>
      <c r="D14" s="3">
        <v>18</v>
      </c>
      <c r="E14" s="1">
        <v>18</v>
      </c>
      <c r="F14" s="2">
        <f t="shared" si="0"/>
        <v>100</v>
      </c>
      <c r="G14" s="115">
        <v>1</v>
      </c>
      <c r="H14" s="23">
        <f>D14/E17</f>
        <v>0.69230769230769229</v>
      </c>
      <c r="I14" s="101">
        <v>0</v>
      </c>
      <c r="J14" s="102">
        <v>1</v>
      </c>
      <c r="K14" s="103">
        <f t="shared" si="1"/>
        <v>0</v>
      </c>
      <c r="L14" s="104">
        <v>0</v>
      </c>
      <c r="M14" s="105">
        <f>I14/J17</f>
        <v>0</v>
      </c>
      <c r="N14" s="101">
        <v>0</v>
      </c>
      <c r="O14" s="102">
        <v>2</v>
      </c>
      <c r="P14" s="103">
        <f t="shared" si="2"/>
        <v>0</v>
      </c>
      <c r="Q14" s="104">
        <v>0</v>
      </c>
      <c r="R14" s="105">
        <f>N14/O17</f>
        <v>0</v>
      </c>
      <c r="S14" s="101">
        <v>0</v>
      </c>
      <c r="T14" s="102">
        <v>35</v>
      </c>
      <c r="U14" s="103">
        <f t="shared" si="3"/>
        <v>0</v>
      </c>
      <c r="V14" s="104">
        <v>0</v>
      </c>
      <c r="W14" s="105">
        <f>S14/T17</f>
        <v>0</v>
      </c>
      <c r="X14" s="210">
        <v>0</v>
      </c>
      <c r="Y14" s="206">
        <v>2</v>
      </c>
      <c r="Z14" s="207">
        <f t="shared" si="4"/>
        <v>0</v>
      </c>
      <c r="AA14" s="209">
        <v>0</v>
      </c>
      <c r="AB14" s="211">
        <f>X14/Y17</f>
        <v>0</v>
      </c>
      <c r="AC14" s="3">
        <v>33</v>
      </c>
      <c r="AD14" s="1">
        <v>66</v>
      </c>
      <c r="AE14" s="2">
        <f t="shared" si="5"/>
        <v>50</v>
      </c>
      <c r="AF14" s="121">
        <v>0.5</v>
      </c>
      <c r="AG14" s="23">
        <f>AC14/AD17</f>
        <v>0.33</v>
      </c>
    </row>
    <row r="15" spans="2:33" ht="16.5" x14ac:dyDescent="0.3">
      <c r="B15" s="145">
        <v>10</v>
      </c>
      <c r="C15" s="146" t="s">
        <v>14</v>
      </c>
      <c r="D15" s="101">
        <v>0</v>
      </c>
      <c r="E15" s="102">
        <v>18</v>
      </c>
      <c r="F15" s="103">
        <f t="shared" si="0"/>
        <v>0</v>
      </c>
      <c r="G15" s="104">
        <v>0</v>
      </c>
      <c r="H15" s="105">
        <f>D15/E17</f>
        <v>0</v>
      </c>
      <c r="I15" s="101">
        <v>0</v>
      </c>
      <c r="J15" s="102">
        <v>1</v>
      </c>
      <c r="K15" s="103">
        <f t="shared" si="1"/>
        <v>0</v>
      </c>
      <c r="L15" s="104">
        <v>0</v>
      </c>
      <c r="M15" s="105">
        <f>I15/J17</f>
        <v>0</v>
      </c>
      <c r="N15" s="101">
        <v>0</v>
      </c>
      <c r="O15" s="102">
        <v>2</v>
      </c>
      <c r="P15" s="103">
        <f t="shared" si="2"/>
        <v>0</v>
      </c>
      <c r="Q15" s="104">
        <v>0</v>
      </c>
      <c r="R15" s="105">
        <f>N15/O17</f>
        <v>0</v>
      </c>
      <c r="S15" s="101">
        <v>0</v>
      </c>
      <c r="T15" s="102">
        <v>35</v>
      </c>
      <c r="U15" s="103">
        <f t="shared" si="3"/>
        <v>0</v>
      </c>
      <c r="V15" s="104">
        <v>0</v>
      </c>
      <c r="W15" s="105">
        <f>S15/T17</f>
        <v>0</v>
      </c>
      <c r="X15" s="101">
        <v>0</v>
      </c>
      <c r="Y15" s="102">
        <v>2</v>
      </c>
      <c r="Z15" s="103">
        <f t="shared" si="4"/>
        <v>0</v>
      </c>
      <c r="AA15" s="104">
        <v>0</v>
      </c>
      <c r="AB15" s="105">
        <f>X15/Y17</f>
        <v>0</v>
      </c>
      <c r="AC15" s="101">
        <v>0</v>
      </c>
      <c r="AD15" s="102">
        <v>66</v>
      </c>
      <c r="AE15" s="103">
        <f t="shared" si="5"/>
        <v>0</v>
      </c>
      <c r="AF15" s="104">
        <v>0</v>
      </c>
      <c r="AG15" s="105">
        <f>AC15/AD17</f>
        <v>0</v>
      </c>
    </row>
    <row r="16" spans="2:33" ht="17.25" thickBot="1" x14ac:dyDescent="0.35">
      <c r="B16" s="145">
        <v>11</v>
      </c>
      <c r="C16" s="146" t="s">
        <v>26</v>
      </c>
      <c r="D16" s="101">
        <v>0</v>
      </c>
      <c r="E16" s="102">
        <v>18</v>
      </c>
      <c r="F16" s="103">
        <f t="shared" si="0"/>
        <v>0</v>
      </c>
      <c r="G16" s="274">
        <v>0</v>
      </c>
      <c r="H16" s="275">
        <f>D16/E17</f>
        <v>0</v>
      </c>
      <c r="I16" s="101">
        <v>0</v>
      </c>
      <c r="J16" s="102">
        <v>1</v>
      </c>
      <c r="K16" s="103">
        <f t="shared" si="1"/>
        <v>0</v>
      </c>
      <c r="L16" s="274">
        <v>0</v>
      </c>
      <c r="M16" s="275">
        <f>I16/J17</f>
        <v>0</v>
      </c>
      <c r="N16" s="101">
        <v>0</v>
      </c>
      <c r="O16" s="102">
        <v>2</v>
      </c>
      <c r="P16" s="103">
        <f t="shared" si="2"/>
        <v>0</v>
      </c>
      <c r="Q16" s="274">
        <v>0</v>
      </c>
      <c r="R16" s="275">
        <f>N16/O17</f>
        <v>0</v>
      </c>
      <c r="S16" s="101">
        <v>0</v>
      </c>
      <c r="T16" s="102">
        <v>35</v>
      </c>
      <c r="U16" s="103">
        <f t="shared" si="3"/>
        <v>0</v>
      </c>
      <c r="V16" s="104">
        <v>0</v>
      </c>
      <c r="W16" s="105">
        <f>S16/T17</f>
        <v>0</v>
      </c>
      <c r="X16" s="101">
        <v>0</v>
      </c>
      <c r="Y16" s="102">
        <v>2</v>
      </c>
      <c r="Z16" s="103">
        <f t="shared" si="4"/>
        <v>0</v>
      </c>
      <c r="AA16" s="104">
        <v>0</v>
      </c>
      <c r="AB16" s="105">
        <f>X16/Y17</f>
        <v>0</v>
      </c>
      <c r="AC16" s="101">
        <v>0</v>
      </c>
      <c r="AD16" s="102">
        <v>66</v>
      </c>
      <c r="AE16" s="103">
        <f t="shared" si="5"/>
        <v>0</v>
      </c>
      <c r="AF16" s="274">
        <v>0</v>
      </c>
      <c r="AG16" s="275">
        <f>AC16/AD17</f>
        <v>0</v>
      </c>
    </row>
    <row r="17" spans="2:33" ht="17.25" thickBot="1" x14ac:dyDescent="0.35">
      <c r="B17" s="264">
        <v>12</v>
      </c>
      <c r="C17" s="265" t="s">
        <v>15</v>
      </c>
      <c r="D17" s="34">
        <v>26</v>
      </c>
      <c r="E17" s="44">
        <v>26</v>
      </c>
      <c r="F17" s="266">
        <f t="shared" si="0"/>
        <v>100</v>
      </c>
      <c r="G17" s="269">
        <v>1</v>
      </c>
      <c r="H17" s="270">
        <f>D17/E17</f>
        <v>1</v>
      </c>
      <c r="I17" s="34">
        <v>35</v>
      </c>
      <c r="J17" s="44">
        <v>35</v>
      </c>
      <c r="K17" s="266">
        <f t="shared" si="1"/>
        <v>100</v>
      </c>
      <c r="L17" s="269">
        <v>1</v>
      </c>
      <c r="M17" s="270">
        <f>I17/J17</f>
        <v>1</v>
      </c>
      <c r="N17" s="34">
        <v>3</v>
      </c>
      <c r="O17" s="44">
        <v>3</v>
      </c>
      <c r="P17" s="266">
        <f t="shared" si="2"/>
        <v>100</v>
      </c>
      <c r="Q17" s="269">
        <v>1</v>
      </c>
      <c r="R17" s="270">
        <f>N17/O17</f>
        <v>1</v>
      </c>
      <c r="S17" s="110">
        <v>0</v>
      </c>
      <c r="T17" s="111">
        <v>35</v>
      </c>
      <c r="U17" s="112">
        <f t="shared" si="3"/>
        <v>0</v>
      </c>
      <c r="V17" s="113">
        <v>0</v>
      </c>
      <c r="W17" s="122">
        <f>S17/T17</f>
        <v>0</v>
      </c>
      <c r="X17" s="202">
        <v>0</v>
      </c>
      <c r="Y17" s="208">
        <v>3</v>
      </c>
      <c r="Z17" s="203">
        <f t="shared" si="4"/>
        <v>0</v>
      </c>
      <c r="AA17" s="204">
        <v>0</v>
      </c>
      <c r="AB17" s="205">
        <f>X17/Y17</f>
        <v>0</v>
      </c>
      <c r="AC17" s="34">
        <v>100</v>
      </c>
      <c r="AD17" s="44">
        <v>100</v>
      </c>
      <c r="AE17" s="266">
        <f t="shared" si="5"/>
        <v>100</v>
      </c>
      <c r="AF17" s="269">
        <v>1</v>
      </c>
      <c r="AG17" s="270">
        <f>AC17/AD17</f>
        <v>1</v>
      </c>
    </row>
    <row r="18" spans="2:33" ht="15.75" thickBot="1" x14ac:dyDescent="0.3"/>
    <row r="19" spans="2:33" ht="15.75" thickBot="1" x14ac:dyDescent="0.3">
      <c r="C19" s="384" t="s">
        <v>378</v>
      </c>
      <c r="H19" s="318">
        <v>1</v>
      </c>
      <c r="M19" s="318">
        <v>1</v>
      </c>
      <c r="R19" s="318">
        <v>1</v>
      </c>
      <c r="W19" s="318">
        <v>1</v>
      </c>
      <c r="AG19" s="318">
        <v>1</v>
      </c>
    </row>
    <row r="20" spans="2:33" ht="15.75" thickBot="1" x14ac:dyDescent="0.3">
      <c r="C20" s="215"/>
    </row>
    <row r="21" spans="2:33" ht="15.75" thickBot="1" x14ac:dyDescent="0.3">
      <c r="C21" s="384" t="s">
        <v>377</v>
      </c>
      <c r="H21" s="381">
        <v>1</v>
      </c>
      <c r="M21" s="381">
        <v>1</v>
      </c>
      <c r="R21" s="381">
        <v>1</v>
      </c>
      <c r="W21" s="381">
        <v>1</v>
      </c>
      <c r="AG21" s="381">
        <v>1</v>
      </c>
    </row>
    <row r="22" spans="2:33" ht="15.75" thickBot="1" x14ac:dyDescent="0.3"/>
    <row r="23" spans="2:33" ht="15" customHeight="1" x14ac:dyDescent="0.3">
      <c r="B23" s="19"/>
      <c r="C23" s="20"/>
      <c r="D23" s="22"/>
      <c r="E23" s="22"/>
      <c r="F23" s="22"/>
      <c r="G23" s="22"/>
      <c r="H23" s="501" t="s">
        <v>333</v>
      </c>
      <c r="I23" s="502"/>
    </row>
    <row r="24" spans="2:33" ht="16.5" customHeight="1" thickBot="1" x14ac:dyDescent="0.3">
      <c r="H24" s="503"/>
      <c r="I24" s="504"/>
    </row>
    <row r="25" spans="2:33" x14ac:dyDescent="0.25">
      <c r="B25" s="12">
        <v>1</v>
      </c>
      <c r="C25" s="7" t="s">
        <v>27</v>
      </c>
      <c r="D25" s="8"/>
      <c r="E25" s="477" t="s">
        <v>28</v>
      </c>
      <c r="F25" s="477"/>
      <c r="G25" s="478"/>
      <c r="H25" s="12">
        <v>5</v>
      </c>
      <c r="I25" s="16">
        <f>H25/H28</f>
        <v>1</v>
      </c>
    </row>
    <row r="26" spans="2:33" x14ac:dyDescent="0.25">
      <c r="B26" s="13">
        <v>2</v>
      </c>
      <c r="C26" s="9" t="s">
        <v>29</v>
      </c>
      <c r="D26" s="4"/>
      <c r="E26" s="479" t="s">
        <v>30</v>
      </c>
      <c r="F26" s="479"/>
      <c r="G26" s="480"/>
      <c r="H26" s="13">
        <v>0</v>
      </c>
      <c r="I26" s="17">
        <f>H26/H28</f>
        <v>0</v>
      </c>
    </row>
    <row r="27" spans="2:33" ht="15.75" thickBot="1" x14ac:dyDescent="0.3">
      <c r="B27" s="14">
        <v>3</v>
      </c>
      <c r="C27" s="10" t="s">
        <v>31</v>
      </c>
      <c r="D27" s="11"/>
      <c r="E27" s="481" t="s">
        <v>32</v>
      </c>
      <c r="F27" s="481"/>
      <c r="G27" s="482"/>
      <c r="H27" s="14">
        <v>0</v>
      </c>
      <c r="I27" s="18">
        <f>H27/H28</f>
        <v>0</v>
      </c>
    </row>
    <row r="28" spans="2:33" ht="15.75" thickBot="1" x14ac:dyDescent="0.3">
      <c r="B28" s="498" t="s">
        <v>95</v>
      </c>
      <c r="C28" s="499"/>
      <c r="D28" s="499"/>
      <c r="E28" s="499"/>
      <c r="F28" s="499"/>
      <c r="G28" s="500"/>
      <c r="H28" s="15">
        <f>SUM(H25:H27)</f>
        <v>5</v>
      </c>
      <c r="I28" s="21">
        <f>SUM(I25:I27)</f>
        <v>1</v>
      </c>
    </row>
    <row r="30" spans="2:33" ht="15.75" thickBot="1" x14ac:dyDescent="0.3"/>
    <row r="31" spans="2:33" ht="15.75" thickBot="1" x14ac:dyDescent="0.3">
      <c r="B31" s="217"/>
      <c r="C31" t="s">
        <v>293</v>
      </c>
    </row>
  </sheetData>
  <sheetProtection algorithmName="SHA-512" hashValue="erCOlJqdKzv+o4i1hwZHWBt5Z3TCATPPOlvcDqyhoMaJMdpjG0mbYGdKjqczksYtATb6yTzXlxITzwFdkgwPcw==" saltValue="q185e65xCeBuT7TO7P/Blw==" spinCount="100000" sheet="1" objects="1" scenarios="1"/>
  <mergeCells count="31">
    <mergeCell ref="E27:G27"/>
    <mergeCell ref="B28:G28"/>
    <mergeCell ref="G4:G5"/>
    <mergeCell ref="H4:H5"/>
    <mergeCell ref="H23:I24"/>
    <mergeCell ref="E25:G25"/>
    <mergeCell ref="E26:G26"/>
    <mergeCell ref="B2:C5"/>
    <mergeCell ref="D3:H3"/>
    <mergeCell ref="D4:F4"/>
    <mergeCell ref="I3:M3"/>
    <mergeCell ref="L4:L5"/>
    <mergeCell ref="M4:M5"/>
    <mergeCell ref="D2:AG2"/>
    <mergeCell ref="I4:K4"/>
    <mergeCell ref="AB4:AB5"/>
    <mergeCell ref="AC3:AG3"/>
    <mergeCell ref="AC4:AE4"/>
    <mergeCell ref="N4:P4"/>
    <mergeCell ref="Q4:Q5"/>
    <mergeCell ref="R4:R5"/>
    <mergeCell ref="S3:W3"/>
    <mergeCell ref="S4:U4"/>
    <mergeCell ref="V4:V5"/>
    <mergeCell ref="W4:W5"/>
    <mergeCell ref="N3:R3"/>
    <mergeCell ref="AF4:AF5"/>
    <mergeCell ref="AG4:AG5"/>
    <mergeCell ref="X3:AB3"/>
    <mergeCell ref="X4:Z4"/>
    <mergeCell ref="AA4:AA5"/>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79998168889431442"/>
  </sheetPr>
  <dimension ref="B1:W28"/>
  <sheetViews>
    <sheetView workbookViewId="0">
      <selection activeCell="C19" sqref="C19:C21"/>
    </sheetView>
  </sheetViews>
  <sheetFormatPr baseColWidth="10" defaultRowHeight="15" x14ac:dyDescent="0.25"/>
  <cols>
    <col min="1" max="1" width="3.28515625" customWidth="1"/>
    <col min="2" max="2" width="3.85546875" customWidth="1"/>
    <col min="3" max="3" width="13.5703125" customWidth="1"/>
    <col min="4" max="4" width="7" customWidth="1"/>
    <col min="5" max="5" width="6" customWidth="1"/>
    <col min="6" max="6" width="5.85546875" customWidth="1"/>
    <col min="7" max="7" width="6.7109375" customWidth="1"/>
    <col min="8" max="8" width="10.140625" customWidth="1"/>
    <col min="9" max="9" width="9.5703125" customWidth="1"/>
    <col min="10" max="10" width="5" customWidth="1"/>
    <col min="11" max="11" width="6.28515625" customWidth="1"/>
    <col min="12" max="12" width="6.42578125" customWidth="1"/>
    <col min="13" max="13" width="10" customWidth="1"/>
    <col min="14" max="14" width="6.5703125" customWidth="1"/>
    <col min="15" max="15" width="5.28515625" customWidth="1"/>
    <col min="16" max="16" width="6.28515625" customWidth="1"/>
    <col min="17" max="17" width="6.42578125" customWidth="1"/>
    <col min="18" max="18" width="9.85546875" customWidth="1"/>
    <col min="19" max="19" width="7.140625" customWidth="1"/>
    <col min="20" max="20" width="6.140625" customWidth="1"/>
    <col min="21" max="22" width="6.42578125" customWidth="1"/>
    <col min="23" max="23" width="9.85546875" customWidth="1"/>
  </cols>
  <sheetData>
    <row r="1" spans="2:23" ht="15.75" thickBot="1" x14ac:dyDescent="0.3"/>
    <row r="2" spans="2:23" ht="17.25" thickBot="1" x14ac:dyDescent="0.35">
      <c r="B2" s="505" t="s">
        <v>243</v>
      </c>
      <c r="C2" s="506"/>
      <c r="D2" s="519" t="s">
        <v>129</v>
      </c>
      <c r="E2" s="520"/>
      <c r="F2" s="520"/>
      <c r="G2" s="520"/>
      <c r="H2" s="520"/>
      <c r="I2" s="520"/>
      <c r="J2" s="520"/>
      <c r="K2" s="520"/>
      <c r="L2" s="520"/>
      <c r="M2" s="520"/>
      <c r="N2" s="520"/>
      <c r="O2" s="520"/>
      <c r="P2" s="520"/>
      <c r="Q2" s="520"/>
      <c r="R2" s="520"/>
      <c r="S2" s="520"/>
      <c r="T2" s="520"/>
      <c r="U2" s="520"/>
      <c r="V2" s="520"/>
      <c r="W2" s="521"/>
    </row>
    <row r="3" spans="2:23" ht="104.25" customHeight="1" thickBot="1" x14ac:dyDescent="0.3">
      <c r="B3" s="507"/>
      <c r="C3" s="508"/>
      <c r="D3" s="559" t="s">
        <v>272</v>
      </c>
      <c r="E3" s="560"/>
      <c r="F3" s="561"/>
      <c r="G3" s="561"/>
      <c r="H3" s="562"/>
      <c r="I3" s="515" t="s">
        <v>184</v>
      </c>
      <c r="J3" s="516"/>
      <c r="K3" s="517"/>
      <c r="L3" s="517"/>
      <c r="M3" s="518"/>
      <c r="N3" s="530" t="s">
        <v>185</v>
      </c>
      <c r="O3" s="522"/>
      <c r="P3" s="522"/>
      <c r="Q3" s="522"/>
      <c r="R3" s="523"/>
      <c r="S3" s="511" t="s">
        <v>317</v>
      </c>
      <c r="T3" s="512"/>
      <c r="U3" s="513"/>
      <c r="V3" s="513"/>
      <c r="W3" s="514"/>
    </row>
    <row r="4" spans="2:23"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4"/>
      <c r="U4" s="532"/>
      <c r="V4" s="533" t="s">
        <v>1</v>
      </c>
      <c r="W4" s="527" t="s">
        <v>104</v>
      </c>
    </row>
    <row r="5" spans="2:23"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2</v>
      </c>
      <c r="U5" s="153" t="s">
        <v>3</v>
      </c>
      <c r="V5" s="534"/>
      <c r="W5" s="529"/>
    </row>
    <row r="6" spans="2:23" ht="16.5" customHeight="1" x14ac:dyDescent="0.25">
      <c r="B6" s="143">
        <v>1</v>
      </c>
      <c r="C6" s="144" t="s">
        <v>5</v>
      </c>
      <c r="D6" s="97">
        <v>0</v>
      </c>
      <c r="E6" s="98">
        <v>1</v>
      </c>
      <c r="F6" s="98">
        <f>D6/E6*100</f>
        <v>0</v>
      </c>
      <c r="G6" s="99">
        <v>0</v>
      </c>
      <c r="H6" s="100">
        <f>D6/E17</f>
        <v>0</v>
      </c>
      <c r="I6" s="97">
        <v>0</v>
      </c>
      <c r="J6" s="98">
        <v>1</v>
      </c>
      <c r="K6" s="98">
        <f>I6/J6*100</f>
        <v>0</v>
      </c>
      <c r="L6" s="99">
        <v>0</v>
      </c>
      <c r="M6" s="100">
        <f>I6/J17</f>
        <v>0</v>
      </c>
      <c r="N6" s="97">
        <v>0</v>
      </c>
      <c r="O6" s="98">
        <v>1</v>
      </c>
      <c r="P6" s="98">
        <f>N6/O6*100</f>
        <v>0</v>
      </c>
      <c r="Q6" s="99">
        <v>0</v>
      </c>
      <c r="R6" s="100">
        <f>N6/O17</f>
        <v>0</v>
      </c>
      <c r="S6" s="97">
        <v>0</v>
      </c>
      <c r="T6" s="98">
        <v>1</v>
      </c>
      <c r="U6" s="98">
        <f>S6/T6*100</f>
        <v>0</v>
      </c>
      <c r="V6" s="99">
        <v>0</v>
      </c>
      <c r="W6" s="100">
        <f>S6/T17</f>
        <v>0</v>
      </c>
    </row>
    <row r="7" spans="2:23" ht="16.5" x14ac:dyDescent="0.3">
      <c r="B7" s="145">
        <v>2</v>
      </c>
      <c r="C7" s="146" t="s">
        <v>6</v>
      </c>
      <c r="D7" s="101">
        <v>0</v>
      </c>
      <c r="E7" s="102">
        <v>1</v>
      </c>
      <c r="F7" s="103">
        <f>D7/E7*100</f>
        <v>0</v>
      </c>
      <c r="G7" s="104">
        <v>0</v>
      </c>
      <c r="H7" s="105">
        <f>D7/E17</f>
        <v>0</v>
      </c>
      <c r="I7" s="101">
        <v>0</v>
      </c>
      <c r="J7" s="102">
        <v>1</v>
      </c>
      <c r="K7" s="103">
        <f>I7/J7*100</f>
        <v>0</v>
      </c>
      <c r="L7" s="104">
        <v>0</v>
      </c>
      <c r="M7" s="105">
        <f>I7/J17</f>
        <v>0</v>
      </c>
      <c r="N7" s="101">
        <v>0</v>
      </c>
      <c r="O7" s="102">
        <v>1</v>
      </c>
      <c r="P7" s="103">
        <f>N7/O7*100</f>
        <v>0</v>
      </c>
      <c r="Q7" s="104">
        <v>0</v>
      </c>
      <c r="R7" s="105">
        <f>N7/O17</f>
        <v>0</v>
      </c>
      <c r="S7" s="101">
        <v>0</v>
      </c>
      <c r="T7" s="102">
        <v>1</v>
      </c>
      <c r="U7" s="103">
        <f>S7/T7*100</f>
        <v>0</v>
      </c>
      <c r="V7" s="104">
        <v>0</v>
      </c>
      <c r="W7" s="105">
        <f>S7/T17</f>
        <v>0</v>
      </c>
    </row>
    <row r="8" spans="2:23" ht="15.75" x14ac:dyDescent="0.25">
      <c r="B8" s="173">
        <v>3</v>
      </c>
      <c r="C8" s="174" t="s">
        <v>7</v>
      </c>
      <c r="D8" s="101">
        <v>0</v>
      </c>
      <c r="E8" s="102">
        <v>1</v>
      </c>
      <c r="F8" s="103">
        <f>D8/E8*100</f>
        <v>0</v>
      </c>
      <c r="G8" s="104">
        <v>0</v>
      </c>
      <c r="H8" s="105">
        <f>D8/E17</f>
        <v>0</v>
      </c>
      <c r="I8" s="101">
        <v>0</v>
      </c>
      <c r="J8" s="102">
        <v>1</v>
      </c>
      <c r="K8" s="103">
        <f>I8/J8*100</f>
        <v>0</v>
      </c>
      <c r="L8" s="104">
        <v>0</v>
      </c>
      <c r="M8" s="105">
        <f>I8/J17</f>
        <v>0</v>
      </c>
      <c r="N8" s="101">
        <v>0</v>
      </c>
      <c r="O8" s="102">
        <v>1</v>
      </c>
      <c r="P8" s="103">
        <f>N8/O8*100</f>
        <v>0</v>
      </c>
      <c r="Q8" s="104">
        <v>0</v>
      </c>
      <c r="R8" s="105">
        <f>N8/O17</f>
        <v>0</v>
      </c>
      <c r="S8" s="101">
        <v>0</v>
      </c>
      <c r="T8" s="102">
        <v>1</v>
      </c>
      <c r="U8" s="103">
        <f>S8/T8*100</f>
        <v>0</v>
      </c>
      <c r="V8" s="104">
        <v>0</v>
      </c>
      <c r="W8" s="105">
        <f>S8/T17</f>
        <v>0</v>
      </c>
    </row>
    <row r="9" spans="2:23" ht="16.5" x14ac:dyDescent="0.3">
      <c r="B9" s="145">
        <v>4</v>
      </c>
      <c r="C9" s="146" t="s">
        <v>8</v>
      </c>
      <c r="D9" s="101">
        <v>0</v>
      </c>
      <c r="E9" s="102">
        <v>1</v>
      </c>
      <c r="F9" s="103">
        <f t="shared" ref="F9:F17" si="0">D9/E9*100</f>
        <v>0</v>
      </c>
      <c r="G9" s="104">
        <v>0</v>
      </c>
      <c r="H9" s="105">
        <f>D9/E17</f>
        <v>0</v>
      </c>
      <c r="I9" s="101">
        <v>0</v>
      </c>
      <c r="J9" s="102">
        <v>1</v>
      </c>
      <c r="K9" s="103">
        <f t="shared" ref="K9:K17" si="1">I9/J9*100</f>
        <v>0</v>
      </c>
      <c r="L9" s="104">
        <v>0</v>
      </c>
      <c r="M9" s="105">
        <f>I9/J17</f>
        <v>0</v>
      </c>
      <c r="N9" s="3">
        <v>0</v>
      </c>
      <c r="O9" s="1">
        <v>6</v>
      </c>
      <c r="P9" s="2">
        <f t="shared" ref="P9:P17" si="2">N9/O9*100</f>
        <v>0</v>
      </c>
      <c r="Q9" s="24">
        <v>0</v>
      </c>
      <c r="R9" s="23">
        <f>N9/O17</f>
        <v>0</v>
      </c>
      <c r="S9" s="245">
        <v>0</v>
      </c>
      <c r="T9" s="255">
        <v>25</v>
      </c>
      <c r="U9" s="246">
        <f t="shared" ref="U9:U17" si="3">S9/T9*100</f>
        <v>0</v>
      </c>
      <c r="V9" s="247">
        <v>0</v>
      </c>
      <c r="W9" s="248">
        <f>S9/T17</f>
        <v>0</v>
      </c>
    </row>
    <row r="10" spans="2:23" ht="16.5" x14ac:dyDescent="0.3">
      <c r="B10" s="145">
        <v>5</v>
      </c>
      <c r="C10" s="146" t="s">
        <v>9</v>
      </c>
      <c r="D10" s="101">
        <v>0</v>
      </c>
      <c r="E10" s="102">
        <v>1</v>
      </c>
      <c r="F10" s="103">
        <f t="shared" si="0"/>
        <v>0</v>
      </c>
      <c r="G10" s="104">
        <v>0</v>
      </c>
      <c r="H10" s="105">
        <f>D10/E17</f>
        <v>0</v>
      </c>
      <c r="I10" s="101">
        <v>0</v>
      </c>
      <c r="J10" s="102">
        <v>1</v>
      </c>
      <c r="K10" s="103">
        <f t="shared" si="1"/>
        <v>0</v>
      </c>
      <c r="L10" s="104">
        <v>0</v>
      </c>
      <c r="M10" s="105">
        <f>I10/J17</f>
        <v>0</v>
      </c>
      <c r="N10" s="3">
        <v>21</v>
      </c>
      <c r="O10" s="1">
        <v>21</v>
      </c>
      <c r="P10" s="2">
        <f t="shared" si="2"/>
        <v>100</v>
      </c>
      <c r="Q10" s="24">
        <v>1.4</v>
      </c>
      <c r="R10" s="23">
        <f>N10/O17</f>
        <v>0.10606060606060606</v>
      </c>
      <c r="S10" s="101">
        <v>0</v>
      </c>
      <c r="T10" s="102">
        <v>25</v>
      </c>
      <c r="U10" s="103">
        <f t="shared" si="3"/>
        <v>0</v>
      </c>
      <c r="V10" s="104">
        <v>0</v>
      </c>
      <c r="W10" s="105">
        <f>S10/T17</f>
        <v>0</v>
      </c>
    </row>
    <row r="11" spans="2:23" ht="16.5" x14ac:dyDescent="0.3">
      <c r="B11" s="175">
        <v>6</v>
      </c>
      <c r="C11" s="176" t="s">
        <v>10</v>
      </c>
      <c r="D11" s="3">
        <v>40</v>
      </c>
      <c r="E11" s="1">
        <v>2</v>
      </c>
      <c r="F11" s="2">
        <f t="shared" si="0"/>
        <v>2000</v>
      </c>
      <c r="G11" s="118">
        <v>20</v>
      </c>
      <c r="H11" s="23">
        <f>D11/E17</f>
        <v>8</v>
      </c>
      <c r="I11" s="101">
        <v>0</v>
      </c>
      <c r="J11" s="102">
        <v>1</v>
      </c>
      <c r="K11" s="103">
        <f t="shared" si="1"/>
        <v>0</v>
      </c>
      <c r="L11" s="104">
        <v>0</v>
      </c>
      <c r="M11" s="105">
        <f>I11/J17</f>
        <v>0</v>
      </c>
      <c r="N11" s="3">
        <v>46</v>
      </c>
      <c r="O11" s="1">
        <v>46</v>
      </c>
      <c r="P11" s="2">
        <f t="shared" si="2"/>
        <v>100</v>
      </c>
      <c r="Q11" s="115">
        <v>1</v>
      </c>
      <c r="R11" s="23">
        <f>N11/O17</f>
        <v>0.23232323232323232</v>
      </c>
      <c r="S11" s="101">
        <v>0</v>
      </c>
      <c r="T11" s="102">
        <v>25</v>
      </c>
      <c r="U11" s="103">
        <f t="shared" si="3"/>
        <v>0</v>
      </c>
      <c r="V11" s="104">
        <v>0</v>
      </c>
      <c r="W11" s="105">
        <f>S11/T17</f>
        <v>0</v>
      </c>
    </row>
    <row r="12" spans="2:23" ht="16.5" x14ac:dyDescent="0.3">
      <c r="B12" s="145">
        <v>7</v>
      </c>
      <c r="C12" s="146" t="s">
        <v>11</v>
      </c>
      <c r="D12" s="101">
        <v>0</v>
      </c>
      <c r="E12" s="102">
        <v>62</v>
      </c>
      <c r="F12" s="103">
        <f t="shared" si="0"/>
        <v>0</v>
      </c>
      <c r="G12" s="104">
        <v>0</v>
      </c>
      <c r="H12" s="105">
        <f>D12/E17</f>
        <v>0</v>
      </c>
      <c r="I12" s="101">
        <v>0</v>
      </c>
      <c r="J12" s="102">
        <v>1</v>
      </c>
      <c r="K12" s="103">
        <f t="shared" si="1"/>
        <v>0</v>
      </c>
      <c r="L12" s="104">
        <v>0</v>
      </c>
      <c r="M12" s="105">
        <f>I12/J17</f>
        <v>0</v>
      </c>
      <c r="N12" s="3">
        <v>76</v>
      </c>
      <c r="O12" s="1">
        <v>76</v>
      </c>
      <c r="P12" s="2">
        <f t="shared" si="2"/>
        <v>100</v>
      </c>
      <c r="Q12" s="24">
        <v>1</v>
      </c>
      <c r="R12" s="23">
        <f>N12/O17</f>
        <v>0.38383838383838381</v>
      </c>
      <c r="S12" s="101">
        <v>0</v>
      </c>
      <c r="T12" s="102">
        <v>25</v>
      </c>
      <c r="U12" s="103">
        <f t="shared" si="3"/>
        <v>0</v>
      </c>
      <c r="V12" s="104">
        <v>0</v>
      </c>
      <c r="W12" s="105">
        <f>S12/T17</f>
        <v>0</v>
      </c>
    </row>
    <row r="13" spans="2:23" ht="17.25" thickBot="1" x14ac:dyDescent="0.35">
      <c r="B13" s="145">
        <v>8</v>
      </c>
      <c r="C13" s="146" t="s">
        <v>12</v>
      </c>
      <c r="D13" s="101">
        <v>0</v>
      </c>
      <c r="E13" s="102">
        <v>62</v>
      </c>
      <c r="F13" s="103">
        <f t="shared" si="0"/>
        <v>0</v>
      </c>
      <c r="G13" s="104">
        <v>0</v>
      </c>
      <c r="H13" s="105">
        <f>D13/E17</f>
        <v>0</v>
      </c>
      <c r="I13" s="101">
        <v>0</v>
      </c>
      <c r="J13" s="102">
        <v>1</v>
      </c>
      <c r="K13" s="103">
        <f t="shared" si="1"/>
        <v>0</v>
      </c>
      <c r="L13" s="104">
        <v>0</v>
      </c>
      <c r="M13" s="105">
        <f>I13/J17</f>
        <v>0</v>
      </c>
      <c r="N13" s="3">
        <v>102</v>
      </c>
      <c r="O13" s="1">
        <v>111</v>
      </c>
      <c r="P13" s="2">
        <f t="shared" si="2"/>
        <v>91.891891891891902</v>
      </c>
      <c r="Q13" s="24">
        <v>0.92</v>
      </c>
      <c r="R13" s="23">
        <f>N13/O17</f>
        <v>0.51515151515151514</v>
      </c>
      <c r="S13" s="245">
        <v>0</v>
      </c>
      <c r="T13" s="255">
        <v>50</v>
      </c>
      <c r="U13" s="246">
        <f t="shared" si="3"/>
        <v>0</v>
      </c>
      <c r="V13" s="279">
        <v>0</v>
      </c>
      <c r="W13" s="281">
        <f>S13/T17</f>
        <v>0</v>
      </c>
    </row>
    <row r="14" spans="2:23" ht="17.25" thickBot="1" x14ac:dyDescent="0.35">
      <c r="B14" s="175">
        <v>9</v>
      </c>
      <c r="C14" s="176" t="s">
        <v>13</v>
      </c>
      <c r="D14" s="101">
        <v>0</v>
      </c>
      <c r="E14" s="102">
        <v>62</v>
      </c>
      <c r="F14" s="103">
        <f t="shared" si="0"/>
        <v>0</v>
      </c>
      <c r="G14" s="104">
        <v>0</v>
      </c>
      <c r="H14" s="105">
        <f>D14/E17</f>
        <v>0</v>
      </c>
      <c r="I14" s="101">
        <v>0</v>
      </c>
      <c r="J14" s="102">
        <v>1</v>
      </c>
      <c r="K14" s="103">
        <f t="shared" si="1"/>
        <v>0</v>
      </c>
      <c r="L14" s="104">
        <v>0</v>
      </c>
      <c r="M14" s="105">
        <f>I14/J17</f>
        <v>0</v>
      </c>
      <c r="N14" s="3">
        <v>147</v>
      </c>
      <c r="O14" s="1">
        <v>138</v>
      </c>
      <c r="P14" s="2">
        <f t="shared" si="2"/>
        <v>106.5217391304348</v>
      </c>
      <c r="Q14" s="118">
        <v>1.07</v>
      </c>
      <c r="R14" s="23">
        <f>N14/O17</f>
        <v>0.74242424242424243</v>
      </c>
      <c r="S14" s="3">
        <v>54</v>
      </c>
      <c r="T14" s="1">
        <v>54</v>
      </c>
      <c r="U14" s="295">
        <f t="shared" si="3"/>
        <v>100</v>
      </c>
      <c r="V14" s="269">
        <v>1</v>
      </c>
      <c r="W14" s="270">
        <f>S14/T17</f>
        <v>1</v>
      </c>
    </row>
    <row r="15" spans="2:23" ht="16.5" x14ac:dyDescent="0.3">
      <c r="B15" s="145">
        <v>10</v>
      </c>
      <c r="C15" s="146" t="s">
        <v>14</v>
      </c>
      <c r="D15" s="101">
        <v>0</v>
      </c>
      <c r="E15" s="102">
        <v>62</v>
      </c>
      <c r="F15" s="103">
        <f t="shared" si="0"/>
        <v>0</v>
      </c>
      <c r="G15" s="104">
        <v>0</v>
      </c>
      <c r="H15" s="105">
        <f>D15/E17</f>
        <v>0</v>
      </c>
      <c r="I15" s="101">
        <v>0</v>
      </c>
      <c r="J15" s="102">
        <v>1</v>
      </c>
      <c r="K15" s="103">
        <f t="shared" si="1"/>
        <v>0</v>
      </c>
      <c r="L15" s="104">
        <v>0</v>
      </c>
      <c r="M15" s="105">
        <f>I15/J17</f>
        <v>0</v>
      </c>
      <c r="N15" s="3">
        <v>172</v>
      </c>
      <c r="O15" s="1">
        <v>163</v>
      </c>
      <c r="P15" s="2">
        <f t="shared" si="2"/>
        <v>105.52147239263803</v>
      </c>
      <c r="Q15" s="24">
        <v>1.06</v>
      </c>
      <c r="R15" s="23">
        <f>N15/O17</f>
        <v>0.86868686868686873</v>
      </c>
      <c r="S15" s="101">
        <v>0</v>
      </c>
      <c r="T15" s="102">
        <v>50</v>
      </c>
      <c r="U15" s="103">
        <f t="shared" si="3"/>
        <v>0</v>
      </c>
      <c r="V15" s="161">
        <v>0</v>
      </c>
      <c r="W15" s="163">
        <f>S15/T17</f>
        <v>0</v>
      </c>
    </row>
    <row r="16" spans="2:23" ht="17.25" thickBot="1" x14ac:dyDescent="0.35">
      <c r="B16" s="145">
        <v>11</v>
      </c>
      <c r="C16" s="146" t="s">
        <v>26</v>
      </c>
      <c r="D16" s="101">
        <v>0</v>
      </c>
      <c r="E16" s="102">
        <v>62</v>
      </c>
      <c r="F16" s="103">
        <f t="shared" si="0"/>
        <v>0</v>
      </c>
      <c r="G16" s="274">
        <v>0</v>
      </c>
      <c r="H16" s="275">
        <f>D16/E17</f>
        <v>0</v>
      </c>
      <c r="I16" s="101">
        <v>0</v>
      </c>
      <c r="J16" s="102">
        <v>1</v>
      </c>
      <c r="K16" s="103">
        <f t="shared" si="1"/>
        <v>0</v>
      </c>
      <c r="L16" s="274">
        <v>0</v>
      </c>
      <c r="M16" s="275">
        <f>I16/J17</f>
        <v>0</v>
      </c>
      <c r="N16" s="3">
        <v>197</v>
      </c>
      <c r="O16" s="1">
        <v>183</v>
      </c>
      <c r="P16" s="2">
        <f t="shared" si="2"/>
        <v>107.65027322404373</v>
      </c>
      <c r="Q16" s="267">
        <v>1.08</v>
      </c>
      <c r="R16" s="273">
        <f>N16/O17</f>
        <v>0.99494949494949492</v>
      </c>
      <c r="S16" s="101">
        <v>0</v>
      </c>
      <c r="T16" s="102">
        <v>50</v>
      </c>
      <c r="U16" s="103">
        <f t="shared" si="3"/>
        <v>0</v>
      </c>
      <c r="V16" s="104">
        <v>0</v>
      </c>
      <c r="W16" s="105">
        <f>S16/T17</f>
        <v>0</v>
      </c>
    </row>
    <row r="17" spans="2:23" ht="17.25" thickBot="1" x14ac:dyDescent="0.35">
      <c r="B17" s="264">
        <v>12</v>
      </c>
      <c r="C17" s="265" t="s">
        <v>15</v>
      </c>
      <c r="D17" s="34">
        <v>100</v>
      </c>
      <c r="E17" s="44">
        <v>5</v>
      </c>
      <c r="F17" s="266">
        <f t="shared" si="0"/>
        <v>2000</v>
      </c>
      <c r="G17" s="271">
        <v>20</v>
      </c>
      <c r="H17" s="272">
        <f>D17/E17</f>
        <v>20</v>
      </c>
      <c r="I17" s="34">
        <v>0</v>
      </c>
      <c r="J17" s="44">
        <v>2000</v>
      </c>
      <c r="K17" s="266">
        <f t="shared" si="1"/>
        <v>0</v>
      </c>
      <c r="L17" s="302">
        <v>0</v>
      </c>
      <c r="M17" s="303">
        <f>I17/J17</f>
        <v>0</v>
      </c>
      <c r="N17" s="34">
        <v>202</v>
      </c>
      <c r="O17" s="44">
        <v>198</v>
      </c>
      <c r="P17" s="266">
        <f t="shared" si="2"/>
        <v>102.02020202020201</v>
      </c>
      <c r="Q17" s="271">
        <v>1.02</v>
      </c>
      <c r="R17" s="272">
        <f>N17/O17</f>
        <v>1.0202020202020201</v>
      </c>
      <c r="S17" s="259">
        <v>0</v>
      </c>
      <c r="T17" s="260">
        <v>54</v>
      </c>
      <c r="U17" s="261">
        <f t="shared" si="3"/>
        <v>0</v>
      </c>
      <c r="V17" s="262">
        <v>0</v>
      </c>
      <c r="W17" s="263">
        <f>S17/T17</f>
        <v>0</v>
      </c>
    </row>
    <row r="18" spans="2:23" ht="15.75" thickBot="1" x14ac:dyDescent="0.3"/>
    <row r="19" spans="2:23" ht="15.75" thickBot="1" x14ac:dyDescent="0.3">
      <c r="C19" s="384" t="s">
        <v>378</v>
      </c>
      <c r="H19" s="312">
        <v>20</v>
      </c>
      <c r="M19" s="385">
        <v>0</v>
      </c>
      <c r="R19" s="312">
        <v>1.02</v>
      </c>
      <c r="W19" s="318">
        <v>1</v>
      </c>
    </row>
    <row r="20" spans="2:23" ht="15.75" thickBot="1" x14ac:dyDescent="0.3">
      <c r="C20" s="215"/>
    </row>
    <row r="21" spans="2:23" ht="15.75" thickBot="1" x14ac:dyDescent="0.3">
      <c r="C21" s="384" t="s">
        <v>377</v>
      </c>
      <c r="H21" s="382">
        <v>20</v>
      </c>
      <c r="M21" s="386">
        <v>0</v>
      </c>
      <c r="R21" s="382">
        <v>1.02</v>
      </c>
      <c r="W21" s="381">
        <v>1</v>
      </c>
    </row>
    <row r="22" spans="2:23" ht="15.75" thickBot="1" x14ac:dyDescent="0.3"/>
    <row r="23" spans="2:23" ht="15" customHeight="1" x14ac:dyDescent="0.25">
      <c r="H23" s="501" t="s">
        <v>333</v>
      </c>
      <c r="I23" s="502"/>
    </row>
    <row r="24" spans="2:23" ht="15.75" thickBot="1" x14ac:dyDescent="0.3">
      <c r="H24" s="503"/>
      <c r="I24" s="504"/>
    </row>
    <row r="25" spans="2:23" x14ac:dyDescent="0.25">
      <c r="B25" s="12">
        <v>1</v>
      </c>
      <c r="C25" s="7" t="s">
        <v>27</v>
      </c>
      <c r="D25" s="8"/>
      <c r="E25" s="477" t="s">
        <v>28</v>
      </c>
      <c r="F25" s="477"/>
      <c r="G25" s="478"/>
      <c r="H25" s="12">
        <v>3</v>
      </c>
      <c r="I25" s="16">
        <f>H25/H28</f>
        <v>0.75</v>
      </c>
    </row>
    <row r="26" spans="2:23" x14ac:dyDescent="0.25">
      <c r="B26" s="13">
        <v>2</v>
      </c>
      <c r="C26" s="9" t="s">
        <v>29</v>
      </c>
      <c r="D26" s="4"/>
      <c r="E26" s="479" t="s">
        <v>30</v>
      </c>
      <c r="F26" s="479"/>
      <c r="G26" s="480"/>
      <c r="H26" s="13">
        <v>0</v>
      </c>
      <c r="I26" s="17">
        <f>H26/H28</f>
        <v>0</v>
      </c>
    </row>
    <row r="27" spans="2:23" ht="15.75" thickBot="1" x14ac:dyDescent="0.3">
      <c r="B27" s="14">
        <v>3</v>
      </c>
      <c r="C27" s="10" t="s">
        <v>31</v>
      </c>
      <c r="D27" s="11"/>
      <c r="E27" s="481" t="s">
        <v>32</v>
      </c>
      <c r="F27" s="481"/>
      <c r="G27" s="482"/>
      <c r="H27" s="14">
        <v>1</v>
      </c>
      <c r="I27" s="18">
        <f>H27/H28</f>
        <v>0.25</v>
      </c>
    </row>
    <row r="28" spans="2:23" ht="15.75" thickBot="1" x14ac:dyDescent="0.3">
      <c r="B28" s="498" t="s">
        <v>96</v>
      </c>
      <c r="C28" s="499"/>
      <c r="D28" s="499"/>
      <c r="E28" s="499"/>
      <c r="F28" s="499"/>
      <c r="G28" s="500"/>
      <c r="H28" s="15">
        <f>SUM(H25:H27)</f>
        <v>4</v>
      </c>
      <c r="I28" s="21">
        <f>SUM(I25:I27)</f>
        <v>1</v>
      </c>
    </row>
  </sheetData>
  <sheetProtection algorithmName="SHA-512" hashValue="DAUMJnHAsEcif62KcIuQBDb9eKZvenh/WSvE2MwmHOUWih2Gld++B4jUn6TVxV0j4nrc1A1wK8VPJSaLsOBdSA==" saltValue="OUG02hpb8inFtW2ZaQOQsA==" spinCount="100000" sheet="1" objects="1" scenarios="1"/>
  <mergeCells count="23">
    <mergeCell ref="B28:G28"/>
    <mergeCell ref="E25:G25"/>
    <mergeCell ref="E26:G26"/>
    <mergeCell ref="D4:F4"/>
    <mergeCell ref="G4:G5"/>
    <mergeCell ref="B2:C5"/>
    <mergeCell ref="D3:H3"/>
    <mergeCell ref="E27:G27"/>
    <mergeCell ref="H4:H5"/>
    <mergeCell ref="H23:I24"/>
    <mergeCell ref="I3:M3"/>
    <mergeCell ref="I4:K4"/>
    <mergeCell ref="L4:L5"/>
    <mergeCell ref="M4:M5"/>
    <mergeCell ref="D2:W2"/>
    <mergeCell ref="S3:W3"/>
    <mergeCell ref="W4:W5"/>
    <mergeCell ref="N3:R3"/>
    <mergeCell ref="N4:P4"/>
    <mergeCell ref="Q4:Q5"/>
    <mergeCell ref="R4:R5"/>
    <mergeCell ref="S4:U4"/>
    <mergeCell ref="V4:V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2:W30"/>
  <sheetViews>
    <sheetView topLeftCell="B1" workbookViewId="0">
      <selection activeCell="W11" sqref="W11"/>
    </sheetView>
  </sheetViews>
  <sheetFormatPr baseColWidth="10" defaultRowHeight="15" x14ac:dyDescent="0.25"/>
  <cols>
    <col min="1" max="1" width="6" customWidth="1"/>
    <col min="2" max="2" width="4.42578125" customWidth="1"/>
    <col min="3" max="3" width="16.7109375" customWidth="1"/>
    <col min="4" max="4" width="6.85546875" customWidth="1"/>
    <col min="5" max="5" width="6" customWidth="1"/>
    <col min="6" max="6" width="5.85546875" customWidth="1"/>
    <col min="7" max="7" width="6.85546875" customWidth="1"/>
    <col min="8" max="8" width="10.140625" customWidth="1"/>
    <col min="9" max="9" width="8.42578125" customWidth="1"/>
    <col min="10" max="10" width="7.7109375" customWidth="1"/>
    <col min="11" max="11" width="6.5703125" customWidth="1"/>
    <col min="12" max="12" width="7" customWidth="1"/>
    <col min="13" max="13" width="9.85546875" customWidth="1"/>
    <col min="14" max="14" width="7.28515625" customWidth="1"/>
    <col min="15" max="15" width="7.140625" customWidth="1"/>
    <col min="16" max="16" width="6.5703125" customWidth="1"/>
    <col min="17" max="17" width="6.7109375" customWidth="1"/>
    <col min="18" max="18" width="9.7109375" customWidth="1"/>
    <col min="19" max="19" width="7.140625" customWidth="1"/>
    <col min="20" max="20" width="6.140625" customWidth="1"/>
    <col min="21" max="21" width="6.5703125" customWidth="1"/>
    <col min="22" max="22" width="6.85546875" customWidth="1"/>
    <col min="23" max="23" width="9.7109375" customWidth="1"/>
  </cols>
  <sheetData>
    <row r="2" spans="2:23" ht="15.75" customHeight="1" thickBot="1" x14ac:dyDescent="0.3"/>
    <row r="3" spans="2:23" ht="17.25" thickBot="1" x14ac:dyDescent="0.35">
      <c r="B3" s="505" t="s">
        <v>219</v>
      </c>
      <c r="C3" s="506"/>
      <c r="D3" s="519" t="s">
        <v>107</v>
      </c>
      <c r="E3" s="520"/>
      <c r="F3" s="520"/>
      <c r="G3" s="520"/>
      <c r="H3" s="520"/>
      <c r="I3" s="520"/>
      <c r="J3" s="520"/>
      <c r="K3" s="520"/>
      <c r="L3" s="520"/>
      <c r="M3" s="520"/>
      <c r="N3" s="520"/>
      <c r="O3" s="520"/>
      <c r="P3" s="520"/>
      <c r="Q3" s="520"/>
      <c r="R3" s="520"/>
      <c r="S3" s="520"/>
      <c r="T3" s="520"/>
      <c r="U3" s="520"/>
      <c r="V3" s="520"/>
      <c r="W3" s="521"/>
    </row>
    <row r="4" spans="2:23" ht="65.25" customHeight="1" thickBot="1" x14ac:dyDescent="0.3">
      <c r="B4" s="507"/>
      <c r="C4" s="508"/>
      <c r="D4" s="511" t="s">
        <v>139</v>
      </c>
      <c r="E4" s="512"/>
      <c r="F4" s="513"/>
      <c r="G4" s="513"/>
      <c r="H4" s="514"/>
      <c r="I4" s="515" t="s">
        <v>140</v>
      </c>
      <c r="J4" s="516"/>
      <c r="K4" s="517"/>
      <c r="L4" s="517"/>
      <c r="M4" s="518"/>
      <c r="N4" s="522" t="s">
        <v>141</v>
      </c>
      <c r="O4" s="522"/>
      <c r="P4" s="522"/>
      <c r="Q4" s="522"/>
      <c r="R4" s="523"/>
      <c r="S4" s="530" t="s">
        <v>136</v>
      </c>
      <c r="T4" s="522"/>
      <c r="U4" s="522"/>
      <c r="V4" s="522"/>
      <c r="W4" s="523"/>
    </row>
    <row r="5" spans="2:23" ht="24.75" customHeight="1" thickBot="1" x14ac:dyDescent="0.3">
      <c r="B5" s="507"/>
      <c r="C5" s="508"/>
      <c r="D5" s="531" t="s">
        <v>0</v>
      </c>
      <c r="E5" s="524"/>
      <c r="F5" s="532"/>
      <c r="G5" s="533" t="s">
        <v>1</v>
      </c>
      <c r="H5" s="527" t="s">
        <v>104</v>
      </c>
      <c r="I5" s="531" t="s">
        <v>0</v>
      </c>
      <c r="J5" s="525"/>
      <c r="K5" s="526"/>
      <c r="L5" s="527" t="s">
        <v>1</v>
      </c>
      <c r="M5" s="527" t="s">
        <v>104</v>
      </c>
      <c r="N5" s="524" t="s">
        <v>0</v>
      </c>
      <c r="O5" s="525"/>
      <c r="P5" s="526"/>
      <c r="Q5" s="527" t="s">
        <v>1</v>
      </c>
      <c r="R5" s="527" t="s">
        <v>104</v>
      </c>
      <c r="S5" s="531" t="s">
        <v>0</v>
      </c>
      <c r="T5" s="525"/>
      <c r="U5" s="526"/>
      <c r="V5" s="527" t="s">
        <v>1</v>
      </c>
      <c r="W5" s="527" t="s">
        <v>104</v>
      </c>
    </row>
    <row r="6" spans="2:23" ht="18" customHeight="1" thickBot="1" x14ac:dyDescent="0.3">
      <c r="B6" s="509"/>
      <c r="C6" s="510"/>
      <c r="D6" s="151" t="s">
        <v>33</v>
      </c>
      <c r="E6" s="152" t="s">
        <v>2</v>
      </c>
      <c r="F6" s="153" t="s">
        <v>3</v>
      </c>
      <c r="G6" s="534"/>
      <c r="H6" s="529"/>
      <c r="I6" s="154" t="s">
        <v>33</v>
      </c>
      <c r="J6" s="155" t="s">
        <v>2</v>
      </c>
      <c r="K6" s="156" t="s">
        <v>3</v>
      </c>
      <c r="L6" s="528"/>
      <c r="M6" s="528"/>
      <c r="N6" s="157" t="s">
        <v>33</v>
      </c>
      <c r="O6" s="155" t="s">
        <v>4</v>
      </c>
      <c r="P6" s="156" t="s">
        <v>3</v>
      </c>
      <c r="Q6" s="528"/>
      <c r="R6" s="529"/>
      <c r="S6" s="151" t="s">
        <v>33</v>
      </c>
      <c r="T6" s="152" t="s">
        <v>4</v>
      </c>
      <c r="U6" s="158" t="s">
        <v>3</v>
      </c>
      <c r="V6" s="529"/>
      <c r="W6" s="529"/>
    </row>
    <row r="7" spans="2:23" ht="17.25" customHeight="1" x14ac:dyDescent="0.25">
      <c r="B7" s="143">
        <v>1</v>
      </c>
      <c r="C7" s="144" t="s">
        <v>5</v>
      </c>
      <c r="D7" s="97">
        <v>0</v>
      </c>
      <c r="E7" s="98">
        <v>1</v>
      </c>
      <c r="F7" s="98">
        <f>D7/E7*100</f>
        <v>0</v>
      </c>
      <c r="G7" s="99">
        <v>0</v>
      </c>
      <c r="H7" s="100">
        <f>D7/E18</f>
        <v>0</v>
      </c>
      <c r="I7" s="97">
        <v>0</v>
      </c>
      <c r="J7" s="98">
        <v>1</v>
      </c>
      <c r="K7" s="98">
        <f>I7/J7*100</f>
        <v>0</v>
      </c>
      <c r="L7" s="99">
        <v>0</v>
      </c>
      <c r="M7" s="100">
        <f>I7/J18</f>
        <v>0</v>
      </c>
      <c r="N7" s="97">
        <v>0</v>
      </c>
      <c r="O7" s="98">
        <v>1</v>
      </c>
      <c r="P7" s="98">
        <f>N7/O7*100</f>
        <v>0</v>
      </c>
      <c r="Q7" s="99">
        <v>0</v>
      </c>
      <c r="R7" s="100">
        <f>N7/O18</f>
        <v>0</v>
      </c>
      <c r="S7" s="97">
        <v>0</v>
      </c>
      <c r="T7" s="98">
        <v>1</v>
      </c>
      <c r="U7" s="98">
        <f>S7/T7*100</f>
        <v>0</v>
      </c>
      <c r="V7" s="99">
        <v>0</v>
      </c>
      <c r="W7" s="100">
        <f>S7/T18</f>
        <v>0</v>
      </c>
    </row>
    <row r="8" spans="2:23" ht="16.5" x14ac:dyDescent="0.3">
      <c r="B8" s="145">
        <v>2</v>
      </c>
      <c r="C8" s="146" t="s">
        <v>6</v>
      </c>
      <c r="D8" s="3">
        <v>10</v>
      </c>
      <c r="E8" s="1">
        <v>10</v>
      </c>
      <c r="F8" s="2">
        <f>D8/E8*100</f>
        <v>100</v>
      </c>
      <c r="G8" s="24">
        <v>1</v>
      </c>
      <c r="H8" s="23">
        <f>D8/E18</f>
        <v>0.1</v>
      </c>
      <c r="I8" s="3">
        <v>10</v>
      </c>
      <c r="J8" s="1">
        <v>10</v>
      </c>
      <c r="K8" s="2">
        <f>I8/J8*100</f>
        <v>100</v>
      </c>
      <c r="L8" s="24">
        <v>1</v>
      </c>
      <c r="M8" s="23">
        <f>I8/J18</f>
        <v>0.1</v>
      </c>
      <c r="N8" s="3">
        <v>5</v>
      </c>
      <c r="O8" s="1">
        <v>5</v>
      </c>
      <c r="P8" s="2">
        <f>N8/O8*100</f>
        <v>100</v>
      </c>
      <c r="Q8" s="24">
        <v>1</v>
      </c>
      <c r="R8" s="23">
        <f>N8/O18</f>
        <v>0.1</v>
      </c>
      <c r="S8" s="101">
        <v>0</v>
      </c>
      <c r="T8" s="103">
        <v>1</v>
      </c>
      <c r="U8" s="103">
        <f>S8/T8*100</f>
        <v>0</v>
      </c>
      <c r="V8" s="104">
        <v>0</v>
      </c>
      <c r="W8" s="105">
        <f>S8/T18</f>
        <v>0</v>
      </c>
    </row>
    <row r="9" spans="2:23" ht="16.5" customHeight="1" x14ac:dyDescent="0.25">
      <c r="B9" s="173">
        <v>3</v>
      </c>
      <c r="C9" s="174" t="s">
        <v>7</v>
      </c>
      <c r="D9" s="3">
        <v>20</v>
      </c>
      <c r="E9" s="1">
        <v>20</v>
      </c>
      <c r="F9" s="2">
        <f>D9/E9*100</f>
        <v>100</v>
      </c>
      <c r="G9" s="115">
        <v>1</v>
      </c>
      <c r="H9" s="23">
        <f>D9/E18</f>
        <v>0.2</v>
      </c>
      <c r="I9" s="3">
        <v>20</v>
      </c>
      <c r="J9" s="1">
        <v>20</v>
      </c>
      <c r="K9" s="2">
        <f>I9/J9*100</f>
        <v>100</v>
      </c>
      <c r="L9" s="115">
        <v>1</v>
      </c>
      <c r="M9" s="23">
        <f>I9/J18</f>
        <v>0.2</v>
      </c>
      <c r="N9" s="3">
        <v>10</v>
      </c>
      <c r="O9" s="1">
        <v>10</v>
      </c>
      <c r="P9" s="2">
        <f>N9/O9*100</f>
        <v>100</v>
      </c>
      <c r="Q9" s="115">
        <v>1</v>
      </c>
      <c r="R9" s="23">
        <f>N9/O18</f>
        <v>0.2</v>
      </c>
      <c r="S9" s="101">
        <v>0</v>
      </c>
      <c r="T9" s="103">
        <v>1</v>
      </c>
      <c r="U9" s="103">
        <f>S9/T9*100</f>
        <v>0</v>
      </c>
      <c r="V9" s="104">
        <v>0</v>
      </c>
      <c r="W9" s="105">
        <f>S9/T18</f>
        <v>0</v>
      </c>
    </row>
    <row r="10" spans="2:23" ht="16.5" x14ac:dyDescent="0.3">
      <c r="B10" s="145">
        <v>4</v>
      </c>
      <c r="C10" s="146" t="s">
        <v>8</v>
      </c>
      <c r="D10" s="3">
        <v>30</v>
      </c>
      <c r="E10" s="1">
        <v>30</v>
      </c>
      <c r="F10" s="2">
        <f t="shared" ref="F10:F18" si="0">D10/E10*100</f>
        <v>100</v>
      </c>
      <c r="G10" s="24">
        <v>1</v>
      </c>
      <c r="H10" s="23">
        <f>D10/E18</f>
        <v>0.3</v>
      </c>
      <c r="I10" s="3">
        <v>30</v>
      </c>
      <c r="J10" s="1">
        <v>30</v>
      </c>
      <c r="K10" s="2">
        <f t="shared" ref="K10:K18" si="1">I10/J10*100</f>
        <v>100</v>
      </c>
      <c r="L10" s="24">
        <v>1</v>
      </c>
      <c r="M10" s="23">
        <f>I10/J18</f>
        <v>0.3</v>
      </c>
      <c r="N10" s="3">
        <v>15</v>
      </c>
      <c r="O10" s="1">
        <v>15</v>
      </c>
      <c r="P10" s="2">
        <f t="shared" ref="P10:P18" si="2">N10/O10*100</f>
        <v>100</v>
      </c>
      <c r="Q10" s="24">
        <v>1</v>
      </c>
      <c r="R10" s="23">
        <f>N10/O18</f>
        <v>0.3</v>
      </c>
      <c r="S10" s="101">
        <v>0</v>
      </c>
      <c r="T10" s="103">
        <v>1</v>
      </c>
      <c r="U10" s="103">
        <f t="shared" ref="U10:U18" si="3">S10/T10*100</f>
        <v>0</v>
      </c>
      <c r="V10" s="104">
        <v>0</v>
      </c>
      <c r="W10" s="105">
        <f>S10/T18</f>
        <v>0</v>
      </c>
    </row>
    <row r="11" spans="2:23" ht="16.5" x14ac:dyDescent="0.3">
      <c r="B11" s="145">
        <v>5</v>
      </c>
      <c r="C11" s="146" t="s">
        <v>9</v>
      </c>
      <c r="D11" s="3">
        <v>40</v>
      </c>
      <c r="E11" s="1">
        <v>40</v>
      </c>
      <c r="F11" s="2">
        <f t="shared" si="0"/>
        <v>100</v>
      </c>
      <c r="G11" s="24">
        <v>1</v>
      </c>
      <c r="H11" s="23">
        <f>D11/E18</f>
        <v>0.4</v>
      </c>
      <c r="I11" s="3">
        <v>40</v>
      </c>
      <c r="J11" s="1">
        <v>40</v>
      </c>
      <c r="K11" s="2">
        <f t="shared" si="1"/>
        <v>100</v>
      </c>
      <c r="L11" s="24">
        <v>1</v>
      </c>
      <c r="M11" s="23">
        <f>I11/J18</f>
        <v>0.4</v>
      </c>
      <c r="N11" s="3">
        <v>20</v>
      </c>
      <c r="O11" s="1">
        <v>20</v>
      </c>
      <c r="P11" s="2">
        <f t="shared" si="2"/>
        <v>100</v>
      </c>
      <c r="Q11" s="24">
        <v>1</v>
      </c>
      <c r="R11" s="23">
        <f>N11/O18</f>
        <v>0.4</v>
      </c>
      <c r="S11" s="101">
        <v>0</v>
      </c>
      <c r="T11" s="103">
        <v>1</v>
      </c>
      <c r="U11" s="103">
        <f t="shared" si="3"/>
        <v>0</v>
      </c>
      <c r="V11" s="104">
        <v>0</v>
      </c>
      <c r="W11" s="105">
        <f>S11/T18</f>
        <v>0</v>
      </c>
    </row>
    <row r="12" spans="2:23" ht="16.5" x14ac:dyDescent="0.3">
      <c r="B12" s="175">
        <v>6</v>
      </c>
      <c r="C12" s="176" t="s">
        <v>10</v>
      </c>
      <c r="D12" s="3">
        <v>50</v>
      </c>
      <c r="E12" s="1">
        <v>50</v>
      </c>
      <c r="F12" s="2">
        <f t="shared" si="0"/>
        <v>100</v>
      </c>
      <c r="G12" s="115">
        <v>1</v>
      </c>
      <c r="H12" s="23">
        <f>D12/E18</f>
        <v>0.5</v>
      </c>
      <c r="I12" s="3">
        <v>50</v>
      </c>
      <c r="J12" s="1">
        <v>50</v>
      </c>
      <c r="K12" s="2">
        <f t="shared" si="1"/>
        <v>100</v>
      </c>
      <c r="L12" s="115">
        <v>1</v>
      </c>
      <c r="M12" s="23">
        <f>I12/J18</f>
        <v>0.5</v>
      </c>
      <c r="N12" s="3">
        <v>25</v>
      </c>
      <c r="O12" s="1">
        <v>25</v>
      </c>
      <c r="P12" s="2">
        <f t="shared" si="2"/>
        <v>100</v>
      </c>
      <c r="Q12" s="115">
        <v>1</v>
      </c>
      <c r="R12" s="23">
        <f>N12/O18</f>
        <v>0.5</v>
      </c>
      <c r="S12" s="101">
        <v>0</v>
      </c>
      <c r="T12" s="103">
        <v>1</v>
      </c>
      <c r="U12" s="103">
        <f t="shared" si="3"/>
        <v>0</v>
      </c>
      <c r="V12" s="104">
        <v>0</v>
      </c>
      <c r="W12" s="105">
        <f>S12/T18</f>
        <v>0</v>
      </c>
    </row>
    <row r="13" spans="2:23" ht="16.5" x14ac:dyDescent="0.3">
      <c r="B13" s="145">
        <v>7</v>
      </c>
      <c r="C13" s="146" t="s">
        <v>11</v>
      </c>
      <c r="D13" s="3">
        <v>60</v>
      </c>
      <c r="E13" s="1">
        <v>60</v>
      </c>
      <c r="F13" s="2">
        <f t="shared" si="0"/>
        <v>100</v>
      </c>
      <c r="G13" s="24">
        <v>1</v>
      </c>
      <c r="H13" s="23">
        <f>D13/E18</f>
        <v>0.6</v>
      </c>
      <c r="I13" s="3">
        <v>60</v>
      </c>
      <c r="J13" s="1">
        <v>60</v>
      </c>
      <c r="K13" s="2">
        <f t="shared" si="1"/>
        <v>100</v>
      </c>
      <c r="L13" s="24">
        <v>1</v>
      </c>
      <c r="M13" s="23">
        <f>I13/J18</f>
        <v>0.6</v>
      </c>
      <c r="N13" s="3">
        <v>30</v>
      </c>
      <c r="O13" s="1">
        <v>30</v>
      </c>
      <c r="P13" s="2">
        <f t="shared" si="2"/>
        <v>100</v>
      </c>
      <c r="Q13" s="24">
        <v>1</v>
      </c>
      <c r="R13" s="23">
        <f>N13/O18</f>
        <v>0.6</v>
      </c>
      <c r="S13" s="3">
        <v>3</v>
      </c>
      <c r="T13" s="2">
        <v>3</v>
      </c>
      <c r="U13" s="2">
        <f t="shared" si="3"/>
        <v>100</v>
      </c>
      <c r="V13" s="24">
        <v>1</v>
      </c>
      <c r="W13" s="23">
        <f>S13/T18</f>
        <v>0.5</v>
      </c>
    </row>
    <row r="14" spans="2:23" ht="16.5" x14ac:dyDescent="0.3">
      <c r="B14" s="145">
        <v>8</v>
      </c>
      <c r="C14" s="146" t="s">
        <v>12</v>
      </c>
      <c r="D14" s="3">
        <v>70</v>
      </c>
      <c r="E14" s="1">
        <v>70</v>
      </c>
      <c r="F14" s="2">
        <f t="shared" si="0"/>
        <v>100</v>
      </c>
      <c r="G14" s="24">
        <v>1</v>
      </c>
      <c r="H14" s="23">
        <f>D14/E18</f>
        <v>0.7</v>
      </c>
      <c r="I14" s="3">
        <v>70</v>
      </c>
      <c r="J14" s="1">
        <v>70</v>
      </c>
      <c r="K14" s="2">
        <f t="shared" si="1"/>
        <v>100</v>
      </c>
      <c r="L14" s="24">
        <v>1</v>
      </c>
      <c r="M14" s="23">
        <f>I14/J18</f>
        <v>0.7</v>
      </c>
      <c r="N14" s="3">
        <v>35</v>
      </c>
      <c r="O14" s="1">
        <v>35</v>
      </c>
      <c r="P14" s="2">
        <f t="shared" si="2"/>
        <v>100</v>
      </c>
      <c r="Q14" s="24">
        <v>1</v>
      </c>
      <c r="R14" s="23">
        <f>N14/O18</f>
        <v>0.7</v>
      </c>
      <c r="S14" s="3">
        <v>3</v>
      </c>
      <c r="T14" s="2">
        <v>3</v>
      </c>
      <c r="U14" s="2">
        <f t="shared" si="3"/>
        <v>100</v>
      </c>
      <c r="V14" s="24">
        <v>1</v>
      </c>
      <c r="W14" s="23">
        <f>S14/T18</f>
        <v>0.5</v>
      </c>
    </row>
    <row r="15" spans="2:23" ht="16.5" x14ac:dyDescent="0.3">
      <c r="B15" s="175">
        <v>9</v>
      </c>
      <c r="C15" s="176" t="s">
        <v>13</v>
      </c>
      <c r="D15" s="3">
        <v>80</v>
      </c>
      <c r="E15" s="1">
        <v>80</v>
      </c>
      <c r="F15" s="2">
        <f t="shared" si="0"/>
        <v>100</v>
      </c>
      <c r="G15" s="115">
        <v>1</v>
      </c>
      <c r="H15" s="23">
        <f>D15/E18</f>
        <v>0.8</v>
      </c>
      <c r="I15" s="3">
        <v>80</v>
      </c>
      <c r="J15" s="1">
        <v>80</v>
      </c>
      <c r="K15" s="2">
        <f t="shared" si="1"/>
        <v>100</v>
      </c>
      <c r="L15" s="115">
        <v>1</v>
      </c>
      <c r="M15" s="23">
        <f>I15/J18</f>
        <v>0.8</v>
      </c>
      <c r="N15" s="3">
        <v>40</v>
      </c>
      <c r="O15" s="1">
        <v>40</v>
      </c>
      <c r="P15" s="2">
        <f t="shared" si="2"/>
        <v>100</v>
      </c>
      <c r="Q15" s="115">
        <v>1</v>
      </c>
      <c r="R15" s="23">
        <f>N15/O18</f>
        <v>0.8</v>
      </c>
      <c r="S15" s="3">
        <v>3</v>
      </c>
      <c r="T15" s="2">
        <v>3</v>
      </c>
      <c r="U15" s="2">
        <f t="shared" si="3"/>
        <v>100</v>
      </c>
      <c r="V15" s="115">
        <v>1</v>
      </c>
      <c r="W15" s="23">
        <f>S15/T18</f>
        <v>0.5</v>
      </c>
    </row>
    <row r="16" spans="2:23" ht="16.5" customHeight="1" x14ac:dyDescent="0.3">
      <c r="B16" s="145">
        <v>10</v>
      </c>
      <c r="C16" s="146" t="s">
        <v>14</v>
      </c>
      <c r="D16" s="3">
        <v>90</v>
      </c>
      <c r="E16" s="1">
        <v>90</v>
      </c>
      <c r="F16" s="2">
        <f t="shared" si="0"/>
        <v>100</v>
      </c>
      <c r="G16" s="24">
        <v>1</v>
      </c>
      <c r="H16" s="23">
        <f>D16/E18</f>
        <v>0.9</v>
      </c>
      <c r="I16" s="3">
        <v>90</v>
      </c>
      <c r="J16" s="1">
        <v>90</v>
      </c>
      <c r="K16" s="2">
        <f t="shared" si="1"/>
        <v>100</v>
      </c>
      <c r="L16" s="24">
        <v>1</v>
      </c>
      <c r="M16" s="23">
        <f>I16/J18</f>
        <v>0.9</v>
      </c>
      <c r="N16" s="3">
        <v>45</v>
      </c>
      <c r="O16" s="1">
        <v>45</v>
      </c>
      <c r="P16" s="2">
        <f t="shared" si="2"/>
        <v>100</v>
      </c>
      <c r="Q16" s="24">
        <v>1</v>
      </c>
      <c r="R16" s="23">
        <f>N16/O18</f>
        <v>0.9</v>
      </c>
      <c r="S16" s="3">
        <v>3</v>
      </c>
      <c r="T16" s="2">
        <v>3</v>
      </c>
      <c r="U16" s="2">
        <f t="shared" si="3"/>
        <v>100</v>
      </c>
      <c r="V16" s="24">
        <v>1</v>
      </c>
      <c r="W16" s="23">
        <f>S16/T18</f>
        <v>0.5</v>
      </c>
    </row>
    <row r="17" spans="2:23" ht="17.25" thickBot="1" x14ac:dyDescent="0.35">
      <c r="B17" s="145">
        <v>11</v>
      </c>
      <c r="C17" s="146" t="s">
        <v>26</v>
      </c>
      <c r="D17" s="3">
        <v>100</v>
      </c>
      <c r="E17" s="1">
        <v>100</v>
      </c>
      <c r="F17" s="2">
        <f t="shared" si="0"/>
        <v>100</v>
      </c>
      <c r="G17" s="267">
        <v>1</v>
      </c>
      <c r="H17" s="273">
        <f>D17/E18</f>
        <v>1</v>
      </c>
      <c r="I17" s="3">
        <v>100</v>
      </c>
      <c r="J17" s="1">
        <v>100</v>
      </c>
      <c r="K17" s="2">
        <f t="shared" si="1"/>
        <v>100</v>
      </c>
      <c r="L17" s="267">
        <v>1</v>
      </c>
      <c r="M17" s="273">
        <f>I17/J18</f>
        <v>1</v>
      </c>
      <c r="N17" s="3">
        <v>50</v>
      </c>
      <c r="O17" s="1">
        <v>50</v>
      </c>
      <c r="P17" s="2">
        <f t="shared" si="2"/>
        <v>100</v>
      </c>
      <c r="Q17" s="267">
        <v>1</v>
      </c>
      <c r="R17" s="273">
        <f>N17/O18</f>
        <v>1</v>
      </c>
      <c r="S17" s="3">
        <v>3</v>
      </c>
      <c r="T17" s="2">
        <v>3</v>
      </c>
      <c r="U17" s="2">
        <f t="shared" si="3"/>
        <v>100</v>
      </c>
      <c r="V17" s="267">
        <v>1</v>
      </c>
      <c r="W17" s="273">
        <f>S17/T18</f>
        <v>0.5</v>
      </c>
    </row>
    <row r="18" spans="2:23" ht="17.25" thickBot="1" x14ac:dyDescent="0.35">
      <c r="B18" s="264">
        <v>12</v>
      </c>
      <c r="C18" s="265" t="s">
        <v>15</v>
      </c>
      <c r="D18" s="34">
        <v>100</v>
      </c>
      <c r="E18" s="44">
        <v>100</v>
      </c>
      <c r="F18" s="266">
        <f t="shared" si="0"/>
        <v>100</v>
      </c>
      <c r="G18" s="269">
        <v>1</v>
      </c>
      <c r="H18" s="270">
        <f>D18/E18</f>
        <v>1</v>
      </c>
      <c r="I18" s="34">
        <v>100</v>
      </c>
      <c r="J18" s="44">
        <v>100</v>
      </c>
      <c r="K18" s="266">
        <f t="shared" si="1"/>
        <v>100</v>
      </c>
      <c r="L18" s="269">
        <v>1</v>
      </c>
      <c r="M18" s="270">
        <f>I18/J18</f>
        <v>1</v>
      </c>
      <c r="N18" s="34">
        <v>50</v>
      </c>
      <c r="O18" s="44">
        <v>50</v>
      </c>
      <c r="P18" s="266">
        <f t="shared" si="2"/>
        <v>100</v>
      </c>
      <c r="Q18" s="269">
        <v>1</v>
      </c>
      <c r="R18" s="270">
        <f>N18/O18</f>
        <v>1</v>
      </c>
      <c r="S18" s="34">
        <v>6</v>
      </c>
      <c r="T18" s="33">
        <v>6</v>
      </c>
      <c r="U18" s="266">
        <f t="shared" si="3"/>
        <v>100</v>
      </c>
      <c r="V18" s="269">
        <v>1</v>
      </c>
      <c r="W18" s="270">
        <f>S18/T18</f>
        <v>1</v>
      </c>
    </row>
    <row r="20" spans="2:23" ht="15.75" thickBot="1" x14ac:dyDescent="0.3"/>
    <row r="21" spans="2:23" ht="15.75" thickBot="1" x14ac:dyDescent="0.3">
      <c r="C21" s="384" t="s">
        <v>378</v>
      </c>
      <c r="H21" s="380">
        <v>1</v>
      </c>
      <c r="M21" s="380">
        <v>1</v>
      </c>
      <c r="R21" s="380">
        <v>1</v>
      </c>
      <c r="W21" s="380">
        <v>1</v>
      </c>
    </row>
    <row r="22" spans="2:23" ht="15.75" thickBot="1" x14ac:dyDescent="0.3"/>
    <row r="23" spans="2:23" ht="15.75" thickBot="1" x14ac:dyDescent="0.3">
      <c r="C23" s="384" t="s">
        <v>377</v>
      </c>
      <c r="H23" s="381">
        <v>1</v>
      </c>
      <c r="M23" s="381">
        <v>1</v>
      </c>
      <c r="R23" s="381">
        <v>1</v>
      </c>
      <c r="W23" s="381">
        <v>1</v>
      </c>
    </row>
    <row r="24" spans="2:23" ht="15.75" thickBot="1" x14ac:dyDescent="0.3"/>
    <row r="25" spans="2:23" ht="13.5" customHeight="1" x14ac:dyDescent="0.25">
      <c r="G25" s="5"/>
      <c r="H25" s="501" t="s">
        <v>333</v>
      </c>
      <c r="I25" s="502"/>
    </row>
    <row r="26" spans="2:23" ht="14.25" customHeight="1" thickBot="1" x14ac:dyDescent="0.3">
      <c r="H26" s="503"/>
      <c r="I26" s="504"/>
    </row>
    <row r="27" spans="2:23" x14ac:dyDescent="0.25">
      <c r="B27" s="12">
        <v>1</v>
      </c>
      <c r="C27" s="7" t="s">
        <v>27</v>
      </c>
      <c r="D27" s="8"/>
      <c r="E27" s="477" t="s">
        <v>28</v>
      </c>
      <c r="F27" s="477"/>
      <c r="G27" s="478"/>
      <c r="H27" s="12">
        <v>4</v>
      </c>
      <c r="I27" s="16">
        <f>H27/H30</f>
        <v>1</v>
      </c>
    </row>
    <row r="28" spans="2:23" x14ac:dyDescent="0.25">
      <c r="B28" s="13">
        <v>2</v>
      </c>
      <c r="C28" s="9" t="s">
        <v>29</v>
      </c>
      <c r="D28" s="4"/>
      <c r="E28" s="479" t="s">
        <v>30</v>
      </c>
      <c r="F28" s="479"/>
      <c r="G28" s="480"/>
      <c r="H28" s="13">
        <v>0</v>
      </c>
      <c r="I28" s="17">
        <f>H28/H30</f>
        <v>0</v>
      </c>
    </row>
    <row r="29" spans="2:23" ht="15.75" thickBot="1" x14ac:dyDescent="0.3">
      <c r="B29" s="14">
        <v>3</v>
      </c>
      <c r="C29" s="10" t="s">
        <v>31</v>
      </c>
      <c r="D29" s="11"/>
      <c r="E29" s="481" t="s">
        <v>32</v>
      </c>
      <c r="F29" s="481"/>
      <c r="G29" s="482"/>
      <c r="H29" s="14">
        <v>0</v>
      </c>
      <c r="I29" s="18">
        <f>H29/H30</f>
        <v>0</v>
      </c>
    </row>
    <row r="30" spans="2:23" ht="15.75" thickBot="1" x14ac:dyDescent="0.3">
      <c r="B30" s="498" t="s">
        <v>72</v>
      </c>
      <c r="C30" s="499"/>
      <c r="D30" s="499"/>
      <c r="E30" s="499"/>
      <c r="F30" s="499"/>
      <c r="G30" s="500"/>
      <c r="H30" s="15">
        <f>SUM(H27:H29)</f>
        <v>4</v>
      </c>
      <c r="I30" s="21">
        <f>SUM(I27:I29)</f>
        <v>1</v>
      </c>
    </row>
  </sheetData>
  <sheetProtection algorithmName="SHA-512" hashValue="g+sHX6AA8VecPL/YHEeeq0+kGec1fPe3mlJW0miY1y1SM+/rupD2+lutdB3nqReeSxRvXa4nyn+5xYD2vQVE7g==" saltValue="LM3vwgQ/igcTZW2UAvbn4A==" spinCount="100000" sheet="1" objects="1" scenarios="1"/>
  <mergeCells count="23">
    <mergeCell ref="L5:L6"/>
    <mergeCell ref="M5:M6"/>
    <mergeCell ref="E27:G27"/>
    <mergeCell ref="E28:G28"/>
    <mergeCell ref="E29:G29"/>
    <mergeCell ref="H5:H6"/>
    <mergeCell ref="I5:K5"/>
    <mergeCell ref="B30:G30"/>
    <mergeCell ref="H25:I26"/>
    <mergeCell ref="B3:C6"/>
    <mergeCell ref="D4:H4"/>
    <mergeCell ref="I4:M4"/>
    <mergeCell ref="D3:W3"/>
    <mergeCell ref="N4:R4"/>
    <mergeCell ref="N5:P5"/>
    <mergeCell ref="Q5:Q6"/>
    <mergeCell ref="R5:R6"/>
    <mergeCell ref="S4:W4"/>
    <mergeCell ref="S5:U5"/>
    <mergeCell ref="V5:V6"/>
    <mergeCell ref="W5:W6"/>
    <mergeCell ref="D5:F5"/>
    <mergeCell ref="G5:G6"/>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79998168889431442"/>
  </sheetPr>
  <dimension ref="B1:M28"/>
  <sheetViews>
    <sheetView tabSelected="1" workbookViewId="0">
      <selection activeCell="H19" sqref="H19:H21"/>
    </sheetView>
  </sheetViews>
  <sheetFormatPr baseColWidth="10" defaultRowHeight="15" x14ac:dyDescent="0.25"/>
  <cols>
    <col min="1" max="1" width="3.28515625" customWidth="1"/>
    <col min="2" max="2" width="3.7109375" customWidth="1"/>
    <col min="3" max="3" width="14.28515625" customWidth="1"/>
    <col min="4" max="4" width="6.5703125" customWidth="1"/>
    <col min="5" max="5" width="4.85546875" customWidth="1"/>
    <col min="6" max="6" width="6.140625" customWidth="1"/>
    <col min="7" max="7" width="6.42578125" customWidth="1"/>
    <col min="8" max="8" width="10" customWidth="1"/>
    <col min="9" max="9" width="8.140625" customWidth="1"/>
    <col min="10" max="10" width="4.7109375" customWidth="1"/>
    <col min="11" max="11" width="6.42578125" customWidth="1"/>
    <col min="12" max="12" width="6.7109375" customWidth="1"/>
    <col min="13" max="13" width="9.85546875" customWidth="1"/>
  </cols>
  <sheetData>
    <row r="1" spans="2:13" ht="15.75" thickBot="1" x14ac:dyDescent="0.3"/>
    <row r="2" spans="2:13" ht="16.5" customHeight="1" thickBot="1" x14ac:dyDescent="0.35">
      <c r="B2" s="665" t="s">
        <v>244</v>
      </c>
      <c r="C2" s="506"/>
      <c r="D2" s="519" t="s">
        <v>130</v>
      </c>
      <c r="E2" s="520"/>
      <c r="F2" s="520"/>
      <c r="G2" s="520"/>
      <c r="H2" s="520"/>
      <c r="I2" s="520"/>
      <c r="J2" s="520"/>
      <c r="K2" s="520"/>
      <c r="L2" s="520"/>
      <c r="M2" s="521"/>
    </row>
    <row r="3" spans="2:13" ht="72" customHeight="1" thickBot="1" x14ac:dyDescent="0.3">
      <c r="B3" s="507"/>
      <c r="C3" s="508"/>
      <c r="D3" s="511" t="s">
        <v>405</v>
      </c>
      <c r="E3" s="512"/>
      <c r="F3" s="513"/>
      <c r="G3" s="513"/>
      <c r="H3" s="514"/>
      <c r="I3" s="515" t="s">
        <v>406</v>
      </c>
      <c r="J3" s="516"/>
      <c r="K3" s="517"/>
      <c r="L3" s="517"/>
      <c r="M3" s="518"/>
    </row>
    <row r="4" spans="2:13" ht="27" customHeight="1" thickBot="1" x14ac:dyDescent="0.3">
      <c r="B4" s="507"/>
      <c r="C4" s="508"/>
      <c r="D4" s="531" t="s">
        <v>0</v>
      </c>
      <c r="E4" s="524"/>
      <c r="F4" s="532"/>
      <c r="G4" s="533" t="s">
        <v>1</v>
      </c>
      <c r="H4" s="527" t="s">
        <v>104</v>
      </c>
      <c r="I4" s="531" t="s">
        <v>0</v>
      </c>
      <c r="J4" s="525"/>
      <c r="K4" s="526"/>
      <c r="L4" s="527" t="s">
        <v>1</v>
      </c>
      <c r="M4" s="527" t="s">
        <v>104</v>
      </c>
    </row>
    <row r="5" spans="2:13" ht="18" customHeight="1" thickBot="1" x14ac:dyDescent="0.3">
      <c r="B5" s="509"/>
      <c r="C5" s="510"/>
      <c r="D5" s="151" t="s">
        <v>33</v>
      </c>
      <c r="E5" s="152" t="s">
        <v>2</v>
      </c>
      <c r="F5" s="153" t="s">
        <v>3</v>
      </c>
      <c r="G5" s="534"/>
      <c r="H5" s="529"/>
      <c r="I5" s="151" t="s">
        <v>33</v>
      </c>
      <c r="J5" s="152" t="s">
        <v>2</v>
      </c>
      <c r="K5" s="158" t="s">
        <v>3</v>
      </c>
      <c r="L5" s="529"/>
      <c r="M5" s="529"/>
    </row>
    <row r="6" spans="2:13" ht="16.5" customHeight="1" x14ac:dyDescent="0.25">
      <c r="B6" s="143">
        <v>1</v>
      </c>
      <c r="C6" s="144" t="s">
        <v>5</v>
      </c>
      <c r="D6" s="97">
        <v>0</v>
      </c>
      <c r="E6" s="98">
        <v>1</v>
      </c>
      <c r="F6" s="98">
        <f>D6/E6*100</f>
        <v>0</v>
      </c>
      <c r="G6" s="99">
        <v>0</v>
      </c>
      <c r="H6" s="100">
        <f>D6/E17</f>
        <v>0</v>
      </c>
      <c r="I6" s="97">
        <v>0</v>
      </c>
      <c r="J6" s="98">
        <v>1</v>
      </c>
      <c r="K6" s="98">
        <f>I6/J6*100</f>
        <v>0</v>
      </c>
      <c r="L6" s="99">
        <v>0</v>
      </c>
      <c r="M6" s="100">
        <f>I6/J17</f>
        <v>0</v>
      </c>
    </row>
    <row r="7" spans="2:13" ht="16.5" x14ac:dyDescent="0.3">
      <c r="B7" s="145">
        <v>2</v>
      </c>
      <c r="C7" s="146" t="s">
        <v>6</v>
      </c>
      <c r="D7" s="101">
        <v>0</v>
      </c>
      <c r="E7" s="103">
        <v>1</v>
      </c>
      <c r="F7" s="103">
        <f>D7/E7*100</f>
        <v>0</v>
      </c>
      <c r="G7" s="104">
        <v>0</v>
      </c>
      <c r="H7" s="105">
        <f>D7/E17</f>
        <v>0</v>
      </c>
      <c r="I7" s="101">
        <v>0</v>
      </c>
      <c r="J7" s="102">
        <v>1</v>
      </c>
      <c r="K7" s="103">
        <f>I7/J7*100</f>
        <v>0</v>
      </c>
      <c r="L7" s="104">
        <v>0</v>
      </c>
      <c r="M7" s="105">
        <f>I7/J17</f>
        <v>0</v>
      </c>
    </row>
    <row r="8" spans="2:13" ht="15.75" x14ac:dyDescent="0.25">
      <c r="B8" s="173">
        <v>3</v>
      </c>
      <c r="C8" s="174" t="s">
        <v>7</v>
      </c>
      <c r="D8" s="101">
        <v>0</v>
      </c>
      <c r="E8" s="103">
        <v>1</v>
      </c>
      <c r="F8" s="103">
        <f>D8/E8*100</f>
        <v>0</v>
      </c>
      <c r="G8" s="104">
        <v>0</v>
      </c>
      <c r="H8" s="105">
        <f>D8/E17</f>
        <v>0</v>
      </c>
      <c r="I8" s="101">
        <v>0</v>
      </c>
      <c r="J8" s="102">
        <v>1</v>
      </c>
      <c r="K8" s="103">
        <f>I8/J8*100</f>
        <v>0</v>
      </c>
      <c r="L8" s="104">
        <v>0</v>
      </c>
      <c r="M8" s="105">
        <f>I8/J17</f>
        <v>0</v>
      </c>
    </row>
    <row r="9" spans="2:13" ht="16.5" x14ac:dyDescent="0.3">
      <c r="B9" s="145">
        <v>4</v>
      </c>
      <c r="C9" s="146" t="s">
        <v>8</v>
      </c>
      <c r="D9" s="101">
        <v>0</v>
      </c>
      <c r="E9" s="103">
        <v>1</v>
      </c>
      <c r="F9" s="103">
        <f t="shared" ref="F9:F17" si="0">D9/E9*100</f>
        <v>0</v>
      </c>
      <c r="G9" s="104">
        <v>0</v>
      </c>
      <c r="H9" s="105">
        <f>D9/E17</f>
        <v>0</v>
      </c>
      <c r="I9" s="101">
        <v>0</v>
      </c>
      <c r="J9" s="102">
        <v>1</v>
      </c>
      <c r="K9" s="103">
        <f t="shared" ref="K9:K17" si="1">I9/J9*100</f>
        <v>0</v>
      </c>
      <c r="L9" s="104">
        <v>0</v>
      </c>
      <c r="M9" s="105">
        <f>I9/J17</f>
        <v>0</v>
      </c>
    </row>
    <row r="10" spans="2:13" ht="16.5" x14ac:dyDescent="0.3">
      <c r="B10" s="145">
        <v>5</v>
      </c>
      <c r="C10" s="146" t="s">
        <v>9</v>
      </c>
      <c r="D10" s="101">
        <v>0</v>
      </c>
      <c r="E10" s="103">
        <v>1</v>
      </c>
      <c r="F10" s="103">
        <f t="shared" si="0"/>
        <v>0</v>
      </c>
      <c r="G10" s="104">
        <v>0</v>
      </c>
      <c r="H10" s="105">
        <f>D10/E17</f>
        <v>0</v>
      </c>
      <c r="I10" s="101">
        <v>0</v>
      </c>
      <c r="J10" s="102">
        <v>1</v>
      </c>
      <c r="K10" s="103">
        <f t="shared" si="1"/>
        <v>0</v>
      </c>
      <c r="L10" s="104">
        <v>0</v>
      </c>
      <c r="M10" s="105">
        <f>I10/J17</f>
        <v>0</v>
      </c>
    </row>
    <row r="11" spans="2:13" ht="16.5" x14ac:dyDescent="0.3">
      <c r="B11" s="175">
        <v>6</v>
      </c>
      <c r="C11" s="176" t="s">
        <v>10</v>
      </c>
      <c r="D11" s="101">
        <v>0</v>
      </c>
      <c r="E11" s="103">
        <v>1</v>
      </c>
      <c r="F11" s="103">
        <f t="shared" si="0"/>
        <v>0</v>
      </c>
      <c r="G11" s="104">
        <v>0</v>
      </c>
      <c r="H11" s="105">
        <f>D11/E17</f>
        <v>0</v>
      </c>
      <c r="I11" s="101">
        <v>0</v>
      </c>
      <c r="J11" s="102">
        <v>1</v>
      </c>
      <c r="K11" s="103">
        <f t="shared" si="1"/>
        <v>0</v>
      </c>
      <c r="L11" s="104">
        <v>0</v>
      </c>
      <c r="M11" s="105">
        <f>I11/J17</f>
        <v>0</v>
      </c>
    </row>
    <row r="12" spans="2:13" ht="16.5" x14ac:dyDescent="0.3">
      <c r="B12" s="145">
        <v>7</v>
      </c>
      <c r="C12" s="146" t="s">
        <v>11</v>
      </c>
      <c r="D12" s="101">
        <v>0</v>
      </c>
      <c r="E12" s="103">
        <v>1</v>
      </c>
      <c r="F12" s="103">
        <f t="shared" si="0"/>
        <v>0</v>
      </c>
      <c r="G12" s="104">
        <v>0</v>
      </c>
      <c r="H12" s="105">
        <f>D12/E17</f>
        <v>0</v>
      </c>
      <c r="I12" s="101">
        <v>0</v>
      </c>
      <c r="J12" s="102">
        <v>1</v>
      </c>
      <c r="K12" s="103">
        <f t="shared" si="1"/>
        <v>0</v>
      </c>
      <c r="L12" s="104">
        <v>0</v>
      </c>
      <c r="M12" s="105">
        <f>I12/J17</f>
        <v>0</v>
      </c>
    </row>
    <row r="13" spans="2:13" ht="16.5" x14ac:dyDescent="0.3">
      <c r="B13" s="145">
        <v>8</v>
      </c>
      <c r="C13" s="146" t="s">
        <v>12</v>
      </c>
      <c r="D13" s="101">
        <v>0</v>
      </c>
      <c r="E13" s="103">
        <v>1</v>
      </c>
      <c r="F13" s="103">
        <f t="shared" si="0"/>
        <v>0</v>
      </c>
      <c r="G13" s="104">
        <v>0</v>
      </c>
      <c r="H13" s="105">
        <f>D13/E17</f>
        <v>0</v>
      </c>
      <c r="I13" s="101">
        <v>0</v>
      </c>
      <c r="J13" s="102">
        <v>1</v>
      </c>
      <c r="K13" s="103">
        <f t="shared" si="1"/>
        <v>0</v>
      </c>
      <c r="L13" s="104">
        <v>0</v>
      </c>
      <c r="M13" s="105">
        <f>I13/J17</f>
        <v>0</v>
      </c>
    </row>
    <row r="14" spans="2:13" ht="16.5" x14ac:dyDescent="0.3">
      <c r="B14" s="145">
        <v>9</v>
      </c>
      <c r="C14" s="146" t="s">
        <v>13</v>
      </c>
      <c r="D14" s="101">
        <v>0</v>
      </c>
      <c r="E14" s="103">
        <v>1</v>
      </c>
      <c r="F14" s="103">
        <f t="shared" si="0"/>
        <v>0</v>
      </c>
      <c r="G14" s="104">
        <v>0</v>
      </c>
      <c r="H14" s="105">
        <f>D14/E17</f>
        <v>0</v>
      </c>
      <c r="I14" s="101">
        <v>0</v>
      </c>
      <c r="J14" s="102">
        <v>1</v>
      </c>
      <c r="K14" s="103">
        <f t="shared" si="1"/>
        <v>0</v>
      </c>
      <c r="L14" s="104">
        <v>0</v>
      </c>
      <c r="M14" s="105">
        <f>I14/J17</f>
        <v>0</v>
      </c>
    </row>
    <row r="15" spans="2:13" ht="16.5" x14ac:dyDescent="0.3">
      <c r="B15" s="145">
        <v>10</v>
      </c>
      <c r="C15" s="146" t="s">
        <v>14</v>
      </c>
      <c r="D15" s="101">
        <v>0</v>
      </c>
      <c r="E15" s="103">
        <v>1</v>
      </c>
      <c r="F15" s="103">
        <f t="shared" si="0"/>
        <v>0</v>
      </c>
      <c r="G15" s="104">
        <v>0</v>
      </c>
      <c r="H15" s="105">
        <f>D15/E17</f>
        <v>0</v>
      </c>
      <c r="I15" s="101">
        <v>0</v>
      </c>
      <c r="J15" s="102">
        <v>1</v>
      </c>
      <c r="K15" s="103">
        <f t="shared" si="1"/>
        <v>0</v>
      </c>
      <c r="L15" s="104">
        <v>0</v>
      </c>
      <c r="M15" s="105">
        <f>I15/J17</f>
        <v>0</v>
      </c>
    </row>
    <row r="16" spans="2:13" ht="17.25" thickBot="1" x14ac:dyDescent="0.35">
      <c r="B16" s="145">
        <v>11</v>
      </c>
      <c r="C16" s="146" t="s">
        <v>26</v>
      </c>
      <c r="D16" s="101">
        <v>0</v>
      </c>
      <c r="E16" s="103">
        <v>1</v>
      </c>
      <c r="F16" s="103">
        <f t="shared" si="0"/>
        <v>0</v>
      </c>
      <c r="G16" s="274">
        <v>0</v>
      </c>
      <c r="H16" s="275">
        <f>D16/E17</f>
        <v>0</v>
      </c>
      <c r="I16" s="101">
        <v>0</v>
      </c>
      <c r="J16" s="102">
        <v>1</v>
      </c>
      <c r="K16" s="103">
        <f t="shared" si="1"/>
        <v>0</v>
      </c>
      <c r="L16" s="274">
        <v>0</v>
      </c>
      <c r="M16" s="275">
        <f>I16/J17</f>
        <v>0</v>
      </c>
    </row>
    <row r="17" spans="2:13" ht="17.25" thickBot="1" x14ac:dyDescent="0.35">
      <c r="B17" s="264">
        <v>12</v>
      </c>
      <c r="C17" s="265" t="s">
        <v>15</v>
      </c>
      <c r="D17" s="34">
        <v>121.99</v>
      </c>
      <c r="E17" s="33">
        <v>60</v>
      </c>
      <c r="F17" s="266">
        <f t="shared" si="0"/>
        <v>203.31666666666669</v>
      </c>
      <c r="G17" s="271">
        <v>2.0299999999999998</v>
      </c>
      <c r="H17" s="272">
        <f>D17/E17</f>
        <v>2.0331666666666668</v>
      </c>
      <c r="I17" s="34">
        <v>25.28</v>
      </c>
      <c r="J17" s="44">
        <v>10</v>
      </c>
      <c r="K17" s="266">
        <f t="shared" si="1"/>
        <v>252.8</v>
      </c>
      <c r="L17" s="271">
        <v>2.5299999999999998</v>
      </c>
      <c r="M17" s="272">
        <f>I17/J17</f>
        <v>2.528</v>
      </c>
    </row>
    <row r="18" spans="2:13" ht="15.75" thickBot="1" x14ac:dyDescent="0.3"/>
    <row r="19" spans="2:13" ht="15.75" thickBot="1" x14ac:dyDescent="0.3">
      <c r="C19" s="384" t="s">
        <v>378</v>
      </c>
      <c r="H19" s="312">
        <v>2.0299999999999998</v>
      </c>
      <c r="M19" s="312">
        <v>2.5299999999999998</v>
      </c>
    </row>
    <row r="20" spans="2:13" ht="15.75" thickBot="1" x14ac:dyDescent="0.3">
      <c r="C20" s="215"/>
    </row>
    <row r="21" spans="2:13" ht="15.75" thickBot="1" x14ac:dyDescent="0.3">
      <c r="C21" s="384" t="s">
        <v>377</v>
      </c>
      <c r="H21" s="382">
        <v>2.0299999999999998</v>
      </c>
      <c r="M21" s="382">
        <v>2.5299999999999998</v>
      </c>
    </row>
    <row r="22" spans="2:13" ht="15.75" thickBot="1" x14ac:dyDescent="0.3"/>
    <row r="23" spans="2:13" ht="14.25" customHeight="1" x14ac:dyDescent="0.3">
      <c r="B23" s="19"/>
      <c r="C23" s="20"/>
      <c r="D23" s="22"/>
      <c r="E23" s="22"/>
      <c r="F23" s="22"/>
      <c r="G23" s="22"/>
      <c r="H23" s="501" t="s">
        <v>333</v>
      </c>
      <c r="I23" s="502"/>
    </row>
    <row r="24" spans="2:13" ht="13.5" customHeight="1" thickBot="1" x14ac:dyDescent="0.3">
      <c r="H24" s="503"/>
      <c r="I24" s="504"/>
    </row>
    <row r="25" spans="2:13" x14ac:dyDescent="0.25">
      <c r="B25" s="12">
        <v>1</v>
      </c>
      <c r="C25" s="7" t="s">
        <v>27</v>
      </c>
      <c r="D25" s="8"/>
      <c r="E25" s="477" t="s">
        <v>28</v>
      </c>
      <c r="F25" s="477"/>
      <c r="G25" s="478"/>
      <c r="H25" s="12">
        <v>2</v>
      </c>
      <c r="I25" s="16">
        <f>H25/H28</f>
        <v>1</v>
      </c>
    </row>
    <row r="26" spans="2:13" x14ac:dyDescent="0.25">
      <c r="B26" s="13">
        <v>2</v>
      </c>
      <c r="C26" s="9" t="s">
        <v>29</v>
      </c>
      <c r="D26" s="4"/>
      <c r="E26" s="479" t="s">
        <v>30</v>
      </c>
      <c r="F26" s="479"/>
      <c r="G26" s="480"/>
      <c r="H26" s="13">
        <v>0</v>
      </c>
      <c r="I26" s="17">
        <f>H26/H28</f>
        <v>0</v>
      </c>
    </row>
    <row r="27" spans="2:13" ht="15.75" thickBot="1" x14ac:dyDescent="0.3">
      <c r="B27" s="14">
        <v>3</v>
      </c>
      <c r="C27" s="10" t="s">
        <v>31</v>
      </c>
      <c r="D27" s="11"/>
      <c r="E27" s="481" t="s">
        <v>32</v>
      </c>
      <c r="F27" s="481"/>
      <c r="G27" s="482"/>
      <c r="H27" s="14">
        <v>0</v>
      </c>
      <c r="I27" s="18">
        <f>H27/H28</f>
        <v>0</v>
      </c>
    </row>
    <row r="28" spans="2:13" ht="15.75" thickBot="1" x14ac:dyDescent="0.3">
      <c r="B28" s="498" t="s">
        <v>97</v>
      </c>
      <c r="C28" s="499"/>
      <c r="D28" s="499"/>
      <c r="E28" s="499"/>
      <c r="F28" s="499"/>
      <c r="G28" s="500"/>
      <c r="H28" s="15">
        <f>SUM(H25:H27)</f>
        <v>2</v>
      </c>
      <c r="I28" s="21">
        <f>SUM(I25:I27)</f>
        <v>1</v>
      </c>
    </row>
  </sheetData>
  <sheetProtection algorithmName="SHA-512" hashValue="LeaGaVinzQQGRV5ZjCN8iAbka5qT2xrNapk/QG2FDeit0vPFs+8dCvnUxyUsxhrDcws/Nr8kd6N/3bGnQ+Rv/A==" saltValue="c3KH4bN70VQiWUxsPTBIpw==" spinCount="100000" sheet="1" objects="1" scenarios="1"/>
  <mergeCells count="15">
    <mergeCell ref="I3:M3"/>
    <mergeCell ref="B28:G28"/>
    <mergeCell ref="B2:C5"/>
    <mergeCell ref="E26:G26"/>
    <mergeCell ref="E27:G27"/>
    <mergeCell ref="H23:I24"/>
    <mergeCell ref="E25:G25"/>
    <mergeCell ref="D2:M2"/>
    <mergeCell ref="M4:M5"/>
    <mergeCell ref="L4:L5"/>
    <mergeCell ref="I4:K4"/>
    <mergeCell ref="H4:H5"/>
    <mergeCell ref="G4:G5"/>
    <mergeCell ref="D4:F4"/>
    <mergeCell ref="D3:H3"/>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79998168889431442"/>
  </sheetPr>
  <dimension ref="B1:R28"/>
  <sheetViews>
    <sheetView workbookViewId="0">
      <selection activeCell="R19" sqref="R19:R21"/>
    </sheetView>
  </sheetViews>
  <sheetFormatPr baseColWidth="10" defaultRowHeight="15" x14ac:dyDescent="0.25"/>
  <cols>
    <col min="1" max="1" width="3.28515625" customWidth="1"/>
    <col min="2" max="2" width="3.5703125" customWidth="1"/>
    <col min="3" max="3" width="14.140625" customWidth="1"/>
    <col min="4" max="4" width="6.5703125" customWidth="1"/>
    <col min="5" max="5" width="5.28515625" customWidth="1"/>
    <col min="6" max="6" width="5.85546875" customWidth="1"/>
    <col min="7" max="7" width="6.42578125" customWidth="1"/>
    <col min="8" max="8" width="10.140625" customWidth="1"/>
    <col min="9" max="9" width="7.5703125" customWidth="1"/>
    <col min="10" max="10" width="4.7109375" customWidth="1"/>
    <col min="11" max="11" width="6.140625" customWidth="1"/>
    <col min="12" max="12" width="6.42578125" customWidth="1"/>
    <col min="13" max="13" width="9.85546875" customWidth="1"/>
    <col min="14" max="14" width="7.140625" customWidth="1"/>
    <col min="15" max="15" width="4.85546875" customWidth="1"/>
    <col min="16" max="16" width="6.5703125" customWidth="1"/>
    <col min="17" max="17" width="6.28515625" customWidth="1"/>
    <col min="18" max="18" width="9.7109375" customWidth="1"/>
  </cols>
  <sheetData>
    <row r="1" spans="2:18" ht="15.75" thickBot="1" x14ac:dyDescent="0.3"/>
    <row r="2" spans="2:18" ht="16.5" customHeight="1" thickBot="1" x14ac:dyDescent="0.35">
      <c r="B2" s="505" t="s">
        <v>245</v>
      </c>
      <c r="C2" s="506"/>
      <c r="D2" s="519" t="s">
        <v>131</v>
      </c>
      <c r="E2" s="520"/>
      <c r="F2" s="520"/>
      <c r="G2" s="520"/>
      <c r="H2" s="520"/>
      <c r="I2" s="520"/>
      <c r="J2" s="520"/>
      <c r="K2" s="520"/>
      <c r="L2" s="520"/>
      <c r="M2" s="520"/>
      <c r="N2" s="520"/>
      <c r="O2" s="520"/>
      <c r="P2" s="520"/>
      <c r="Q2" s="520"/>
      <c r="R2" s="521"/>
    </row>
    <row r="3" spans="2:18" ht="77.25" customHeight="1" thickBot="1" x14ac:dyDescent="0.3">
      <c r="B3" s="507"/>
      <c r="C3" s="508"/>
      <c r="D3" s="511" t="s">
        <v>156</v>
      </c>
      <c r="E3" s="512"/>
      <c r="F3" s="513"/>
      <c r="G3" s="513"/>
      <c r="H3" s="514"/>
      <c r="I3" s="515" t="s">
        <v>362</v>
      </c>
      <c r="J3" s="516"/>
      <c r="K3" s="517"/>
      <c r="L3" s="517"/>
      <c r="M3" s="518"/>
      <c r="N3" s="530" t="s">
        <v>363</v>
      </c>
      <c r="O3" s="522"/>
      <c r="P3" s="522"/>
      <c r="Q3" s="522"/>
      <c r="R3" s="523"/>
    </row>
    <row r="4" spans="2:18"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row>
    <row r="5" spans="2:18"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row>
    <row r="6" spans="2:18" ht="16.5" customHeight="1" x14ac:dyDescent="0.25">
      <c r="B6" s="143">
        <v>1</v>
      </c>
      <c r="C6" s="144" t="s">
        <v>5</v>
      </c>
      <c r="D6" s="41">
        <v>200</v>
      </c>
      <c r="E6" s="42">
        <v>200</v>
      </c>
      <c r="F6" s="42">
        <f>D6/E6*100</f>
        <v>100</v>
      </c>
      <c r="G6" s="43">
        <v>1</v>
      </c>
      <c r="H6" s="91">
        <f>D6/E17</f>
        <v>2.2222222222222223E-2</v>
      </c>
      <c r="I6" s="97">
        <v>0</v>
      </c>
      <c r="J6" s="98">
        <v>90</v>
      </c>
      <c r="K6" s="98">
        <f>I6/J6*100</f>
        <v>0</v>
      </c>
      <c r="L6" s="99">
        <v>0</v>
      </c>
      <c r="M6" s="100">
        <f>I6/J17</f>
        <v>0</v>
      </c>
      <c r="N6" s="107">
        <v>0</v>
      </c>
      <c r="O6" s="98">
        <v>1</v>
      </c>
      <c r="P6" s="98">
        <f>N6/O6*100</f>
        <v>0</v>
      </c>
      <c r="Q6" s="99">
        <v>0</v>
      </c>
      <c r="R6" s="100">
        <f>N6/O17</f>
        <v>0</v>
      </c>
    </row>
    <row r="7" spans="2:18" ht="16.5" x14ac:dyDescent="0.3">
      <c r="B7" s="145">
        <v>2</v>
      </c>
      <c r="C7" s="146" t="s">
        <v>6</v>
      </c>
      <c r="D7" s="3">
        <v>510</v>
      </c>
      <c r="E7" s="2">
        <v>500</v>
      </c>
      <c r="F7" s="2">
        <f>D7/E7*100</f>
        <v>102</v>
      </c>
      <c r="G7" s="24">
        <v>1.02</v>
      </c>
      <c r="H7" s="57">
        <f>D7/E17</f>
        <v>5.6666666666666664E-2</v>
      </c>
      <c r="I7" s="101">
        <v>0</v>
      </c>
      <c r="J7" s="103">
        <v>90</v>
      </c>
      <c r="K7" s="103">
        <f>I7/J7*100</f>
        <v>0</v>
      </c>
      <c r="L7" s="104">
        <v>0</v>
      </c>
      <c r="M7" s="105">
        <f>I7/J17</f>
        <v>0</v>
      </c>
      <c r="N7" s="109">
        <v>0</v>
      </c>
      <c r="O7" s="102">
        <v>1</v>
      </c>
      <c r="P7" s="103">
        <f>N7/O7*100</f>
        <v>0</v>
      </c>
      <c r="Q7" s="104">
        <v>0</v>
      </c>
      <c r="R7" s="105">
        <f>N7/O17</f>
        <v>0</v>
      </c>
    </row>
    <row r="8" spans="2:18" ht="15.75" x14ac:dyDescent="0.25">
      <c r="B8" s="173">
        <v>3</v>
      </c>
      <c r="C8" s="174" t="s">
        <v>7</v>
      </c>
      <c r="D8" s="3">
        <v>1070</v>
      </c>
      <c r="E8" s="2">
        <v>1050</v>
      </c>
      <c r="F8" s="2">
        <f>D8/E8*100</f>
        <v>101.9047619047619</v>
      </c>
      <c r="G8" s="118">
        <v>1.02</v>
      </c>
      <c r="H8" s="57">
        <f>D8/E17</f>
        <v>0.11888888888888889</v>
      </c>
      <c r="I8" s="101">
        <v>0</v>
      </c>
      <c r="J8" s="103">
        <v>90</v>
      </c>
      <c r="K8" s="103">
        <f>I8/J8*100</f>
        <v>0</v>
      </c>
      <c r="L8" s="104">
        <v>0</v>
      </c>
      <c r="M8" s="105">
        <f>I8/J17</f>
        <v>0</v>
      </c>
      <c r="N8" s="109">
        <v>0</v>
      </c>
      <c r="O8" s="102">
        <v>1</v>
      </c>
      <c r="P8" s="103">
        <f>N8/O8*100</f>
        <v>0</v>
      </c>
      <c r="Q8" s="104">
        <v>0</v>
      </c>
      <c r="R8" s="105">
        <f>N8/O17</f>
        <v>0</v>
      </c>
    </row>
    <row r="9" spans="2:18" ht="16.5" x14ac:dyDescent="0.3">
      <c r="B9" s="145">
        <v>4</v>
      </c>
      <c r="C9" s="146" t="s">
        <v>8</v>
      </c>
      <c r="D9" s="3">
        <v>1640</v>
      </c>
      <c r="E9" s="2">
        <v>1600</v>
      </c>
      <c r="F9" s="2">
        <f t="shared" ref="F9:F17" si="0">D9/E9*100</f>
        <v>102.49999999999999</v>
      </c>
      <c r="G9" s="24">
        <v>1.03</v>
      </c>
      <c r="H9" s="57">
        <f>D9/E17</f>
        <v>0.18222222222222223</v>
      </c>
      <c r="I9" s="101">
        <v>0</v>
      </c>
      <c r="J9" s="103">
        <v>90</v>
      </c>
      <c r="K9" s="103">
        <f t="shared" ref="K9:K17" si="1">I9/J9*100</f>
        <v>0</v>
      </c>
      <c r="L9" s="104">
        <v>0</v>
      </c>
      <c r="M9" s="105">
        <f>I9/J17</f>
        <v>0</v>
      </c>
      <c r="N9" s="109">
        <v>0</v>
      </c>
      <c r="O9" s="102">
        <v>1</v>
      </c>
      <c r="P9" s="103">
        <f t="shared" ref="P9:P17" si="2">N9/O9*100</f>
        <v>0</v>
      </c>
      <c r="Q9" s="104">
        <v>0</v>
      </c>
      <c r="R9" s="105">
        <f>N9/O17</f>
        <v>0</v>
      </c>
    </row>
    <row r="10" spans="2:18" ht="16.5" x14ac:dyDescent="0.3">
      <c r="B10" s="145">
        <v>5</v>
      </c>
      <c r="C10" s="146" t="s">
        <v>9</v>
      </c>
      <c r="D10" s="3">
        <v>2220</v>
      </c>
      <c r="E10" s="2">
        <v>2150</v>
      </c>
      <c r="F10" s="2">
        <f t="shared" si="0"/>
        <v>103.25581395348837</v>
      </c>
      <c r="G10" s="24">
        <v>1.03</v>
      </c>
      <c r="H10" s="57">
        <f>D10/E17</f>
        <v>0.24666666666666667</v>
      </c>
      <c r="I10" s="101">
        <v>0</v>
      </c>
      <c r="J10" s="103">
        <v>90</v>
      </c>
      <c r="K10" s="103">
        <f t="shared" si="1"/>
        <v>0</v>
      </c>
      <c r="L10" s="104">
        <v>0</v>
      </c>
      <c r="M10" s="105">
        <f>I10/J17</f>
        <v>0</v>
      </c>
      <c r="N10" s="109">
        <v>0</v>
      </c>
      <c r="O10" s="102">
        <v>1</v>
      </c>
      <c r="P10" s="103">
        <f t="shared" si="2"/>
        <v>0</v>
      </c>
      <c r="Q10" s="104">
        <v>0</v>
      </c>
      <c r="R10" s="105">
        <f>N10/O17</f>
        <v>0</v>
      </c>
    </row>
    <row r="11" spans="2:18" ht="16.5" x14ac:dyDescent="0.3">
      <c r="B11" s="175">
        <v>6</v>
      </c>
      <c r="C11" s="176" t="s">
        <v>10</v>
      </c>
      <c r="D11" s="3">
        <v>2820</v>
      </c>
      <c r="E11" s="2">
        <v>2700</v>
      </c>
      <c r="F11" s="2">
        <f t="shared" si="0"/>
        <v>104.44444444444446</v>
      </c>
      <c r="G11" s="118">
        <v>1.04</v>
      </c>
      <c r="H11" s="57">
        <f>D11/E17</f>
        <v>0.31333333333333335</v>
      </c>
      <c r="I11" s="101">
        <v>0</v>
      </c>
      <c r="J11" s="103">
        <v>90</v>
      </c>
      <c r="K11" s="103">
        <f t="shared" si="1"/>
        <v>0</v>
      </c>
      <c r="L11" s="104">
        <v>0</v>
      </c>
      <c r="M11" s="105">
        <f>I11/J17</f>
        <v>0</v>
      </c>
      <c r="N11" s="109">
        <v>0</v>
      </c>
      <c r="O11" s="102">
        <v>1</v>
      </c>
      <c r="P11" s="103">
        <f t="shared" si="2"/>
        <v>0</v>
      </c>
      <c r="Q11" s="104">
        <v>0</v>
      </c>
      <c r="R11" s="105">
        <f>N11/O17</f>
        <v>0</v>
      </c>
    </row>
    <row r="12" spans="2:18" ht="16.5" x14ac:dyDescent="0.3">
      <c r="B12" s="145">
        <v>7</v>
      </c>
      <c r="C12" s="146" t="s">
        <v>11</v>
      </c>
      <c r="D12" s="3">
        <v>4312</v>
      </c>
      <c r="E12" s="2">
        <v>3250</v>
      </c>
      <c r="F12" s="2">
        <f t="shared" si="0"/>
        <v>132.67692307692306</v>
      </c>
      <c r="G12" s="24">
        <v>1.33</v>
      </c>
      <c r="H12" s="57">
        <f>D12/E17</f>
        <v>0.4791111111111111</v>
      </c>
      <c r="I12" s="101">
        <v>0</v>
      </c>
      <c r="J12" s="103">
        <v>90</v>
      </c>
      <c r="K12" s="103">
        <f t="shared" si="1"/>
        <v>0</v>
      </c>
      <c r="L12" s="104">
        <v>0</v>
      </c>
      <c r="M12" s="105">
        <f>I12/J17</f>
        <v>0</v>
      </c>
      <c r="N12" s="109">
        <v>0</v>
      </c>
      <c r="O12" s="102">
        <v>1</v>
      </c>
      <c r="P12" s="103">
        <f t="shared" si="2"/>
        <v>0</v>
      </c>
      <c r="Q12" s="104">
        <v>0</v>
      </c>
      <c r="R12" s="105">
        <f>N12/O17</f>
        <v>0</v>
      </c>
    </row>
    <row r="13" spans="2:18" ht="16.5" x14ac:dyDescent="0.3">
      <c r="B13" s="145">
        <v>8</v>
      </c>
      <c r="C13" s="146" t="s">
        <v>12</v>
      </c>
      <c r="D13" s="3">
        <v>5488</v>
      </c>
      <c r="E13" s="2">
        <v>3800</v>
      </c>
      <c r="F13" s="2">
        <f t="shared" si="0"/>
        <v>144.42105263157893</v>
      </c>
      <c r="G13" s="24">
        <v>1.44</v>
      </c>
      <c r="H13" s="57">
        <f>D13/E17</f>
        <v>0.60977777777777775</v>
      </c>
      <c r="I13" s="101">
        <v>0</v>
      </c>
      <c r="J13" s="103">
        <v>90</v>
      </c>
      <c r="K13" s="103">
        <f t="shared" si="1"/>
        <v>0</v>
      </c>
      <c r="L13" s="104">
        <v>0</v>
      </c>
      <c r="M13" s="105">
        <f>I13/J17</f>
        <v>0</v>
      </c>
      <c r="N13" s="109">
        <v>0</v>
      </c>
      <c r="O13" s="102">
        <v>1</v>
      </c>
      <c r="P13" s="103">
        <f t="shared" si="2"/>
        <v>0</v>
      </c>
      <c r="Q13" s="104">
        <v>0</v>
      </c>
      <c r="R13" s="105">
        <f>N13/O17</f>
        <v>0</v>
      </c>
    </row>
    <row r="14" spans="2:18" ht="17.25" thickBot="1" x14ac:dyDescent="0.35">
      <c r="B14" s="175">
        <v>9</v>
      </c>
      <c r="C14" s="176" t="s">
        <v>13</v>
      </c>
      <c r="D14" s="3">
        <v>6246</v>
      </c>
      <c r="E14" s="2">
        <v>4500</v>
      </c>
      <c r="F14" s="2">
        <f t="shared" si="0"/>
        <v>138.79999999999998</v>
      </c>
      <c r="G14" s="118">
        <v>1.39</v>
      </c>
      <c r="H14" s="57">
        <f>D14/E17</f>
        <v>0.69399999999999995</v>
      </c>
      <c r="I14" s="101">
        <v>0</v>
      </c>
      <c r="J14" s="103">
        <v>90</v>
      </c>
      <c r="K14" s="103">
        <f t="shared" si="1"/>
        <v>0</v>
      </c>
      <c r="L14" s="104">
        <v>0</v>
      </c>
      <c r="M14" s="105">
        <f>I14/J17</f>
        <v>0</v>
      </c>
      <c r="N14" s="109">
        <v>0</v>
      </c>
      <c r="O14" s="102">
        <v>1</v>
      </c>
      <c r="P14" s="103">
        <f t="shared" si="2"/>
        <v>0</v>
      </c>
      <c r="Q14" s="274">
        <v>0</v>
      </c>
      <c r="R14" s="275">
        <f>N14/O17</f>
        <v>0</v>
      </c>
    </row>
    <row r="15" spans="2:18" ht="17.25" thickBot="1" x14ac:dyDescent="0.35">
      <c r="B15" s="145">
        <v>10</v>
      </c>
      <c r="C15" s="146" t="s">
        <v>14</v>
      </c>
      <c r="D15" s="3">
        <v>7325</v>
      </c>
      <c r="E15" s="2">
        <v>5200</v>
      </c>
      <c r="F15" s="2">
        <f t="shared" si="0"/>
        <v>140.86538461538461</v>
      </c>
      <c r="G15" s="24">
        <v>1.41</v>
      </c>
      <c r="H15" s="57">
        <f>D15/E17</f>
        <v>0.81388888888888888</v>
      </c>
      <c r="I15" s="101">
        <v>0</v>
      </c>
      <c r="J15" s="103">
        <v>90</v>
      </c>
      <c r="K15" s="103">
        <f t="shared" si="1"/>
        <v>0</v>
      </c>
      <c r="L15" s="104">
        <v>0</v>
      </c>
      <c r="M15" s="105">
        <f>I15/J17</f>
        <v>0</v>
      </c>
      <c r="N15" s="59">
        <v>47</v>
      </c>
      <c r="O15" s="1">
        <v>47</v>
      </c>
      <c r="P15" s="295">
        <f t="shared" si="2"/>
        <v>100</v>
      </c>
      <c r="Q15" s="269">
        <v>1</v>
      </c>
      <c r="R15" s="270">
        <f>N15/O17</f>
        <v>1</v>
      </c>
    </row>
    <row r="16" spans="2:18" ht="17.25" thickBot="1" x14ac:dyDescent="0.35">
      <c r="B16" s="145">
        <v>11</v>
      </c>
      <c r="C16" s="146" t="s">
        <v>26</v>
      </c>
      <c r="D16" s="3">
        <v>8253</v>
      </c>
      <c r="E16" s="2">
        <v>5900</v>
      </c>
      <c r="F16" s="2">
        <f t="shared" si="0"/>
        <v>139.88135593220338</v>
      </c>
      <c r="G16" s="267">
        <v>1.4</v>
      </c>
      <c r="H16" s="268">
        <f>D16/E17</f>
        <v>0.91700000000000004</v>
      </c>
      <c r="I16" s="101">
        <v>0</v>
      </c>
      <c r="J16" s="103">
        <v>90</v>
      </c>
      <c r="K16" s="103">
        <f t="shared" si="1"/>
        <v>0</v>
      </c>
      <c r="L16" s="274">
        <v>0</v>
      </c>
      <c r="M16" s="275">
        <f>I16/J17</f>
        <v>0</v>
      </c>
      <c r="N16" s="257">
        <v>0</v>
      </c>
      <c r="O16" s="255">
        <v>70</v>
      </c>
      <c r="P16" s="246">
        <f t="shared" si="2"/>
        <v>0</v>
      </c>
      <c r="Q16" s="304">
        <v>0</v>
      </c>
      <c r="R16" s="305">
        <f>N16/O17</f>
        <v>0</v>
      </c>
    </row>
    <row r="17" spans="2:18" ht="17.25" thickBot="1" x14ac:dyDescent="0.35">
      <c r="B17" s="147">
        <v>12</v>
      </c>
      <c r="C17" s="148" t="s">
        <v>15</v>
      </c>
      <c r="D17" s="34">
        <v>8854</v>
      </c>
      <c r="E17" s="33">
        <v>9000</v>
      </c>
      <c r="F17" s="266">
        <f t="shared" si="0"/>
        <v>98.37777777777778</v>
      </c>
      <c r="G17" s="277">
        <v>0.98</v>
      </c>
      <c r="H17" s="278">
        <f>D17/E17</f>
        <v>0.98377777777777775</v>
      </c>
      <c r="I17" s="34">
        <v>100</v>
      </c>
      <c r="J17" s="33">
        <v>90</v>
      </c>
      <c r="K17" s="266">
        <f t="shared" si="1"/>
        <v>111.11111111111111</v>
      </c>
      <c r="L17" s="271">
        <v>1.1100000000000001</v>
      </c>
      <c r="M17" s="272">
        <f>I17/J17</f>
        <v>1.1111111111111112</v>
      </c>
      <c r="N17" s="316">
        <v>0</v>
      </c>
      <c r="O17" s="260">
        <v>47</v>
      </c>
      <c r="P17" s="261">
        <f t="shared" si="2"/>
        <v>0</v>
      </c>
      <c r="Q17" s="262">
        <v>0</v>
      </c>
      <c r="R17" s="263">
        <f>N17/O17</f>
        <v>0</v>
      </c>
    </row>
    <row r="18" spans="2:18" ht="15.75" thickBot="1" x14ac:dyDescent="0.3"/>
    <row r="19" spans="2:18" ht="15.75" thickBot="1" x14ac:dyDescent="0.3">
      <c r="C19" s="384" t="s">
        <v>378</v>
      </c>
      <c r="H19" s="284">
        <v>0.98</v>
      </c>
      <c r="M19" s="312">
        <v>1.1100000000000001</v>
      </c>
      <c r="R19" s="318">
        <v>1</v>
      </c>
    </row>
    <row r="20" spans="2:18" ht="15.75" thickBot="1" x14ac:dyDescent="0.3">
      <c r="C20" s="215"/>
    </row>
    <row r="21" spans="2:18" ht="15.75" thickBot="1" x14ac:dyDescent="0.3">
      <c r="C21" s="384" t="s">
        <v>377</v>
      </c>
      <c r="H21" s="383">
        <v>0.98</v>
      </c>
      <c r="M21" s="382">
        <v>1.1100000000000001</v>
      </c>
      <c r="R21" s="381">
        <v>1</v>
      </c>
    </row>
    <row r="22" spans="2:18" ht="15.75" thickBot="1" x14ac:dyDescent="0.3"/>
    <row r="23" spans="2:18" ht="15.75" customHeight="1" x14ac:dyDescent="0.3">
      <c r="B23" s="19"/>
      <c r="C23" s="20"/>
      <c r="D23" s="22"/>
      <c r="E23" s="22"/>
      <c r="F23" s="22"/>
      <c r="G23" s="22"/>
      <c r="H23" s="501" t="s">
        <v>333</v>
      </c>
      <c r="I23" s="502"/>
    </row>
    <row r="24" spans="2:18" ht="15.75" customHeight="1" thickBot="1" x14ac:dyDescent="0.3">
      <c r="H24" s="503"/>
      <c r="I24" s="504"/>
    </row>
    <row r="25" spans="2:18" x14ac:dyDescent="0.25">
      <c r="B25" s="12">
        <v>1</v>
      </c>
      <c r="C25" s="7" t="s">
        <v>27</v>
      </c>
      <c r="D25" s="8"/>
      <c r="E25" s="477" t="s">
        <v>28</v>
      </c>
      <c r="F25" s="477"/>
      <c r="G25" s="478"/>
      <c r="H25" s="12">
        <v>3</v>
      </c>
      <c r="I25" s="16">
        <f>H25/H28</f>
        <v>1</v>
      </c>
    </row>
    <row r="26" spans="2:18" x14ac:dyDescent="0.25">
      <c r="B26" s="13">
        <v>2</v>
      </c>
      <c r="C26" s="9" t="s">
        <v>29</v>
      </c>
      <c r="D26" s="4"/>
      <c r="E26" s="479" t="s">
        <v>30</v>
      </c>
      <c r="F26" s="479"/>
      <c r="G26" s="480"/>
      <c r="H26" s="13">
        <v>0</v>
      </c>
      <c r="I26" s="17">
        <f>H26/H28</f>
        <v>0</v>
      </c>
    </row>
    <row r="27" spans="2:18" ht="15.75" thickBot="1" x14ac:dyDescent="0.3">
      <c r="B27" s="14">
        <v>3</v>
      </c>
      <c r="C27" s="10" t="s">
        <v>31</v>
      </c>
      <c r="D27" s="11"/>
      <c r="E27" s="481" t="s">
        <v>32</v>
      </c>
      <c r="F27" s="481"/>
      <c r="G27" s="482"/>
      <c r="H27" s="14">
        <v>0</v>
      </c>
      <c r="I27" s="18">
        <f>H27/H28</f>
        <v>0</v>
      </c>
    </row>
    <row r="28" spans="2:18" ht="15.75" thickBot="1" x14ac:dyDescent="0.3">
      <c r="B28" s="498" t="s">
        <v>98</v>
      </c>
      <c r="C28" s="499"/>
      <c r="D28" s="499"/>
      <c r="E28" s="499"/>
      <c r="F28" s="499"/>
      <c r="G28" s="500"/>
      <c r="H28" s="15">
        <f>SUM(H25:H27)</f>
        <v>3</v>
      </c>
      <c r="I28" s="21">
        <f>SUM(I25:I27)</f>
        <v>1</v>
      </c>
    </row>
  </sheetData>
  <mergeCells count="19">
    <mergeCell ref="I4:K4"/>
    <mergeCell ref="L4:L5"/>
    <mergeCell ref="D4:F4"/>
    <mergeCell ref="B28:G28"/>
    <mergeCell ref="D2:R2"/>
    <mergeCell ref="M4:M5"/>
    <mergeCell ref="N4:P4"/>
    <mergeCell ref="Q4:Q5"/>
    <mergeCell ref="R4:R5"/>
    <mergeCell ref="B2:C5"/>
    <mergeCell ref="D3:H3"/>
    <mergeCell ref="I3:M3"/>
    <mergeCell ref="N3:R3"/>
    <mergeCell ref="H23:I24"/>
    <mergeCell ref="E25:G25"/>
    <mergeCell ref="E26:G26"/>
    <mergeCell ref="E27:G27"/>
    <mergeCell ref="G4:G5"/>
    <mergeCell ref="H4:H5"/>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79998168889431442"/>
  </sheetPr>
  <dimension ref="B1:I28"/>
  <sheetViews>
    <sheetView workbookViewId="0">
      <selection activeCell="H19" sqref="H19:H21"/>
    </sheetView>
  </sheetViews>
  <sheetFormatPr baseColWidth="10" defaultRowHeight="15" x14ac:dyDescent="0.25"/>
  <cols>
    <col min="1" max="1" width="3.28515625" customWidth="1"/>
    <col min="2" max="2" width="4" customWidth="1"/>
    <col min="3" max="3" width="12.85546875" customWidth="1"/>
    <col min="4" max="4" width="6.28515625" customWidth="1"/>
    <col min="5" max="5" width="5.7109375" customWidth="1"/>
    <col min="6" max="6" width="5.85546875" customWidth="1"/>
    <col min="7" max="7" width="6.5703125" customWidth="1"/>
    <col min="8" max="8" width="9.5703125" customWidth="1"/>
    <col min="9" max="9" width="9" customWidth="1"/>
  </cols>
  <sheetData>
    <row r="1" spans="2:8" ht="15.75" thickBot="1" x14ac:dyDescent="0.3"/>
    <row r="2" spans="2:8" ht="16.5" customHeight="1" thickBot="1" x14ac:dyDescent="0.35">
      <c r="B2" s="505" t="s">
        <v>246</v>
      </c>
      <c r="C2" s="506"/>
      <c r="D2" s="519" t="s">
        <v>132</v>
      </c>
      <c r="E2" s="520"/>
      <c r="F2" s="520"/>
      <c r="G2" s="520"/>
      <c r="H2" s="521"/>
    </row>
    <row r="3" spans="2:8" ht="78" customHeight="1" thickBot="1" x14ac:dyDescent="0.3">
      <c r="B3" s="507"/>
      <c r="C3" s="508"/>
      <c r="D3" s="511" t="s">
        <v>186</v>
      </c>
      <c r="E3" s="512"/>
      <c r="F3" s="513"/>
      <c r="G3" s="513"/>
      <c r="H3" s="514"/>
    </row>
    <row r="4" spans="2:8" ht="27" customHeight="1" thickBot="1" x14ac:dyDescent="0.3">
      <c r="B4" s="507"/>
      <c r="C4" s="508"/>
      <c r="D4" s="531" t="s">
        <v>0</v>
      </c>
      <c r="E4" s="524"/>
      <c r="F4" s="532"/>
      <c r="G4" s="533" t="s">
        <v>1</v>
      </c>
      <c r="H4" s="527" t="s">
        <v>104</v>
      </c>
    </row>
    <row r="5" spans="2:8" ht="18" customHeight="1" thickBot="1" x14ac:dyDescent="0.3">
      <c r="B5" s="509"/>
      <c r="C5" s="510"/>
      <c r="D5" s="151" t="s">
        <v>33</v>
      </c>
      <c r="E5" s="152" t="s">
        <v>2</v>
      </c>
      <c r="F5" s="153" t="s">
        <v>3</v>
      </c>
      <c r="G5" s="534"/>
      <c r="H5" s="529"/>
    </row>
    <row r="6" spans="2:8" ht="16.5" customHeight="1" x14ac:dyDescent="0.25">
      <c r="B6" s="143">
        <v>1</v>
      </c>
      <c r="C6" s="144" t="s">
        <v>5</v>
      </c>
      <c r="D6" s="97">
        <v>0</v>
      </c>
      <c r="E6" s="98">
        <v>100</v>
      </c>
      <c r="F6" s="98">
        <f>D6/E6*100</f>
        <v>0</v>
      </c>
      <c r="G6" s="99">
        <v>0</v>
      </c>
      <c r="H6" s="100">
        <f>D6/E17</f>
        <v>0</v>
      </c>
    </row>
    <row r="7" spans="2:8" ht="16.5" x14ac:dyDescent="0.3">
      <c r="B7" s="145">
        <v>2</v>
      </c>
      <c r="C7" s="146" t="s">
        <v>6</v>
      </c>
      <c r="D7" s="101">
        <v>0</v>
      </c>
      <c r="E7" s="103">
        <v>100</v>
      </c>
      <c r="F7" s="103">
        <f>D7/E7*100</f>
        <v>0</v>
      </c>
      <c r="G7" s="104">
        <v>0</v>
      </c>
      <c r="H7" s="105">
        <f>D7/E17</f>
        <v>0</v>
      </c>
    </row>
    <row r="8" spans="2:8" ht="15.75" x14ac:dyDescent="0.25">
      <c r="B8" s="173">
        <v>3</v>
      </c>
      <c r="C8" s="174" t="s">
        <v>7</v>
      </c>
      <c r="D8" s="3">
        <v>7.35</v>
      </c>
      <c r="E8" s="2">
        <v>10</v>
      </c>
      <c r="F8" s="2">
        <f>D8/E8*100</f>
        <v>73.5</v>
      </c>
      <c r="G8" s="120">
        <v>0.74</v>
      </c>
      <c r="H8" s="23">
        <f>D8/E17</f>
        <v>0.18375</v>
      </c>
    </row>
    <row r="9" spans="2:8" ht="16.5" x14ac:dyDescent="0.3">
      <c r="B9" s="145">
        <v>4</v>
      </c>
      <c r="C9" s="146" t="s">
        <v>8</v>
      </c>
      <c r="D9" s="101">
        <v>0</v>
      </c>
      <c r="E9" s="103">
        <v>100</v>
      </c>
      <c r="F9" s="103">
        <f t="shared" ref="F9:F17" si="0">D9/E9*100</f>
        <v>0</v>
      </c>
      <c r="G9" s="104">
        <v>0</v>
      </c>
      <c r="H9" s="105">
        <f>D9/E17</f>
        <v>0</v>
      </c>
    </row>
    <row r="10" spans="2:8" ht="16.5" x14ac:dyDescent="0.3">
      <c r="B10" s="145">
        <v>5</v>
      </c>
      <c r="C10" s="146" t="s">
        <v>9</v>
      </c>
      <c r="D10" s="101">
        <v>0</v>
      </c>
      <c r="E10" s="103">
        <v>100</v>
      </c>
      <c r="F10" s="103">
        <f t="shared" si="0"/>
        <v>0</v>
      </c>
      <c r="G10" s="104">
        <v>0</v>
      </c>
      <c r="H10" s="105">
        <f>D10/E17</f>
        <v>0</v>
      </c>
    </row>
    <row r="11" spans="2:8" ht="16.5" x14ac:dyDescent="0.3">
      <c r="B11" s="175">
        <v>6</v>
      </c>
      <c r="C11" s="176" t="s">
        <v>10</v>
      </c>
      <c r="D11" s="3">
        <v>17.59</v>
      </c>
      <c r="E11" s="2">
        <v>20</v>
      </c>
      <c r="F11" s="2">
        <f t="shared" si="0"/>
        <v>87.949999999999989</v>
      </c>
      <c r="G11" s="120">
        <v>0.88</v>
      </c>
      <c r="H11" s="23">
        <f>D11/E17</f>
        <v>0.43974999999999997</v>
      </c>
    </row>
    <row r="12" spans="2:8" ht="16.5" x14ac:dyDescent="0.3">
      <c r="B12" s="145">
        <v>7</v>
      </c>
      <c r="C12" s="146" t="s">
        <v>11</v>
      </c>
      <c r="D12" s="101">
        <v>0</v>
      </c>
      <c r="E12" s="103">
        <v>100</v>
      </c>
      <c r="F12" s="103">
        <f t="shared" si="0"/>
        <v>0</v>
      </c>
      <c r="G12" s="104">
        <v>0</v>
      </c>
      <c r="H12" s="105">
        <f>D12/E17</f>
        <v>0</v>
      </c>
    </row>
    <row r="13" spans="2:8" ht="16.5" x14ac:dyDescent="0.3">
      <c r="B13" s="145">
        <v>8</v>
      </c>
      <c r="C13" s="146" t="s">
        <v>12</v>
      </c>
      <c r="D13" s="101">
        <v>0</v>
      </c>
      <c r="E13" s="103">
        <v>100</v>
      </c>
      <c r="F13" s="103">
        <f t="shared" si="0"/>
        <v>0</v>
      </c>
      <c r="G13" s="104">
        <v>0</v>
      </c>
      <c r="H13" s="105">
        <f>D13/E17</f>
        <v>0</v>
      </c>
    </row>
    <row r="14" spans="2:8" ht="16.5" x14ac:dyDescent="0.3">
      <c r="B14" s="175">
        <v>9</v>
      </c>
      <c r="C14" s="176" t="s">
        <v>13</v>
      </c>
      <c r="D14" s="3">
        <v>27.04</v>
      </c>
      <c r="E14" s="2">
        <v>30</v>
      </c>
      <c r="F14" s="2">
        <f t="shared" si="0"/>
        <v>90.133333333333326</v>
      </c>
      <c r="G14" s="177">
        <v>0.9</v>
      </c>
      <c r="H14" s="23">
        <f>D14/E17</f>
        <v>0.67599999999999993</v>
      </c>
    </row>
    <row r="15" spans="2:8" ht="16.5" x14ac:dyDescent="0.3">
      <c r="B15" s="145">
        <v>10</v>
      </c>
      <c r="C15" s="146" t="s">
        <v>14</v>
      </c>
      <c r="D15" s="101">
        <v>0</v>
      </c>
      <c r="E15" s="103">
        <v>100</v>
      </c>
      <c r="F15" s="103">
        <f t="shared" si="0"/>
        <v>0</v>
      </c>
      <c r="G15" s="104">
        <v>0</v>
      </c>
      <c r="H15" s="105">
        <f>D15/E17</f>
        <v>0</v>
      </c>
    </row>
    <row r="16" spans="2:8" ht="17.25" thickBot="1" x14ac:dyDescent="0.35">
      <c r="B16" s="145">
        <v>11</v>
      </c>
      <c r="C16" s="146" t="s">
        <v>26</v>
      </c>
      <c r="D16" s="101">
        <v>0</v>
      </c>
      <c r="E16" s="103">
        <v>100</v>
      </c>
      <c r="F16" s="103">
        <f t="shared" si="0"/>
        <v>0</v>
      </c>
      <c r="G16" s="274">
        <v>0</v>
      </c>
      <c r="H16" s="275">
        <f>D16/E17</f>
        <v>0</v>
      </c>
    </row>
    <row r="17" spans="2:9" ht="17.25" thickBot="1" x14ac:dyDescent="0.35">
      <c r="B17" s="264">
        <v>12</v>
      </c>
      <c r="C17" s="265" t="s">
        <v>15</v>
      </c>
      <c r="D17" s="34">
        <v>43.58</v>
      </c>
      <c r="E17" s="33">
        <v>40</v>
      </c>
      <c r="F17" s="266">
        <f t="shared" si="0"/>
        <v>108.94999999999999</v>
      </c>
      <c r="G17" s="271">
        <v>1.0900000000000001</v>
      </c>
      <c r="H17" s="272">
        <f>D17/E17</f>
        <v>1.0894999999999999</v>
      </c>
    </row>
    <row r="18" spans="2:9" ht="15.75" thickBot="1" x14ac:dyDescent="0.3"/>
    <row r="19" spans="2:9" ht="15.75" thickBot="1" x14ac:dyDescent="0.3">
      <c r="C19" s="384" t="s">
        <v>378</v>
      </c>
      <c r="H19" s="312">
        <v>1.0900000000000001</v>
      </c>
    </row>
    <row r="20" spans="2:9" ht="15.75" thickBot="1" x14ac:dyDescent="0.3">
      <c r="C20" s="215"/>
    </row>
    <row r="21" spans="2:9" ht="15.75" thickBot="1" x14ac:dyDescent="0.3">
      <c r="C21" s="384" t="s">
        <v>377</v>
      </c>
      <c r="H21" s="382">
        <v>1.0900000000000001</v>
      </c>
    </row>
    <row r="22" spans="2:9" ht="15.75" thickBot="1" x14ac:dyDescent="0.3"/>
    <row r="23" spans="2:9" ht="13.5" customHeight="1" x14ac:dyDescent="0.3">
      <c r="B23" s="19"/>
      <c r="C23" s="20"/>
      <c r="D23" s="22"/>
      <c r="E23" s="22"/>
      <c r="F23" s="22"/>
      <c r="G23" s="22"/>
      <c r="H23" s="501" t="s">
        <v>333</v>
      </c>
      <c r="I23" s="502"/>
    </row>
    <row r="24" spans="2:9" ht="15" customHeight="1" thickBot="1" x14ac:dyDescent="0.3">
      <c r="H24" s="503"/>
      <c r="I24" s="504"/>
    </row>
    <row r="25" spans="2:9" x14ac:dyDescent="0.25">
      <c r="B25" s="12">
        <v>1</v>
      </c>
      <c r="C25" s="7" t="s">
        <v>27</v>
      </c>
      <c r="D25" s="8"/>
      <c r="E25" s="477" t="s">
        <v>28</v>
      </c>
      <c r="F25" s="477"/>
      <c r="G25" s="478"/>
      <c r="H25" s="12">
        <v>1</v>
      </c>
      <c r="I25" s="16">
        <f>H25/H28</f>
        <v>1</v>
      </c>
    </row>
    <row r="26" spans="2:9" x14ac:dyDescent="0.25">
      <c r="B26" s="13">
        <v>2</v>
      </c>
      <c r="C26" s="9" t="s">
        <v>29</v>
      </c>
      <c r="D26" s="4"/>
      <c r="E26" s="479" t="s">
        <v>30</v>
      </c>
      <c r="F26" s="479"/>
      <c r="G26" s="480"/>
      <c r="H26" s="13">
        <v>0</v>
      </c>
      <c r="I26" s="17">
        <f>H26/H28</f>
        <v>0</v>
      </c>
    </row>
    <row r="27" spans="2:9" ht="15.75" thickBot="1" x14ac:dyDescent="0.3">
      <c r="B27" s="14">
        <v>3</v>
      </c>
      <c r="C27" s="10" t="s">
        <v>31</v>
      </c>
      <c r="D27" s="11"/>
      <c r="E27" s="481" t="s">
        <v>32</v>
      </c>
      <c r="F27" s="481"/>
      <c r="G27" s="482"/>
      <c r="H27" s="14">
        <v>0</v>
      </c>
      <c r="I27" s="18">
        <f>H27/H28</f>
        <v>0</v>
      </c>
    </row>
    <row r="28" spans="2:9" ht="15.75" thickBot="1" x14ac:dyDescent="0.3">
      <c r="B28" s="498" t="s">
        <v>99</v>
      </c>
      <c r="C28" s="499"/>
      <c r="D28" s="499"/>
      <c r="E28" s="499"/>
      <c r="F28" s="499"/>
      <c r="G28" s="500"/>
      <c r="H28" s="15">
        <f>SUM(H25:H27)</f>
        <v>1</v>
      </c>
      <c r="I28" s="21">
        <f>SUM(I25:I27)</f>
        <v>1</v>
      </c>
    </row>
  </sheetData>
  <mergeCells count="11">
    <mergeCell ref="D2:H2"/>
    <mergeCell ref="B2:C5"/>
    <mergeCell ref="D3:H3"/>
    <mergeCell ref="D4:F4"/>
    <mergeCell ref="G4:G5"/>
    <mergeCell ref="H4:H5"/>
    <mergeCell ref="E27:G27"/>
    <mergeCell ref="B28:G28"/>
    <mergeCell ref="E25:G25"/>
    <mergeCell ref="E26:G26"/>
    <mergeCell ref="H23:I24"/>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79998168889431442"/>
  </sheetPr>
  <dimension ref="B1:AB30"/>
  <sheetViews>
    <sheetView workbookViewId="0">
      <selection activeCell="W19" sqref="W19:W21"/>
    </sheetView>
  </sheetViews>
  <sheetFormatPr baseColWidth="10" defaultRowHeight="15" x14ac:dyDescent="0.25"/>
  <cols>
    <col min="1" max="1" width="3.28515625" customWidth="1"/>
    <col min="2" max="2" width="3.5703125" customWidth="1"/>
    <col min="3" max="3" width="14.28515625" customWidth="1"/>
    <col min="4" max="4" width="6.5703125" customWidth="1"/>
    <col min="5" max="5" width="5.42578125" customWidth="1"/>
    <col min="6" max="6" width="5.85546875" customWidth="1"/>
    <col min="7" max="7" width="6.5703125" customWidth="1"/>
    <col min="8" max="8" width="10.5703125" customWidth="1"/>
    <col min="9" max="9" width="9.140625" customWidth="1"/>
    <col min="10" max="10" width="5.28515625" customWidth="1"/>
    <col min="11" max="11" width="6.42578125" customWidth="1"/>
    <col min="12" max="12" width="6.7109375" customWidth="1"/>
    <col min="13" max="13" width="9.5703125" customWidth="1"/>
    <col min="14" max="14" width="6.7109375" customWidth="1"/>
    <col min="15" max="15" width="5" customWidth="1"/>
    <col min="16" max="16" width="6.42578125" customWidth="1"/>
    <col min="17" max="17" width="6.140625" customWidth="1"/>
    <col min="18" max="18" width="9.7109375" customWidth="1"/>
    <col min="19" max="19" width="6.85546875" customWidth="1"/>
    <col min="20" max="20" width="5.7109375" customWidth="1"/>
    <col min="21" max="21" width="6.28515625" customWidth="1"/>
    <col min="22" max="22" width="7.140625" customWidth="1"/>
    <col min="23" max="23" width="10.140625" customWidth="1"/>
    <col min="24" max="24" width="7" customWidth="1"/>
    <col min="25" max="25" width="6.7109375" customWidth="1"/>
    <col min="26" max="26" width="6.85546875" customWidth="1"/>
    <col min="27" max="27" width="7.140625" customWidth="1"/>
    <col min="28" max="28" width="9.7109375" customWidth="1"/>
  </cols>
  <sheetData>
    <row r="1" spans="2:28" ht="15.75" thickBot="1" x14ac:dyDescent="0.3"/>
    <row r="2" spans="2:28" ht="16.5" customHeight="1" thickBot="1" x14ac:dyDescent="0.35">
      <c r="B2" s="665" t="s">
        <v>247</v>
      </c>
      <c r="C2" s="506"/>
      <c r="D2" s="519" t="s">
        <v>133</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28" ht="87" customHeight="1" thickBot="1" x14ac:dyDescent="0.3">
      <c r="B3" s="507"/>
      <c r="C3" s="508"/>
      <c r="D3" s="559" t="s">
        <v>364</v>
      </c>
      <c r="E3" s="560"/>
      <c r="F3" s="561"/>
      <c r="G3" s="561"/>
      <c r="H3" s="562"/>
      <c r="I3" s="515" t="s">
        <v>278</v>
      </c>
      <c r="J3" s="516"/>
      <c r="K3" s="517"/>
      <c r="L3" s="517"/>
      <c r="M3" s="518"/>
      <c r="N3" s="530" t="s">
        <v>279</v>
      </c>
      <c r="O3" s="522"/>
      <c r="P3" s="522"/>
      <c r="Q3" s="522"/>
      <c r="R3" s="523"/>
      <c r="S3" s="530" t="s">
        <v>280</v>
      </c>
      <c r="T3" s="522"/>
      <c r="U3" s="522"/>
      <c r="V3" s="522"/>
      <c r="W3" s="523"/>
      <c r="X3" s="530" t="s">
        <v>318</v>
      </c>
      <c r="Y3" s="522"/>
      <c r="Z3" s="522"/>
      <c r="AA3" s="522"/>
      <c r="AB3" s="523"/>
    </row>
    <row r="4" spans="2:28"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31" t="s">
        <v>0</v>
      </c>
      <c r="Y4" s="525"/>
      <c r="Z4" s="526"/>
      <c r="AA4" s="527" t="s">
        <v>1</v>
      </c>
      <c r="AB4" s="527" t="s">
        <v>104</v>
      </c>
    </row>
    <row r="5" spans="2:28"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4</v>
      </c>
      <c r="U5" s="158" t="s">
        <v>3</v>
      </c>
      <c r="V5" s="529"/>
      <c r="W5" s="529"/>
      <c r="X5" s="151" t="s">
        <v>33</v>
      </c>
      <c r="Y5" s="152" t="s">
        <v>4</v>
      </c>
      <c r="Z5" s="158" t="s">
        <v>3</v>
      </c>
      <c r="AA5" s="529"/>
      <c r="AB5" s="529"/>
    </row>
    <row r="6" spans="2:28" ht="16.5" customHeight="1" x14ac:dyDescent="0.25">
      <c r="B6" s="143">
        <v>1</v>
      </c>
      <c r="C6" s="144" t="s">
        <v>5</v>
      </c>
      <c r="D6" s="97">
        <v>0</v>
      </c>
      <c r="E6" s="98">
        <v>100</v>
      </c>
      <c r="F6" s="98">
        <f>D6/E6*100</f>
        <v>0</v>
      </c>
      <c r="G6" s="99">
        <v>0</v>
      </c>
      <c r="H6" s="100">
        <f>D6/E17</f>
        <v>0</v>
      </c>
      <c r="I6" s="97">
        <v>0</v>
      </c>
      <c r="J6" s="98">
        <v>1</v>
      </c>
      <c r="K6" s="98">
        <f>I6/J6*100</f>
        <v>0</v>
      </c>
      <c r="L6" s="99">
        <v>0</v>
      </c>
      <c r="M6" s="100">
        <f>I6/J17</f>
        <v>0</v>
      </c>
      <c r="N6" s="97">
        <v>0</v>
      </c>
      <c r="O6" s="98">
        <v>1</v>
      </c>
      <c r="P6" s="98">
        <f>N6/O6*100</f>
        <v>0</v>
      </c>
      <c r="Q6" s="99">
        <v>0</v>
      </c>
      <c r="R6" s="100">
        <f>N6/O17</f>
        <v>0</v>
      </c>
      <c r="S6" s="97">
        <v>0</v>
      </c>
      <c r="T6" s="98">
        <v>1</v>
      </c>
      <c r="U6" s="98">
        <f>S6/T6*100</f>
        <v>0</v>
      </c>
      <c r="V6" s="99">
        <v>0</v>
      </c>
      <c r="W6" s="100">
        <f>S6/T17</f>
        <v>0</v>
      </c>
      <c r="X6" s="97">
        <v>0</v>
      </c>
      <c r="Y6" s="98">
        <v>1</v>
      </c>
      <c r="Z6" s="98">
        <f>X6/Y6*100</f>
        <v>0</v>
      </c>
      <c r="AA6" s="99">
        <v>0</v>
      </c>
      <c r="AB6" s="100">
        <f>X6/Y17</f>
        <v>0</v>
      </c>
    </row>
    <row r="7" spans="2:28" ht="16.5" x14ac:dyDescent="0.3">
      <c r="B7" s="145">
        <v>2</v>
      </c>
      <c r="C7" s="146" t="s">
        <v>6</v>
      </c>
      <c r="D7" s="101">
        <v>0</v>
      </c>
      <c r="E7" s="103">
        <v>100</v>
      </c>
      <c r="F7" s="103">
        <f>D7/E7*100</f>
        <v>0</v>
      </c>
      <c r="G7" s="104">
        <v>0</v>
      </c>
      <c r="H7" s="105">
        <f>D7/E17</f>
        <v>0</v>
      </c>
      <c r="I7" s="101">
        <v>0</v>
      </c>
      <c r="J7" s="102">
        <v>1</v>
      </c>
      <c r="K7" s="103">
        <f>I7/J7*100</f>
        <v>0</v>
      </c>
      <c r="L7" s="104">
        <v>0</v>
      </c>
      <c r="M7" s="105">
        <f>I7/J17</f>
        <v>0</v>
      </c>
      <c r="N7" s="101">
        <v>0</v>
      </c>
      <c r="O7" s="102">
        <v>1</v>
      </c>
      <c r="P7" s="103">
        <f>N7/O7*100</f>
        <v>0</v>
      </c>
      <c r="Q7" s="104">
        <v>0</v>
      </c>
      <c r="R7" s="105">
        <f>N7/O17</f>
        <v>0</v>
      </c>
      <c r="S7" s="101">
        <v>0</v>
      </c>
      <c r="T7" s="102">
        <v>1</v>
      </c>
      <c r="U7" s="103">
        <f>S7/T7*100</f>
        <v>0</v>
      </c>
      <c r="V7" s="104">
        <v>0</v>
      </c>
      <c r="W7" s="105">
        <f>S7/T17</f>
        <v>0</v>
      </c>
      <c r="X7" s="101">
        <v>0</v>
      </c>
      <c r="Y7" s="102">
        <v>1</v>
      </c>
      <c r="Z7" s="103">
        <f>X7/Y7*100</f>
        <v>0</v>
      </c>
      <c r="AA7" s="104">
        <v>0</v>
      </c>
      <c r="AB7" s="105">
        <f>X7/Y17</f>
        <v>0</v>
      </c>
    </row>
    <row r="8" spans="2:28" ht="15.75" x14ac:dyDescent="0.25">
      <c r="B8" s="173">
        <v>3</v>
      </c>
      <c r="C8" s="174" t="s">
        <v>7</v>
      </c>
      <c r="D8" s="101">
        <v>0</v>
      </c>
      <c r="E8" s="103">
        <v>100</v>
      </c>
      <c r="F8" s="103">
        <f>D8/E8*100</f>
        <v>0</v>
      </c>
      <c r="G8" s="104">
        <v>0</v>
      </c>
      <c r="H8" s="105">
        <f>D8/E17</f>
        <v>0</v>
      </c>
      <c r="I8" s="101">
        <v>0</v>
      </c>
      <c r="J8" s="102">
        <v>1</v>
      </c>
      <c r="K8" s="103">
        <f>I8/J8*100</f>
        <v>0</v>
      </c>
      <c r="L8" s="104">
        <v>0</v>
      </c>
      <c r="M8" s="105">
        <f>I8/J17</f>
        <v>0</v>
      </c>
      <c r="N8" s="101">
        <v>0</v>
      </c>
      <c r="O8" s="102">
        <v>1</v>
      </c>
      <c r="P8" s="103">
        <f>N8/O8*100</f>
        <v>0</v>
      </c>
      <c r="Q8" s="104">
        <v>0</v>
      </c>
      <c r="R8" s="105">
        <f>N8/O17</f>
        <v>0</v>
      </c>
      <c r="S8" s="101">
        <v>0</v>
      </c>
      <c r="T8" s="102">
        <v>1</v>
      </c>
      <c r="U8" s="103">
        <f>S8/T8*100</f>
        <v>0</v>
      </c>
      <c r="V8" s="104">
        <v>0</v>
      </c>
      <c r="W8" s="105">
        <f>S8/T17</f>
        <v>0</v>
      </c>
      <c r="X8" s="101">
        <v>0</v>
      </c>
      <c r="Y8" s="102">
        <v>1</v>
      </c>
      <c r="Z8" s="103">
        <f>X8/Y8*100</f>
        <v>0</v>
      </c>
      <c r="AA8" s="104">
        <v>0</v>
      </c>
      <c r="AB8" s="105">
        <f>X8/Y17</f>
        <v>0</v>
      </c>
    </row>
    <row r="9" spans="2:28" ht="16.5" x14ac:dyDescent="0.3">
      <c r="B9" s="145">
        <v>4</v>
      </c>
      <c r="C9" s="146" t="s">
        <v>8</v>
      </c>
      <c r="D9" s="101">
        <v>0</v>
      </c>
      <c r="E9" s="103">
        <v>100</v>
      </c>
      <c r="F9" s="103">
        <f t="shared" ref="F9:F17" si="0">D9/E9*100</f>
        <v>0</v>
      </c>
      <c r="G9" s="104">
        <v>0</v>
      </c>
      <c r="H9" s="105">
        <f>D9/E17</f>
        <v>0</v>
      </c>
      <c r="I9" s="101">
        <v>0</v>
      </c>
      <c r="J9" s="102">
        <v>1</v>
      </c>
      <c r="K9" s="103">
        <f t="shared" ref="K9:K17" si="1">I9/J9*100</f>
        <v>0</v>
      </c>
      <c r="L9" s="104">
        <v>0</v>
      </c>
      <c r="M9" s="105">
        <f>I9/J17</f>
        <v>0</v>
      </c>
      <c r="N9" s="101">
        <v>0</v>
      </c>
      <c r="O9" s="102">
        <v>1</v>
      </c>
      <c r="P9" s="103">
        <f t="shared" ref="P9:P17" si="2">N9/O9*100</f>
        <v>0</v>
      </c>
      <c r="Q9" s="104">
        <v>0</v>
      </c>
      <c r="R9" s="105">
        <f>N9/O17</f>
        <v>0</v>
      </c>
      <c r="S9" s="101">
        <v>0</v>
      </c>
      <c r="T9" s="102">
        <v>1</v>
      </c>
      <c r="U9" s="103">
        <f t="shared" ref="U9:U17" si="3">S9/T9*100</f>
        <v>0</v>
      </c>
      <c r="V9" s="104">
        <v>0</v>
      </c>
      <c r="W9" s="105">
        <f>S9/T17</f>
        <v>0</v>
      </c>
      <c r="X9" s="101">
        <v>0</v>
      </c>
      <c r="Y9" s="102">
        <v>1</v>
      </c>
      <c r="Z9" s="103">
        <f t="shared" ref="Z9:Z17" si="4">X9/Y9*100</f>
        <v>0</v>
      </c>
      <c r="AA9" s="104">
        <v>0</v>
      </c>
      <c r="AB9" s="105">
        <f>X9/Y17</f>
        <v>0</v>
      </c>
    </row>
    <row r="10" spans="2:28" ht="16.5" x14ac:dyDescent="0.3">
      <c r="B10" s="145">
        <v>5</v>
      </c>
      <c r="C10" s="146" t="s">
        <v>9</v>
      </c>
      <c r="D10" s="101">
        <v>0</v>
      </c>
      <c r="E10" s="103">
        <v>100</v>
      </c>
      <c r="F10" s="103">
        <f t="shared" si="0"/>
        <v>0</v>
      </c>
      <c r="G10" s="104">
        <v>0</v>
      </c>
      <c r="H10" s="105">
        <f>D10/E17</f>
        <v>0</v>
      </c>
      <c r="I10" s="101">
        <v>0</v>
      </c>
      <c r="J10" s="102">
        <v>1</v>
      </c>
      <c r="K10" s="103">
        <f t="shared" si="1"/>
        <v>0</v>
      </c>
      <c r="L10" s="104">
        <v>0</v>
      </c>
      <c r="M10" s="105">
        <f>I10/J17</f>
        <v>0</v>
      </c>
      <c r="N10" s="101">
        <v>0</v>
      </c>
      <c r="O10" s="102">
        <v>1</v>
      </c>
      <c r="P10" s="103">
        <f t="shared" si="2"/>
        <v>0</v>
      </c>
      <c r="Q10" s="104">
        <v>0</v>
      </c>
      <c r="R10" s="105">
        <f>N10/O17</f>
        <v>0</v>
      </c>
      <c r="S10" s="101">
        <v>0</v>
      </c>
      <c r="T10" s="102">
        <v>1</v>
      </c>
      <c r="U10" s="103">
        <f t="shared" si="3"/>
        <v>0</v>
      </c>
      <c r="V10" s="104">
        <v>0</v>
      </c>
      <c r="W10" s="105">
        <f>S10/T17</f>
        <v>0</v>
      </c>
      <c r="X10" s="101">
        <v>0</v>
      </c>
      <c r="Y10" s="102">
        <v>1</v>
      </c>
      <c r="Z10" s="103">
        <f t="shared" si="4"/>
        <v>0</v>
      </c>
      <c r="AA10" s="104">
        <v>0</v>
      </c>
      <c r="AB10" s="105">
        <f>X10/Y17</f>
        <v>0</v>
      </c>
    </row>
    <row r="11" spans="2:28" ht="16.5" x14ac:dyDescent="0.3">
      <c r="B11" s="175">
        <v>6</v>
      </c>
      <c r="C11" s="176" t="s">
        <v>10</v>
      </c>
      <c r="D11" s="101">
        <v>0</v>
      </c>
      <c r="E11" s="103">
        <v>100</v>
      </c>
      <c r="F11" s="103">
        <f t="shared" si="0"/>
        <v>0</v>
      </c>
      <c r="G11" s="104">
        <v>0</v>
      </c>
      <c r="H11" s="105">
        <f>D11/E17</f>
        <v>0</v>
      </c>
      <c r="I11" s="3">
        <v>100</v>
      </c>
      <c r="J11" s="1">
        <v>100</v>
      </c>
      <c r="K11" s="2">
        <f t="shared" si="1"/>
        <v>100</v>
      </c>
      <c r="L11" s="115">
        <v>1</v>
      </c>
      <c r="M11" s="23">
        <f>I11/J17</f>
        <v>1</v>
      </c>
      <c r="N11" s="191">
        <v>100</v>
      </c>
      <c r="O11" s="317">
        <v>100</v>
      </c>
      <c r="P11" s="192">
        <f t="shared" si="2"/>
        <v>100</v>
      </c>
      <c r="Q11" s="193">
        <v>1</v>
      </c>
      <c r="R11" s="194">
        <f>N11/O17</f>
        <v>1</v>
      </c>
      <c r="S11" s="3">
        <v>55</v>
      </c>
      <c r="T11" s="1">
        <v>40</v>
      </c>
      <c r="U11" s="2">
        <f t="shared" si="3"/>
        <v>137.5</v>
      </c>
      <c r="V11" s="118">
        <v>1.38</v>
      </c>
      <c r="W11" s="23">
        <f>S11/T17</f>
        <v>0.12471655328798185</v>
      </c>
      <c r="X11" s="3">
        <v>24.18</v>
      </c>
      <c r="Y11" s="1">
        <v>100</v>
      </c>
      <c r="Z11" s="2">
        <f t="shared" si="4"/>
        <v>24.18</v>
      </c>
      <c r="AA11" s="121">
        <v>0.24</v>
      </c>
      <c r="AB11" s="23">
        <f>X11/Y17</f>
        <v>0.24179999999999999</v>
      </c>
    </row>
    <row r="12" spans="2:28" ht="16.5" x14ac:dyDescent="0.3">
      <c r="B12" s="145">
        <v>7</v>
      </c>
      <c r="C12" s="146" t="s">
        <v>11</v>
      </c>
      <c r="D12" s="101">
        <v>0</v>
      </c>
      <c r="E12" s="103">
        <v>100</v>
      </c>
      <c r="F12" s="103">
        <f t="shared" si="0"/>
        <v>0</v>
      </c>
      <c r="G12" s="104">
        <v>0</v>
      </c>
      <c r="H12" s="105">
        <f>D12/E17</f>
        <v>0</v>
      </c>
      <c r="I12" s="101">
        <v>0</v>
      </c>
      <c r="J12" s="102">
        <v>100</v>
      </c>
      <c r="K12" s="103">
        <f t="shared" si="1"/>
        <v>0</v>
      </c>
      <c r="L12" s="104">
        <v>0</v>
      </c>
      <c r="M12" s="105">
        <f>I12/J17</f>
        <v>0</v>
      </c>
      <c r="N12" s="101">
        <v>0</v>
      </c>
      <c r="O12" s="102">
        <v>100</v>
      </c>
      <c r="P12" s="103">
        <f t="shared" si="2"/>
        <v>0</v>
      </c>
      <c r="Q12" s="104">
        <v>0</v>
      </c>
      <c r="R12" s="105">
        <f>N12/O17</f>
        <v>0</v>
      </c>
      <c r="S12" s="101">
        <v>0</v>
      </c>
      <c r="T12" s="102">
        <v>100</v>
      </c>
      <c r="U12" s="103">
        <f t="shared" si="3"/>
        <v>0</v>
      </c>
      <c r="V12" s="104">
        <v>0</v>
      </c>
      <c r="W12" s="105">
        <f>S12/T17</f>
        <v>0</v>
      </c>
      <c r="X12" s="101">
        <v>0</v>
      </c>
      <c r="Y12" s="102">
        <v>100</v>
      </c>
      <c r="Z12" s="103">
        <f t="shared" si="4"/>
        <v>0</v>
      </c>
      <c r="AA12" s="104">
        <v>0</v>
      </c>
      <c r="AB12" s="105">
        <f>X12/Y17</f>
        <v>0</v>
      </c>
    </row>
    <row r="13" spans="2:28" ht="16.5" x14ac:dyDescent="0.3">
      <c r="B13" s="145">
        <v>8</v>
      </c>
      <c r="C13" s="146" t="s">
        <v>12</v>
      </c>
      <c r="D13" s="101">
        <v>0</v>
      </c>
      <c r="E13" s="103">
        <v>100</v>
      </c>
      <c r="F13" s="103">
        <f t="shared" si="0"/>
        <v>0</v>
      </c>
      <c r="G13" s="104">
        <v>0</v>
      </c>
      <c r="H13" s="105">
        <f>D13/E17</f>
        <v>0</v>
      </c>
      <c r="I13" s="101">
        <v>0</v>
      </c>
      <c r="J13" s="102">
        <v>100</v>
      </c>
      <c r="K13" s="103">
        <f t="shared" si="1"/>
        <v>0</v>
      </c>
      <c r="L13" s="104">
        <v>0</v>
      </c>
      <c r="M13" s="105">
        <f>I13/J17</f>
        <v>0</v>
      </c>
      <c r="N13" s="101">
        <v>0</v>
      </c>
      <c r="O13" s="102">
        <v>100</v>
      </c>
      <c r="P13" s="103">
        <f t="shared" si="2"/>
        <v>0</v>
      </c>
      <c r="Q13" s="104">
        <v>0</v>
      </c>
      <c r="R13" s="105">
        <f>N13/O17</f>
        <v>0</v>
      </c>
      <c r="S13" s="101">
        <v>0</v>
      </c>
      <c r="T13" s="102">
        <v>100</v>
      </c>
      <c r="U13" s="103">
        <f t="shared" si="3"/>
        <v>0</v>
      </c>
      <c r="V13" s="104">
        <v>0</v>
      </c>
      <c r="W13" s="105">
        <f>S13/T17</f>
        <v>0</v>
      </c>
      <c r="X13" s="101">
        <v>0</v>
      </c>
      <c r="Y13" s="102">
        <v>100</v>
      </c>
      <c r="Z13" s="103">
        <f t="shared" si="4"/>
        <v>0</v>
      </c>
      <c r="AA13" s="104">
        <v>0</v>
      </c>
      <c r="AB13" s="105">
        <f>X13/Y17</f>
        <v>0</v>
      </c>
    </row>
    <row r="14" spans="2:28" ht="16.5" x14ac:dyDescent="0.3">
      <c r="B14" s="175">
        <v>9</v>
      </c>
      <c r="C14" s="176" t="s">
        <v>13</v>
      </c>
      <c r="D14" s="101">
        <v>0</v>
      </c>
      <c r="E14" s="103">
        <v>100</v>
      </c>
      <c r="F14" s="103">
        <f t="shared" si="0"/>
        <v>0</v>
      </c>
      <c r="G14" s="104">
        <v>0</v>
      </c>
      <c r="H14" s="105">
        <f>D14/E17</f>
        <v>0</v>
      </c>
      <c r="I14" s="3">
        <v>100</v>
      </c>
      <c r="J14" s="1">
        <v>100</v>
      </c>
      <c r="K14" s="2">
        <f t="shared" si="1"/>
        <v>100</v>
      </c>
      <c r="L14" s="115">
        <v>1</v>
      </c>
      <c r="M14" s="23">
        <f>I14/J17</f>
        <v>1</v>
      </c>
      <c r="N14" s="3">
        <v>100</v>
      </c>
      <c r="O14" s="1">
        <v>100</v>
      </c>
      <c r="P14" s="2">
        <f t="shared" si="2"/>
        <v>100</v>
      </c>
      <c r="Q14" s="115">
        <v>1</v>
      </c>
      <c r="R14" s="23">
        <f>N14/O17</f>
        <v>1</v>
      </c>
      <c r="S14" s="3">
        <v>185</v>
      </c>
      <c r="T14" s="1">
        <v>140</v>
      </c>
      <c r="U14" s="2">
        <f t="shared" si="3"/>
        <v>132.14285714285714</v>
      </c>
      <c r="V14" s="118">
        <v>1.32</v>
      </c>
      <c r="W14" s="23">
        <f>S14/T17</f>
        <v>0.41950113378684806</v>
      </c>
      <c r="X14" s="3">
        <v>94.58</v>
      </c>
      <c r="Y14" s="1">
        <v>100</v>
      </c>
      <c r="Z14" s="2">
        <f t="shared" si="4"/>
        <v>94.58</v>
      </c>
      <c r="AA14" s="177">
        <v>0.95</v>
      </c>
      <c r="AB14" s="23">
        <f>X14/Y17</f>
        <v>0.94579999999999997</v>
      </c>
    </row>
    <row r="15" spans="2:28" ht="16.5" x14ac:dyDescent="0.3">
      <c r="B15" s="145">
        <v>10</v>
      </c>
      <c r="C15" s="146" t="s">
        <v>14</v>
      </c>
      <c r="D15" s="101">
        <v>0</v>
      </c>
      <c r="E15" s="103">
        <v>100</v>
      </c>
      <c r="F15" s="103">
        <f t="shared" si="0"/>
        <v>0</v>
      </c>
      <c r="G15" s="104">
        <v>0</v>
      </c>
      <c r="H15" s="105">
        <f>D15/E17</f>
        <v>0</v>
      </c>
      <c r="I15" s="101">
        <v>0</v>
      </c>
      <c r="J15" s="102">
        <v>100</v>
      </c>
      <c r="K15" s="103">
        <f t="shared" si="1"/>
        <v>0</v>
      </c>
      <c r="L15" s="104">
        <v>0</v>
      </c>
      <c r="M15" s="105">
        <f>I15/J17</f>
        <v>0</v>
      </c>
      <c r="N15" s="101">
        <v>0</v>
      </c>
      <c r="O15" s="102">
        <v>100</v>
      </c>
      <c r="P15" s="103">
        <f t="shared" si="2"/>
        <v>0</v>
      </c>
      <c r="Q15" s="104">
        <v>0</v>
      </c>
      <c r="R15" s="105">
        <f>N15/O17</f>
        <v>0</v>
      </c>
      <c r="S15" s="101">
        <v>0</v>
      </c>
      <c r="T15" s="102">
        <v>100</v>
      </c>
      <c r="U15" s="103">
        <f t="shared" si="3"/>
        <v>0</v>
      </c>
      <c r="V15" s="104">
        <v>0</v>
      </c>
      <c r="W15" s="105">
        <f>S15/T17</f>
        <v>0</v>
      </c>
      <c r="X15" s="101">
        <v>0</v>
      </c>
      <c r="Y15" s="102">
        <v>100</v>
      </c>
      <c r="Z15" s="103">
        <f t="shared" si="4"/>
        <v>0</v>
      </c>
      <c r="AA15" s="104">
        <v>0</v>
      </c>
      <c r="AB15" s="105">
        <f>X15/Y17</f>
        <v>0</v>
      </c>
    </row>
    <row r="16" spans="2:28" ht="17.25" thickBot="1" x14ac:dyDescent="0.35">
      <c r="B16" s="145">
        <v>11</v>
      </c>
      <c r="C16" s="146" t="s">
        <v>26</v>
      </c>
      <c r="D16" s="101">
        <v>0</v>
      </c>
      <c r="E16" s="103">
        <v>100</v>
      </c>
      <c r="F16" s="103">
        <f t="shared" si="0"/>
        <v>0</v>
      </c>
      <c r="G16" s="274">
        <v>0</v>
      </c>
      <c r="H16" s="275">
        <f>D16/E17</f>
        <v>0</v>
      </c>
      <c r="I16" s="101">
        <v>0</v>
      </c>
      <c r="J16" s="102">
        <v>100</v>
      </c>
      <c r="K16" s="103">
        <f t="shared" si="1"/>
        <v>0</v>
      </c>
      <c r="L16" s="274">
        <v>0</v>
      </c>
      <c r="M16" s="275">
        <f>I16/J17</f>
        <v>0</v>
      </c>
      <c r="N16" s="101">
        <v>0</v>
      </c>
      <c r="O16" s="102">
        <v>100</v>
      </c>
      <c r="P16" s="103">
        <f t="shared" si="2"/>
        <v>0</v>
      </c>
      <c r="Q16" s="274">
        <v>0</v>
      </c>
      <c r="R16" s="275">
        <f>N16/O17</f>
        <v>0</v>
      </c>
      <c r="S16" s="101">
        <v>0</v>
      </c>
      <c r="T16" s="102">
        <v>100</v>
      </c>
      <c r="U16" s="103">
        <f t="shared" si="3"/>
        <v>0</v>
      </c>
      <c r="V16" s="274">
        <v>0</v>
      </c>
      <c r="W16" s="275">
        <f>S16/T17</f>
        <v>0</v>
      </c>
      <c r="X16" s="101">
        <v>0</v>
      </c>
      <c r="Y16" s="102">
        <v>100</v>
      </c>
      <c r="Z16" s="103">
        <f t="shared" si="4"/>
        <v>0</v>
      </c>
      <c r="AA16" s="274">
        <v>0</v>
      </c>
      <c r="AB16" s="275">
        <f>X16/Y17</f>
        <v>0</v>
      </c>
    </row>
    <row r="17" spans="2:28" ht="17.25" thickBot="1" x14ac:dyDescent="0.35">
      <c r="B17" s="264">
        <v>12</v>
      </c>
      <c r="C17" s="265" t="s">
        <v>15</v>
      </c>
      <c r="D17" s="34">
        <v>68.900000000000006</v>
      </c>
      <c r="E17" s="33">
        <v>70</v>
      </c>
      <c r="F17" s="266">
        <f t="shared" si="0"/>
        <v>98.428571428571431</v>
      </c>
      <c r="G17" s="277">
        <v>0.98</v>
      </c>
      <c r="H17" s="278">
        <f>D17/E17</f>
        <v>0.98428571428571432</v>
      </c>
      <c r="I17" s="34">
        <v>100</v>
      </c>
      <c r="J17" s="44">
        <v>100</v>
      </c>
      <c r="K17" s="266">
        <f t="shared" si="1"/>
        <v>100</v>
      </c>
      <c r="L17" s="269">
        <v>1</v>
      </c>
      <c r="M17" s="270">
        <f>I17/J17</f>
        <v>1</v>
      </c>
      <c r="N17" s="34">
        <v>100</v>
      </c>
      <c r="O17" s="44">
        <v>100</v>
      </c>
      <c r="P17" s="266">
        <f t="shared" si="2"/>
        <v>100</v>
      </c>
      <c r="Q17" s="269">
        <v>1</v>
      </c>
      <c r="R17" s="270">
        <f>N17/O17</f>
        <v>1</v>
      </c>
      <c r="S17" s="34">
        <v>441</v>
      </c>
      <c r="T17" s="44">
        <v>441</v>
      </c>
      <c r="U17" s="266">
        <f t="shared" si="3"/>
        <v>100</v>
      </c>
      <c r="V17" s="269">
        <v>1</v>
      </c>
      <c r="W17" s="270">
        <f>S17/T17</f>
        <v>1</v>
      </c>
      <c r="X17" s="34">
        <v>102.53</v>
      </c>
      <c r="Y17" s="44">
        <v>100</v>
      </c>
      <c r="Z17" s="266">
        <f t="shared" si="4"/>
        <v>102.53000000000002</v>
      </c>
      <c r="AA17" s="271">
        <v>1.03</v>
      </c>
      <c r="AB17" s="272">
        <f>X17/Y17</f>
        <v>1.0253000000000001</v>
      </c>
    </row>
    <row r="18" spans="2:28" ht="15.75" thickBot="1" x14ac:dyDescent="0.3"/>
    <row r="19" spans="2:28" ht="15.75" thickBot="1" x14ac:dyDescent="0.3">
      <c r="C19" s="384" t="s">
        <v>378</v>
      </c>
      <c r="H19" s="284">
        <v>0.98</v>
      </c>
      <c r="M19" s="318">
        <v>1</v>
      </c>
      <c r="R19" s="318">
        <v>1</v>
      </c>
      <c r="W19" s="318">
        <v>1</v>
      </c>
      <c r="AB19" s="286">
        <v>0.74760000000000004</v>
      </c>
    </row>
    <row r="20" spans="2:28" ht="15.75" thickBot="1" x14ac:dyDescent="0.3">
      <c r="C20" s="215"/>
    </row>
    <row r="21" spans="2:28" ht="15.75" thickBot="1" x14ac:dyDescent="0.3">
      <c r="C21" s="384" t="s">
        <v>377</v>
      </c>
      <c r="H21" s="382">
        <v>17.22</v>
      </c>
      <c r="M21" s="381">
        <v>1</v>
      </c>
      <c r="R21" s="381">
        <v>1</v>
      </c>
      <c r="W21" s="381">
        <v>1</v>
      </c>
      <c r="AB21" s="385">
        <v>0.56000000000000005</v>
      </c>
    </row>
    <row r="22" spans="2:28" ht="15.75" thickBot="1" x14ac:dyDescent="0.3">
      <c r="C22" s="215"/>
    </row>
    <row r="23" spans="2:28" ht="15" customHeight="1" x14ac:dyDescent="0.3">
      <c r="B23" s="19"/>
      <c r="C23" s="20"/>
      <c r="D23" s="22"/>
      <c r="E23" s="22"/>
      <c r="F23" s="22"/>
      <c r="G23" s="22"/>
      <c r="H23" s="501" t="s">
        <v>333</v>
      </c>
      <c r="I23" s="502"/>
    </row>
    <row r="24" spans="2:28" ht="17.25" customHeight="1" thickBot="1" x14ac:dyDescent="0.3">
      <c r="H24" s="503"/>
      <c r="I24" s="504"/>
    </row>
    <row r="25" spans="2:28" ht="15" customHeight="1" x14ac:dyDescent="0.25">
      <c r="B25" s="12">
        <v>1</v>
      </c>
      <c r="C25" s="7" t="s">
        <v>27</v>
      </c>
      <c r="D25" s="8"/>
      <c r="E25" s="477" t="s">
        <v>28</v>
      </c>
      <c r="F25" s="477"/>
      <c r="G25" s="478"/>
      <c r="H25" s="12">
        <v>4</v>
      </c>
      <c r="I25" s="16">
        <f>H25/H28</f>
        <v>0.8</v>
      </c>
    </row>
    <row r="26" spans="2:28" ht="15" customHeight="1" x14ac:dyDescent="0.25">
      <c r="B26" s="13">
        <v>2</v>
      </c>
      <c r="C26" s="9" t="s">
        <v>29</v>
      </c>
      <c r="D26" s="4"/>
      <c r="E26" s="479" t="s">
        <v>30</v>
      </c>
      <c r="F26" s="479"/>
      <c r="G26" s="480"/>
      <c r="H26" s="13">
        <v>1</v>
      </c>
      <c r="I26" s="17">
        <f>H26/H28</f>
        <v>0.2</v>
      </c>
      <c r="V26" t="s">
        <v>59</v>
      </c>
    </row>
    <row r="27" spans="2:28" ht="15.75" customHeight="1" thickBot="1" x14ac:dyDescent="0.3">
      <c r="B27" s="14">
        <v>3</v>
      </c>
      <c r="C27" s="10" t="s">
        <v>31</v>
      </c>
      <c r="D27" s="11"/>
      <c r="E27" s="481" t="s">
        <v>32</v>
      </c>
      <c r="F27" s="481"/>
      <c r="G27" s="482"/>
      <c r="H27" s="14">
        <v>0</v>
      </c>
      <c r="I27" s="18">
        <f>H27/H28</f>
        <v>0</v>
      </c>
    </row>
    <row r="28" spans="2:28" ht="15.75" thickBot="1" x14ac:dyDescent="0.3">
      <c r="B28" s="498" t="s">
        <v>100</v>
      </c>
      <c r="C28" s="499"/>
      <c r="D28" s="499"/>
      <c r="E28" s="499"/>
      <c r="F28" s="499"/>
      <c r="G28" s="500"/>
      <c r="H28" s="15">
        <f>SUM(H25:H27)</f>
        <v>5</v>
      </c>
      <c r="I28" s="21">
        <f>SUM(I25:I27)</f>
        <v>1</v>
      </c>
    </row>
    <row r="29" spans="2:28" ht="15.75" thickBot="1" x14ac:dyDescent="0.3"/>
    <row r="30" spans="2:28" ht="15.75" thickBot="1" x14ac:dyDescent="0.3">
      <c r="B30" s="186"/>
      <c r="C30" t="s">
        <v>258</v>
      </c>
    </row>
  </sheetData>
  <mergeCells count="27">
    <mergeCell ref="X3:AB3"/>
    <mergeCell ref="X4:Z4"/>
    <mergeCell ref="AA4:AA5"/>
    <mergeCell ref="AB4:AB5"/>
    <mergeCell ref="E27:G27"/>
    <mergeCell ref="R4:R5"/>
    <mergeCell ref="E26:G26"/>
    <mergeCell ref="E25:G25"/>
    <mergeCell ref="I4:K4"/>
    <mergeCell ref="L4:L5"/>
    <mergeCell ref="M4:M5"/>
    <mergeCell ref="D2:AB2"/>
    <mergeCell ref="B28:G28"/>
    <mergeCell ref="B2:C5"/>
    <mergeCell ref="D3:H3"/>
    <mergeCell ref="D4:F4"/>
    <mergeCell ref="G4:G5"/>
    <mergeCell ref="H4:H5"/>
    <mergeCell ref="H23:I24"/>
    <mergeCell ref="I3:M3"/>
    <mergeCell ref="W4:W5"/>
    <mergeCell ref="S3:W3"/>
    <mergeCell ref="N3:R3"/>
    <mergeCell ref="S4:U4"/>
    <mergeCell ref="V4:V5"/>
    <mergeCell ref="N4:P4"/>
    <mergeCell ref="Q4:Q5"/>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79998168889431442"/>
  </sheetPr>
  <dimension ref="B1:BA32"/>
  <sheetViews>
    <sheetView topLeftCell="Q1" workbookViewId="0">
      <selection activeCell="AB19" sqref="AB19:AB21"/>
    </sheetView>
  </sheetViews>
  <sheetFormatPr baseColWidth="10" defaultRowHeight="15" x14ac:dyDescent="0.25"/>
  <cols>
    <col min="1" max="1" width="3.28515625" customWidth="1"/>
    <col min="2" max="2" width="3.5703125" customWidth="1"/>
    <col min="3" max="3" width="14.85546875" customWidth="1"/>
    <col min="4" max="4" width="6.5703125" customWidth="1"/>
    <col min="5" max="5" width="6.7109375" customWidth="1"/>
    <col min="6" max="6" width="5.85546875" customWidth="1"/>
    <col min="7" max="7" width="7.28515625" customWidth="1"/>
    <col min="8" max="8" width="9.85546875" customWidth="1"/>
    <col min="9" max="9" width="10.28515625" customWidth="1"/>
    <col min="10" max="10" width="7.42578125" customWidth="1"/>
    <col min="11" max="11" width="6.42578125" customWidth="1"/>
    <col min="12" max="12" width="6.7109375" customWidth="1"/>
    <col min="13" max="13" width="9.5703125" customWidth="1"/>
    <col min="14" max="14" width="7" customWidth="1"/>
    <col min="15" max="15" width="7.140625" customWidth="1"/>
    <col min="16" max="16" width="6.85546875" customWidth="1"/>
    <col min="17" max="17" width="6.140625" customWidth="1"/>
    <col min="18" max="18" width="9.7109375" customWidth="1"/>
    <col min="19" max="20" width="6.85546875" customWidth="1"/>
    <col min="21" max="21" width="6.28515625" customWidth="1"/>
    <col min="22" max="22" width="6.7109375" customWidth="1"/>
    <col min="23" max="23" width="9.7109375" customWidth="1"/>
    <col min="24" max="24" width="7.140625" customWidth="1"/>
    <col min="25" max="26" width="7" customWidth="1"/>
    <col min="27" max="27" width="6.85546875" customWidth="1"/>
    <col min="28" max="28" width="10.28515625" customWidth="1"/>
    <col min="29" max="29" width="6.28515625" customWidth="1"/>
    <col min="30" max="30" width="6.42578125" customWidth="1"/>
    <col min="31" max="31" width="6.85546875" customWidth="1"/>
    <col min="32" max="32" width="7.28515625" customWidth="1"/>
    <col min="33" max="33" width="9.5703125" customWidth="1"/>
    <col min="34" max="34" width="6.5703125" customWidth="1"/>
    <col min="35" max="35" width="5.85546875" customWidth="1"/>
    <col min="36" max="36" width="6.42578125" customWidth="1"/>
    <col min="37" max="37" width="7.42578125" customWidth="1"/>
    <col min="38" max="38" width="9.7109375" customWidth="1"/>
    <col min="39" max="39" width="7.5703125" customWidth="1"/>
    <col min="40" max="40" width="7" customWidth="1"/>
    <col min="41" max="41" width="7.28515625" customWidth="1"/>
    <col min="42" max="42" width="7" customWidth="1"/>
    <col min="43" max="43" width="9.85546875" customWidth="1"/>
    <col min="44" max="44" width="7.140625" customWidth="1"/>
    <col min="45" max="45" width="6.5703125" customWidth="1"/>
    <col min="46" max="46" width="6.140625" customWidth="1"/>
    <col min="47" max="47" width="7.28515625" customWidth="1"/>
    <col min="48" max="48" width="10.5703125" customWidth="1"/>
    <col min="49" max="50" width="6.5703125" customWidth="1"/>
    <col min="51" max="51" width="6.85546875" customWidth="1"/>
    <col min="52" max="52" width="7.140625" customWidth="1"/>
    <col min="53" max="53" width="10.28515625" customWidth="1"/>
  </cols>
  <sheetData>
    <row r="1" spans="2:53" ht="15.75" thickBot="1" x14ac:dyDescent="0.3"/>
    <row r="2" spans="2:53" ht="16.5" customHeight="1" thickBot="1" x14ac:dyDescent="0.35">
      <c r="B2" s="665" t="s">
        <v>248</v>
      </c>
      <c r="C2" s="506"/>
      <c r="D2" s="519" t="s">
        <v>134</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1"/>
    </row>
    <row r="3" spans="2:53" ht="96.75" customHeight="1" thickBot="1" x14ac:dyDescent="0.3">
      <c r="B3" s="507"/>
      <c r="C3" s="508"/>
      <c r="D3" s="511" t="s">
        <v>187</v>
      </c>
      <c r="E3" s="512"/>
      <c r="F3" s="513"/>
      <c r="G3" s="513"/>
      <c r="H3" s="514"/>
      <c r="I3" s="515" t="s">
        <v>188</v>
      </c>
      <c r="J3" s="516"/>
      <c r="K3" s="517"/>
      <c r="L3" s="517"/>
      <c r="M3" s="518"/>
      <c r="N3" s="552" t="s">
        <v>273</v>
      </c>
      <c r="O3" s="553"/>
      <c r="P3" s="553"/>
      <c r="Q3" s="553"/>
      <c r="R3" s="554"/>
      <c r="S3" s="530" t="s">
        <v>319</v>
      </c>
      <c r="T3" s="522"/>
      <c r="U3" s="522"/>
      <c r="V3" s="522"/>
      <c r="W3" s="523"/>
      <c r="X3" s="511" t="s">
        <v>189</v>
      </c>
      <c r="Y3" s="512"/>
      <c r="Z3" s="513"/>
      <c r="AA3" s="513"/>
      <c r="AB3" s="514"/>
      <c r="AC3" s="515" t="s">
        <v>190</v>
      </c>
      <c r="AD3" s="516"/>
      <c r="AE3" s="517"/>
      <c r="AF3" s="517"/>
      <c r="AG3" s="518"/>
      <c r="AH3" s="530" t="s">
        <v>191</v>
      </c>
      <c r="AI3" s="522"/>
      <c r="AJ3" s="522"/>
      <c r="AK3" s="522"/>
      <c r="AL3" s="523"/>
      <c r="AM3" s="530" t="s">
        <v>192</v>
      </c>
      <c r="AN3" s="522"/>
      <c r="AO3" s="522"/>
      <c r="AP3" s="522"/>
      <c r="AQ3" s="523"/>
      <c r="AR3" s="530" t="s">
        <v>193</v>
      </c>
      <c r="AS3" s="522"/>
      <c r="AT3" s="522"/>
      <c r="AU3" s="522"/>
      <c r="AV3" s="523"/>
      <c r="AW3" s="530" t="s">
        <v>194</v>
      </c>
      <c r="AX3" s="522"/>
      <c r="AY3" s="522"/>
      <c r="AZ3" s="522"/>
      <c r="BA3" s="523"/>
    </row>
    <row r="4" spans="2:53"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31" t="s">
        <v>0</v>
      </c>
      <c r="Y4" s="524"/>
      <c r="Z4" s="532"/>
      <c r="AA4" s="533" t="s">
        <v>1</v>
      </c>
      <c r="AB4" s="527" t="s">
        <v>104</v>
      </c>
      <c r="AC4" s="531" t="s">
        <v>0</v>
      </c>
      <c r="AD4" s="525"/>
      <c r="AE4" s="526"/>
      <c r="AF4" s="527" t="s">
        <v>1</v>
      </c>
      <c r="AG4" s="527" t="s">
        <v>104</v>
      </c>
      <c r="AH4" s="531" t="s">
        <v>0</v>
      </c>
      <c r="AI4" s="525"/>
      <c r="AJ4" s="526"/>
      <c r="AK4" s="527" t="s">
        <v>1</v>
      </c>
      <c r="AL4" s="527" t="s">
        <v>104</v>
      </c>
      <c r="AM4" s="531" t="s">
        <v>0</v>
      </c>
      <c r="AN4" s="525"/>
      <c r="AO4" s="526"/>
      <c r="AP4" s="527" t="s">
        <v>1</v>
      </c>
      <c r="AQ4" s="527" t="s">
        <v>104</v>
      </c>
      <c r="AR4" s="524" t="s">
        <v>0</v>
      </c>
      <c r="AS4" s="525"/>
      <c r="AT4" s="526"/>
      <c r="AU4" s="527" t="s">
        <v>1</v>
      </c>
      <c r="AV4" s="527" t="s">
        <v>104</v>
      </c>
      <c r="AW4" s="524" t="s">
        <v>0</v>
      </c>
      <c r="AX4" s="525"/>
      <c r="AY4" s="526"/>
      <c r="AZ4" s="527" t="s">
        <v>1</v>
      </c>
      <c r="BA4" s="527" t="s">
        <v>104</v>
      </c>
    </row>
    <row r="5" spans="2:53"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c r="S5" s="151" t="s">
        <v>33</v>
      </c>
      <c r="T5" s="152" t="s">
        <v>4</v>
      </c>
      <c r="U5" s="158" t="s">
        <v>3</v>
      </c>
      <c r="V5" s="529"/>
      <c r="W5" s="529"/>
      <c r="X5" s="151" t="s">
        <v>33</v>
      </c>
      <c r="Y5" s="152" t="s">
        <v>2</v>
      </c>
      <c r="Z5" s="153" t="s">
        <v>3</v>
      </c>
      <c r="AA5" s="534"/>
      <c r="AB5" s="529"/>
      <c r="AC5" s="151" t="s">
        <v>33</v>
      </c>
      <c r="AD5" s="152" t="s">
        <v>2</v>
      </c>
      <c r="AE5" s="158" t="s">
        <v>3</v>
      </c>
      <c r="AF5" s="529"/>
      <c r="AG5" s="529"/>
      <c r="AH5" s="151" t="s">
        <v>33</v>
      </c>
      <c r="AI5" s="152" t="s">
        <v>4</v>
      </c>
      <c r="AJ5" s="158" t="s">
        <v>3</v>
      </c>
      <c r="AK5" s="529"/>
      <c r="AL5" s="529"/>
      <c r="AM5" s="151" t="s">
        <v>33</v>
      </c>
      <c r="AN5" s="152" t="s">
        <v>4</v>
      </c>
      <c r="AO5" s="158" t="s">
        <v>3</v>
      </c>
      <c r="AP5" s="529"/>
      <c r="AQ5" s="529"/>
      <c r="AR5" s="170" t="s">
        <v>33</v>
      </c>
      <c r="AS5" s="152" t="s">
        <v>4</v>
      </c>
      <c r="AT5" s="158" t="s">
        <v>3</v>
      </c>
      <c r="AU5" s="529"/>
      <c r="AV5" s="529"/>
      <c r="AW5" s="170" t="s">
        <v>33</v>
      </c>
      <c r="AX5" s="152" t="s">
        <v>4</v>
      </c>
      <c r="AY5" s="158" t="s">
        <v>3</v>
      </c>
      <c r="AZ5" s="529"/>
      <c r="BA5" s="529"/>
    </row>
    <row r="6" spans="2:53" ht="16.5" customHeight="1" x14ac:dyDescent="0.25">
      <c r="B6" s="143">
        <v>1</v>
      </c>
      <c r="C6" s="144" t="s">
        <v>5</v>
      </c>
      <c r="D6" s="41">
        <v>24802</v>
      </c>
      <c r="E6" s="42">
        <v>57384</v>
      </c>
      <c r="F6" s="42">
        <f>D6/E6*100</f>
        <v>43.221106928760626</v>
      </c>
      <c r="G6" s="43">
        <v>0.43</v>
      </c>
      <c r="H6" s="31">
        <f>D6/E17</f>
        <v>3.1562979610432251E-2</v>
      </c>
      <c r="I6" s="97">
        <v>0</v>
      </c>
      <c r="J6" s="98">
        <v>1</v>
      </c>
      <c r="K6" s="98">
        <f>I6/J6*100</f>
        <v>0</v>
      </c>
      <c r="L6" s="99">
        <v>0</v>
      </c>
      <c r="M6" s="100">
        <f>I6/J17</f>
        <v>0</v>
      </c>
      <c r="N6" s="97">
        <v>0</v>
      </c>
      <c r="O6" s="98">
        <v>1</v>
      </c>
      <c r="P6" s="98">
        <f>N6/O6*100</f>
        <v>0</v>
      </c>
      <c r="Q6" s="99">
        <v>0</v>
      </c>
      <c r="R6" s="100">
        <f>N6/O17</f>
        <v>0</v>
      </c>
      <c r="S6" s="97">
        <v>0</v>
      </c>
      <c r="T6" s="98">
        <v>1</v>
      </c>
      <c r="U6" s="98">
        <f>S6/T6*100</f>
        <v>0</v>
      </c>
      <c r="V6" s="99">
        <v>0</v>
      </c>
      <c r="W6" s="100">
        <f>S6/T17</f>
        <v>0</v>
      </c>
      <c r="X6" s="97">
        <v>0</v>
      </c>
      <c r="Y6" s="98">
        <v>1</v>
      </c>
      <c r="Z6" s="98">
        <f>X6/Y6*100</f>
        <v>0</v>
      </c>
      <c r="AA6" s="99">
        <v>0</v>
      </c>
      <c r="AB6" s="100">
        <f>X6/Y17</f>
        <v>0</v>
      </c>
      <c r="AC6" s="41">
        <v>198</v>
      </c>
      <c r="AD6" s="42">
        <v>146</v>
      </c>
      <c r="AE6" s="42">
        <f>AC6/AD6*100</f>
        <v>135.61643835616439</v>
      </c>
      <c r="AF6" s="43">
        <v>1.36</v>
      </c>
      <c r="AG6" s="31">
        <f>AC6/AD17</f>
        <v>5.5837563451776651E-2</v>
      </c>
      <c r="AH6" s="97">
        <v>0</v>
      </c>
      <c r="AI6" s="98">
        <v>1</v>
      </c>
      <c r="AJ6" s="98">
        <f>AH6/AI6*100</f>
        <v>0</v>
      </c>
      <c r="AK6" s="99">
        <v>0</v>
      </c>
      <c r="AL6" s="100">
        <f>AH6/AI17</f>
        <v>0</v>
      </c>
      <c r="AM6" s="41">
        <v>133</v>
      </c>
      <c r="AN6" s="42">
        <v>115</v>
      </c>
      <c r="AO6" s="42">
        <f>AM6/AN6*100</f>
        <v>115.65217391304347</v>
      </c>
      <c r="AP6" s="43">
        <v>1.1599999999999999</v>
      </c>
      <c r="AQ6" s="31">
        <f>AM6/AN17</f>
        <v>0.10254433307632999</v>
      </c>
      <c r="AR6" s="97">
        <v>0</v>
      </c>
      <c r="AS6" s="98">
        <v>1</v>
      </c>
      <c r="AT6" s="98">
        <f>AR6/AS6*100</f>
        <v>0</v>
      </c>
      <c r="AU6" s="99">
        <v>0</v>
      </c>
      <c r="AV6" s="100">
        <f>AR6/AS17</f>
        <v>0</v>
      </c>
      <c r="AW6" s="41">
        <v>101.26</v>
      </c>
      <c r="AX6" s="42">
        <v>100</v>
      </c>
      <c r="AY6" s="42">
        <f>AW6/AX6*100</f>
        <v>101.25999999999999</v>
      </c>
      <c r="AZ6" s="43">
        <v>1</v>
      </c>
      <c r="BA6" s="31">
        <f>AW6/AX17</f>
        <v>1.0125999999999999</v>
      </c>
    </row>
    <row r="7" spans="2:53" ht="16.5" x14ac:dyDescent="0.3">
      <c r="B7" s="145">
        <v>2</v>
      </c>
      <c r="C7" s="146" t="s">
        <v>6</v>
      </c>
      <c r="D7" s="3">
        <v>117941</v>
      </c>
      <c r="E7" s="1">
        <v>117900</v>
      </c>
      <c r="F7" s="2">
        <f>D7/E7*100</f>
        <v>100.03477523324851</v>
      </c>
      <c r="G7" s="24">
        <v>1</v>
      </c>
      <c r="H7" s="23">
        <f>D7/E17</f>
        <v>0.15009149980783767</v>
      </c>
      <c r="I7" s="101">
        <v>0</v>
      </c>
      <c r="J7" s="102">
        <v>1</v>
      </c>
      <c r="K7" s="103">
        <f>I7/J7*100</f>
        <v>0</v>
      </c>
      <c r="L7" s="104">
        <v>0</v>
      </c>
      <c r="M7" s="105">
        <f>I7/J17</f>
        <v>0</v>
      </c>
      <c r="N7" s="101">
        <v>0</v>
      </c>
      <c r="O7" s="102">
        <v>1</v>
      </c>
      <c r="P7" s="103">
        <f>N7/O7*100</f>
        <v>0</v>
      </c>
      <c r="Q7" s="104">
        <v>0</v>
      </c>
      <c r="R7" s="105">
        <f>N7/O17</f>
        <v>0</v>
      </c>
      <c r="S7" s="101">
        <v>0</v>
      </c>
      <c r="T7" s="102">
        <v>1</v>
      </c>
      <c r="U7" s="103">
        <f>S7/T7*100</f>
        <v>0</v>
      </c>
      <c r="V7" s="104">
        <v>0</v>
      </c>
      <c r="W7" s="105">
        <f>S7/T17</f>
        <v>0</v>
      </c>
      <c r="X7" s="101">
        <v>0</v>
      </c>
      <c r="Y7" s="102">
        <v>1</v>
      </c>
      <c r="Z7" s="103">
        <f>X7/Y7*100</f>
        <v>0</v>
      </c>
      <c r="AA7" s="104">
        <v>0</v>
      </c>
      <c r="AB7" s="105">
        <f>X7/Y17</f>
        <v>0</v>
      </c>
      <c r="AC7" s="3">
        <v>507</v>
      </c>
      <c r="AD7" s="2">
        <v>340</v>
      </c>
      <c r="AE7" s="2">
        <f>AC7/AD7*100</f>
        <v>149.11764705882354</v>
      </c>
      <c r="AF7" s="24">
        <v>1.49</v>
      </c>
      <c r="AG7" s="23">
        <f>AC7/AD17</f>
        <v>0.14297800338409475</v>
      </c>
      <c r="AH7" s="3">
        <v>70.11</v>
      </c>
      <c r="AI7" s="1">
        <v>70</v>
      </c>
      <c r="AJ7" s="2">
        <f>AH7/AI7*100</f>
        <v>100.15714285714286</v>
      </c>
      <c r="AK7" s="24">
        <v>1</v>
      </c>
      <c r="AL7" s="23">
        <f>AH7/AI17</f>
        <v>1.0015714285714286</v>
      </c>
      <c r="AM7" s="3">
        <v>240</v>
      </c>
      <c r="AN7" s="2">
        <v>222</v>
      </c>
      <c r="AO7" s="2">
        <f>AM7/AN7*100</f>
        <v>108.10810810810811</v>
      </c>
      <c r="AP7" s="24">
        <v>1.08</v>
      </c>
      <c r="AQ7" s="23">
        <f>AM7/AN17</f>
        <v>0.18504240555127216</v>
      </c>
      <c r="AR7" s="3">
        <v>2</v>
      </c>
      <c r="AS7" s="1">
        <v>2</v>
      </c>
      <c r="AT7" s="2">
        <f>AR7/AS7*100</f>
        <v>100</v>
      </c>
      <c r="AU7" s="24">
        <v>1</v>
      </c>
      <c r="AV7" s="23">
        <f>AR7/AS17</f>
        <v>9.5238095238095233E-2</v>
      </c>
      <c r="AW7" s="3">
        <v>99.47</v>
      </c>
      <c r="AX7" s="1">
        <v>100</v>
      </c>
      <c r="AY7" s="2">
        <f>AW7/AX7*100</f>
        <v>99.47</v>
      </c>
      <c r="AZ7" s="24">
        <v>0.99</v>
      </c>
      <c r="BA7" s="23">
        <f>AW7/AX17</f>
        <v>0.99470000000000003</v>
      </c>
    </row>
    <row r="8" spans="2:53" ht="15.75" x14ac:dyDescent="0.25">
      <c r="B8" s="173">
        <v>3</v>
      </c>
      <c r="C8" s="174" t="s">
        <v>7</v>
      </c>
      <c r="D8" s="3">
        <v>194163</v>
      </c>
      <c r="E8" s="1">
        <v>190795</v>
      </c>
      <c r="F8" s="2">
        <f>D8/E8*100</f>
        <v>101.76524542047747</v>
      </c>
      <c r="G8" s="118">
        <v>1.02</v>
      </c>
      <c r="H8" s="23">
        <f>D8/E17</f>
        <v>0.24709147690107078</v>
      </c>
      <c r="I8" s="3">
        <v>10039</v>
      </c>
      <c r="J8" s="1">
        <v>10000</v>
      </c>
      <c r="K8" s="2">
        <f>I8/J8*100</f>
        <v>100.39</v>
      </c>
      <c r="L8" s="115">
        <v>1</v>
      </c>
      <c r="M8" s="23">
        <f>I8/J17</f>
        <v>2.5363820111167255E-2</v>
      </c>
      <c r="N8" s="101">
        <v>0</v>
      </c>
      <c r="O8" s="102">
        <v>1</v>
      </c>
      <c r="P8" s="103">
        <f>N8/O8*100</f>
        <v>0</v>
      </c>
      <c r="Q8" s="104">
        <v>0</v>
      </c>
      <c r="R8" s="105">
        <f>N8/O17</f>
        <v>0</v>
      </c>
      <c r="S8" s="101">
        <v>0</v>
      </c>
      <c r="T8" s="102">
        <v>1</v>
      </c>
      <c r="U8" s="103">
        <f>S8/T8*100</f>
        <v>0</v>
      </c>
      <c r="V8" s="104">
        <v>0</v>
      </c>
      <c r="W8" s="105">
        <f>S8/T17</f>
        <v>0</v>
      </c>
      <c r="X8" s="3">
        <v>7692901</v>
      </c>
      <c r="Y8" s="1">
        <v>7686623</v>
      </c>
      <c r="Z8" s="2">
        <f>X8/Y8*100</f>
        <v>100.08167435816743</v>
      </c>
      <c r="AA8" s="115">
        <v>1</v>
      </c>
      <c r="AB8" s="23">
        <f>X8/Y17</f>
        <v>0.99621606550842701</v>
      </c>
      <c r="AC8" s="3">
        <v>853</v>
      </c>
      <c r="AD8" s="2">
        <v>632</v>
      </c>
      <c r="AE8" s="2">
        <f>AC8/AD8*100</f>
        <v>134.96835443037975</v>
      </c>
      <c r="AF8" s="118">
        <v>1.35</v>
      </c>
      <c r="AG8" s="23">
        <f>AC8/AD17</f>
        <v>0.24055273547659334</v>
      </c>
      <c r="AH8" s="3">
        <v>70.05</v>
      </c>
      <c r="AI8" s="1">
        <v>70</v>
      </c>
      <c r="AJ8" s="2">
        <f>AH8/AI8*100</f>
        <v>100.07142857142857</v>
      </c>
      <c r="AK8" s="115">
        <v>1</v>
      </c>
      <c r="AL8" s="23">
        <f>AH8/AI17</f>
        <v>1.0007142857142857</v>
      </c>
      <c r="AM8" s="3">
        <v>350</v>
      </c>
      <c r="AN8" s="2">
        <v>332</v>
      </c>
      <c r="AO8" s="2">
        <f>AM8/AN8*100</f>
        <v>105.42168674698796</v>
      </c>
      <c r="AP8" s="118">
        <v>1.05</v>
      </c>
      <c r="AQ8" s="23">
        <f>AM8/AN17</f>
        <v>0.26985350809560527</v>
      </c>
      <c r="AR8" s="3">
        <v>4</v>
      </c>
      <c r="AS8" s="1">
        <v>4</v>
      </c>
      <c r="AT8" s="2">
        <f>AR8/AS8*100</f>
        <v>100</v>
      </c>
      <c r="AU8" s="115">
        <v>1</v>
      </c>
      <c r="AV8" s="23">
        <f>AR8/AS17</f>
        <v>0.19047619047619047</v>
      </c>
      <c r="AW8" s="3">
        <v>100.28</v>
      </c>
      <c r="AX8" s="1">
        <v>100</v>
      </c>
      <c r="AY8" s="2">
        <f>AW8/AX8*100</f>
        <v>100.27999999999999</v>
      </c>
      <c r="AZ8" s="115">
        <v>1</v>
      </c>
      <c r="BA8" s="23">
        <f>AW8/AX17</f>
        <v>1.0027999999999999</v>
      </c>
    </row>
    <row r="9" spans="2:53" ht="16.5" x14ac:dyDescent="0.3">
      <c r="B9" s="145">
        <v>4</v>
      </c>
      <c r="C9" s="146" t="s">
        <v>8</v>
      </c>
      <c r="D9" s="3">
        <v>263945</v>
      </c>
      <c r="E9" s="1">
        <v>253762</v>
      </c>
      <c r="F9" s="2">
        <f t="shared" ref="F9:F17" si="0">D9/E9*100</f>
        <v>104.01281515750979</v>
      </c>
      <c r="G9" s="24">
        <v>1.04</v>
      </c>
      <c r="H9" s="23">
        <f>D9/E17</f>
        <v>0.33589592183193051</v>
      </c>
      <c r="I9" s="3">
        <v>30039</v>
      </c>
      <c r="J9" s="1">
        <v>30000</v>
      </c>
      <c r="K9" s="2">
        <f t="shared" ref="K9:K17" si="1">I9/J9*100</f>
        <v>100.13000000000001</v>
      </c>
      <c r="L9" s="24">
        <v>1</v>
      </c>
      <c r="M9" s="23">
        <f>I9/J17</f>
        <v>7.589439110661951E-2</v>
      </c>
      <c r="N9" s="3">
        <v>1</v>
      </c>
      <c r="O9" s="1">
        <v>1</v>
      </c>
      <c r="P9" s="2">
        <f t="shared" ref="P9:P17" si="2">N9/O9*100</f>
        <v>100</v>
      </c>
      <c r="Q9" s="115">
        <v>1</v>
      </c>
      <c r="R9" s="23">
        <f>N9/O17</f>
        <v>0.125</v>
      </c>
      <c r="S9" s="101">
        <v>0</v>
      </c>
      <c r="T9" s="102">
        <v>1</v>
      </c>
      <c r="U9" s="103">
        <f t="shared" ref="U9:U17" si="3">S9/T9*100</f>
        <v>0</v>
      </c>
      <c r="V9" s="104">
        <v>0</v>
      </c>
      <c r="W9" s="105">
        <f>S9/T17</f>
        <v>0</v>
      </c>
      <c r="X9" s="101">
        <v>0</v>
      </c>
      <c r="Y9" s="102">
        <v>7686623</v>
      </c>
      <c r="Z9" s="103">
        <f t="shared" ref="Z9:Z17" si="4">X9/Y9*100</f>
        <v>0</v>
      </c>
      <c r="AA9" s="104">
        <v>0</v>
      </c>
      <c r="AB9" s="105">
        <f>X9/Y17</f>
        <v>0</v>
      </c>
      <c r="AC9" s="3">
        <v>1453</v>
      </c>
      <c r="AD9" s="2">
        <v>927</v>
      </c>
      <c r="AE9" s="2">
        <f t="shared" ref="AE9:AE17" si="5">AC9/AD9*100</f>
        <v>156.74217907227617</v>
      </c>
      <c r="AF9" s="24">
        <v>1.57</v>
      </c>
      <c r="AG9" s="23">
        <f>AC9/AD17</f>
        <v>0.40975747320924988</v>
      </c>
      <c r="AH9" s="3">
        <v>70.13</v>
      </c>
      <c r="AI9" s="1">
        <v>70</v>
      </c>
      <c r="AJ9" s="2">
        <f t="shared" ref="AJ9:AJ17" si="6">AH9/AI9*100</f>
        <v>100.18571428571428</v>
      </c>
      <c r="AK9" s="24">
        <v>1</v>
      </c>
      <c r="AL9" s="23">
        <f>AH9/AI17</f>
        <v>1.0018571428571428</v>
      </c>
      <c r="AM9" s="3">
        <v>456</v>
      </c>
      <c r="AN9" s="2">
        <v>438</v>
      </c>
      <c r="AO9" s="2">
        <f t="shared" ref="AO9:AO17" si="7">AM9/AN9*100</f>
        <v>104.10958904109589</v>
      </c>
      <c r="AP9" s="24">
        <v>1.04</v>
      </c>
      <c r="AQ9" s="23">
        <f>AM9/AN17</f>
        <v>0.35158057054741709</v>
      </c>
      <c r="AR9" s="3">
        <v>6</v>
      </c>
      <c r="AS9" s="1">
        <v>6</v>
      </c>
      <c r="AT9" s="2">
        <f t="shared" ref="AT9:AT17" si="8">AR9/AS9*100</f>
        <v>100</v>
      </c>
      <c r="AU9" s="24">
        <v>1</v>
      </c>
      <c r="AV9" s="23">
        <f>AR9/AS17</f>
        <v>0.2857142857142857</v>
      </c>
      <c r="AW9" s="3">
        <v>100.08</v>
      </c>
      <c r="AX9" s="1">
        <v>100</v>
      </c>
      <c r="AY9" s="2">
        <f t="shared" ref="AY9:AY17" si="9">AW9/AX9*100</f>
        <v>100.07999999999998</v>
      </c>
      <c r="AZ9" s="24">
        <v>1</v>
      </c>
      <c r="BA9" s="23">
        <f>AW9/AX17</f>
        <v>1.0007999999999999</v>
      </c>
    </row>
    <row r="10" spans="2:53" ht="16.5" x14ac:dyDescent="0.3">
      <c r="B10" s="145">
        <v>5</v>
      </c>
      <c r="C10" s="146" t="s">
        <v>9</v>
      </c>
      <c r="D10" s="3">
        <v>335645</v>
      </c>
      <c r="E10" s="1">
        <v>318274</v>
      </c>
      <c r="F10" s="2">
        <f t="shared" si="0"/>
        <v>105.45787591823397</v>
      </c>
      <c r="G10" s="24">
        <v>1.05</v>
      </c>
      <c r="H10" s="23">
        <f>D10/E17</f>
        <v>0.42714121003723621</v>
      </c>
      <c r="I10" s="3">
        <v>51039</v>
      </c>
      <c r="J10" s="1">
        <v>51000</v>
      </c>
      <c r="K10" s="2">
        <f t="shared" si="1"/>
        <v>100.0764705882353</v>
      </c>
      <c r="L10" s="24">
        <v>1</v>
      </c>
      <c r="M10" s="23">
        <f>I10/J17</f>
        <v>0.12895149065184436</v>
      </c>
      <c r="N10" s="101">
        <v>0</v>
      </c>
      <c r="O10" s="102">
        <v>1</v>
      </c>
      <c r="P10" s="103">
        <f t="shared" si="2"/>
        <v>0</v>
      </c>
      <c r="Q10" s="104">
        <v>0</v>
      </c>
      <c r="R10" s="105">
        <f>N10/O17</f>
        <v>0</v>
      </c>
      <c r="S10" s="101">
        <v>0</v>
      </c>
      <c r="T10" s="102">
        <v>1</v>
      </c>
      <c r="U10" s="103">
        <f t="shared" si="3"/>
        <v>0</v>
      </c>
      <c r="V10" s="104">
        <v>0</v>
      </c>
      <c r="W10" s="105">
        <f>S10/T17</f>
        <v>0</v>
      </c>
      <c r="X10" s="101">
        <v>0</v>
      </c>
      <c r="Y10" s="102">
        <v>7686623</v>
      </c>
      <c r="Z10" s="103">
        <f t="shared" si="4"/>
        <v>0</v>
      </c>
      <c r="AA10" s="104">
        <v>0</v>
      </c>
      <c r="AB10" s="105">
        <f>X10/Y17</f>
        <v>0</v>
      </c>
      <c r="AC10" s="3">
        <v>1941</v>
      </c>
      <c r="AD10" s="2">
        <v>1221</v>
      </c>
      <c r="AE10" s="2">
        <f t="shared" si="5"/>
        <v>158.96805896805895</v>
      </c>
      <c r="AF10" s="24">
        <v>1.59</v>
      </c>
      <c r="AG10" s="23">
        <f>AC10/AD17</f>
        <v>0.54737732656514382</v>
      </c>
      <c r="AH10" s="3">
        <v>70.14</v>
      </c>
      <c r="AI10" s="1">
        <v>70</v>
      </c>
      <c r="AJ10" s="2">
        <f t="shared" si="6"/>
        <v>100.2</v>
      </c>
      <c r="AK10" s="24">
        <v>1</v>
      </c>
      <c r="AL10" s="23">
        <f>AH10/AI17</f>
        <v>1.002</v>
      </c>
      <c r="AM10" s="3">
        <v>572</v>
      </c>
      <c r="AN10" s="2">
        <v>554</v>
      </c>
      <c r="AO10" s="2">
        <f t="shared" si="7"/>
        <v>103.24909747292419</v>
      </c>
      <c r="AP10" s="24">
        <v>1.03</v>
      </c>
      <c r="AQ10" s="23">
        <f>AM10/AN17</f>
        <v>0.44101773323053201</v>
      </c>
      <c r="AR10" s="3">
        <v>8</v>
      </c>
      <c r="AS10" s="1">
        <v>8</v>
      </c>
      <c r="AT10" s="2">
        <f t="shared" si="8"/>
        <v>100</v>
      </c>
      <c r="AU10" s="24">
        <v>1</v>
      </c>
      <c r="AV10" s="23">
        <f>AR10/AS17</f>
        <v>0.38095238095238093</v>
      </c>
      <c r="AW10" s="3">
        <v>99.73</v>
      </c>
      <c r="AX10" s="1">
        <v>100</v>
      </c>
      <c r="AY10" s="2">
        <f t="shared" si="9"/>
        <v>99.73</v>
      </c>
      <c r="AZ10" s="24">
        <v>1</v>
      </c>
      <c r="BA10" s="23">
        <f>AW10/AX17</f>
        <v>0.99730000000000008</v>
      </c>
    </row>
    <row r="11" spans="2:53" ht="16.5" x14ac:dyDescent="0.3">
      <c r="B11" s="175">
        <v>6</v>
      </c>
      <c r="C11" s="176" t="s">
        <v>10</v>
      </c>
      <c r="D11" s="3">
        <v>418561</v>
      </c>
      <c r="E11" s="1">
        <v>395659</v>
      </c>
      <c r="F11" s="2">
        <f t="shared" si="0"/>
        <v>105.78831771803499</v>
      </c>
      <c r="G11" s="118">
        <v>1.06</v>
      </c>
      <c r="H11" s="23">
        <f>D11/E17</f>
        <v>0.53265995922595488</v>
      </c>
      <c r="I11" s="3">
        <v>81039</v>
      </c>
      <c r="J11" s="1">
        <v>81000</v>
      </c>
      <c r="K11" s="2">
        <f t="shared" si="1"/>
        <v>100.04814814814816</v>
      </c>
      <c r="L11" s="115">
        <v>1</v>
      </c>
      <c r="M11" s="23">
        <f>I11/J17</f>
        <v>0.20474734714502274</v>
      </c>
      <c r="N11" s="249">
        <v>0</v>
      </c>
      <c r="O11" s="250">
        <v>3</v>
      </c>
      <c r="P11" s="251">
        <f t="shared" si="2"/>
        <v>0</v>
      </c>
      <c r="Q11" s="252">
        <v>0</v>
      </c>
      <c r="R11" s="254">
        <f>N11/O17</f>
        <v>0</v>
      </c>
      <c r="S11" s="3">
        <v>30</v>
      </c>
      <c r="T11" s="1">
        <v>30</v>
      </c>
      <c r="U11" s="2">
        <f t="shared" si="3"/>
        <v>100</v>
      </c>
      <c r="V11" s="115">
        <v>1</v>
      </c>
      <c r="W11" s="23">
        <f>S11/T17</f>
        <v>0.75</v>
      </c>
      <c r="X11" s="101">
        <v>0</v>
      </c>
      <c r="Y11" s="102">
        <v>7686623</v>
      </c>
      <c r="Z11" s="103">
        <f t="shared" si="4"/>
        <v>0</v>
      </c>
      <c r="AA11" s="104">
        <v>0</v>
      </c>
      <c r="AB11" s="105">
        <f>X11/Y17</f>
        <v>0</v>
      </c>
      <c r="AC11" s="3">
        <v>2365</v>
      </c>
      <c r="AD11" s="2">
        <v>1631</v>
      </c>
      <c r="AE11" s="2">
        <f t="shared" si="5"/>
        <v>145.00306560392397</v>
      </c>
      <c r="AF11" s="118">
        <v>1.45</v>
      </c>
      <c r="AG11" s="23">
        <f>AC11/AD17</f>
        <v>0.66694867456288776</v>
      </c>
      <c r="AH11" s="3">
        <v>70.33</v>
      </c>
      <c r="AI11" s="1">
        <v>70</v>
      </c>
      <c r="AJ11" s="2">
        <f t="shared" si="6"/>
        <v>100.47142857142856</v>
      </c>
      <c r="AK11" s="115">
        <v>1</v>
      </c>
      <c r="AL11" s="23">
        <f>AH11/AI17</f>
        <v>1.0047142857142857</v>
      </c>
      <c r="AM11" s="3">
        <v>678</v>
      </c>
      <c r="AN11" s="2">
        <v>660</v>
      </c>
      <c r="AO11" s="2">
        <f t="shared" si="7"/>
        <v>102.72727272727273</v>
      </c>
      <c r="AP11" s="118">
        <v>1.03</v>
      </c>
      <c r="AQ11" s="23">
        <f>AM11/AN17</f>
        <v>0.52274479568234389</v>
      </c>
      <c r="AR11" s="3">
        <v>10</v>
      </c>
      <c r="AS11" s="1">
        <v>10</v>
      </c>
      <c r="AT11" s="2">
        <f t="shared" si="8"/>
        <v>100</v>
      </c>
      <c r="AU11" s="115">
        <v>1</v>
      </c>
      <c r="AV11" s="23">
        <f>AR11/AS17</f>
        <v>0.47619047619047616</v>
      </c>
      <c r="AW11" s="3">
        <v>100.1</v>
      </c>
      <c r="AX11" s="1">
        <v>100</v>
      </c>
      <c r="AY11" s="2">
        <f t="shared" si="9"/>
        <v>100.1</v>
      </c>
      <c r="AZ11" s="115">
        <v>1</v>
      </c>
      <c r="BA11" s="23">
        <f>AW11/AX17</f>
        <v>1.0009999999999999</v>
      </c>
    </row>
    <row r="12" spans="2:53" ht="16.5" x14ac:dyDescent="0.3">
      <c r="B12" s="145">
        <v>7</v>
      </c>
      <c r="C12" s="146" t="s">
        <v>11</v>
      </c>
      <c r="D12" s="3">
        <v>491024</v>
      </c>
      <c r="E12" s="1">
        <v>461663</v>
      </c>
      <c r="F12" s="2">
        <f t="shared" si="0"/>
        <v>106.35983390481802</v>
      </c>
      <c r="G12" s="24">
        <v>1.06</v>
      </c>
      <c r="H12" s="23">
        <f>D12/E17</f>
        <v>0.62487623982875917</v>
      </c>
      <c r="I12" s="3">
        <v>111039</v>
      </c>
      <c r="J12" s="1">
        <v>111000</v>
      </c>
      <c r="K12" s="2">
        <f t="shared" si="1"/>
        <v>100.03513513513514</v>
      </c>
      <c r="L12" s="24">
        <v>1</v>
      </c>
      <c r="M12" s="23">
        <f>I12/J17</f>
        <v>0.28054320363820112</v>
      </c>
      <c r="N12" s="101">
        <v>0</v>
      </c>
      <c r="O12" s="102">
        <v>3</v>
      </c>
      <c r="P12" s="103">
        <f t="shared" si="2"/>
        <v>0</v>
      </c>
      <c r="Q12" s="104">
        <v>0</v>
      </c>
      <c r="R12" s="105">
        <f>N12/O17</f>
        <v>0</v>
      </c>
      <c r="S12" s="101">
        <v>0</v>
      </c>
      <c r="T12" s="102">
        <v>30</v>
      </c>
      <c r="U12" s="103">
        <f t="shared" si="3"/>
        <v>0</v>
      </c>
      <c r="V12" s="104">
        <v>0</v>
      </c>
      <c r="W12" s="105">
        <f>S12/T17</f>
        <v>0</v>
      </c>
      <c r="X12" s="101">
        <v>0</v>
      </c>
      <c r="Y12" s="102">
        <v>7686623</v>
      </c>
      <c r="Z12" s="103">
        <f t="shared" si="4"/>
        <v>0</v>
      </c>
      <c r="AA12" s="104">
        <v>0</v>
      </c>
      <c r="AB12" s="105">
        <f>X12/Y17</f>
        <v>0</v>
      </c>
      <c r="AC12" s="3">
        <v>2854</v>
      </c>
      <c r="AD12" s="2">
        <v>1971</v>
      </c>
      <c r="AE12" s="2">
        <f t="shared" si="5"/>
        <v>144.79959411466263</v>
      </c>
      <c r="AF12" s="24">
        <v>1.45</v>
      </c>
      <c r="AG12" s="23">
        <f>AC12/AD17</f>
        <v>0.80485053581500277</v>
      </c>
      <c r="AH12" s="3">
        <v>70.05</v>
      </c>
      <c r="AI12" s="1">
        <v>70</v>
      </c>
      <c r="AJ12" s="2">
        <f t="shared" si="6"/>
        <v>100.07142857142857</v>
      </c>
      <c r="AK12" s="24">
        <v>1</v>
      </c>
      <c r="AL12" s="23">
        <f>AH12/AI17</f>
        <v>1.0007142857142857</v>
      </c>
      <c r="AM12" s="3">
        <v>773</v>
      </c>
      <c r="AN12" s="2">
        <v>755</v>
      </c>
      <c r="AO12" s="2">
        <f t="shared" si="7"/>
        <v>102.3841059602649</v>
      </c>
      <c r="AP12" s="24">
        <v>1.02</v>
      </c>
      <c r="AQ12" s="23">
        <f>AM12/AN17</f>
        <v>0.59599074787972239</v>
      </c>
      <c r="AR12" s="3">
        <v>12</v>
      </c>
      <c r="AS12" s="1">
        <v>12</v>
      </c>
      <c r="AT12" s="2">
        <f t="shared" si="8"/>
        <v>100</v>
      </c>
      <c r="AU12" s="24">
        <v>1</v>
      </c>
      <c r="AV12" s="23">
        <f>AR12/AS17</f>
        <v>0.5714285714285714</v>
      </c>
      <c r="AW12" s="3">
        <v>100.27</v>
      </c>
      <c r="AX12" s="1">
        <v>100</v>
      </c>
      <c r="AY12" s="2">
        <f t="shared" si="9"/>
        <v>100.27</v>
      </c>
      <c r="AZ12" s="24">
        <v>1</v>
      </c>
      <c r="BA12" s="23">
        <f>AW12/AX17</f>
        <v>1.0026999999999999</v>
      </c>
    </row>
    <row r="13" spans="2:53" ht="17.25" thickBot="1" x14ac:dyDescent="0.35">
      <c r="B13" s="145">
        <v>8</v>
      </c>
      <c r="C13" s="146" t="s">
        <v>12</v>
      </c>
      <c r="D13" s="3">
        <v>565600</v>
      </c>
      <c r="E13" s="1">
        <v>529880</v>
      </c>
      <c r="F13" s="2">
        <f t="shared" si="0"/>
        <v>106.7411489393825</v>
      </c>
      <c r="G13" s="24">
        <v>1.07</v>
      </c>
      <c r="H13" s="23">
        <f>D13/E17</f>
        <v>0.71978152034757203</v>
      </c>
      <c r="I13" s="3">
        <v>178733</v>
      </c>
      <c r="J13" s="1">
        <v>171000</v>
      </c>
      <c r="K13" s="2">
        <f t="shared" si="1"/>
        <v>104.52222222222223</v>
      </c>
      <c r="L13" s="24">
        <v>1.05</v>
      </c>
      <c r="M13" s="23">
        <f>I13/J17</f>
        <v>0.45157402728650836</v>
      </c>
      <c r="N13" s="3">
        <v>1</v>
      </c>
      <c r="O13" s="1">
        <v>2</v>
      </c>
      <c r="P13" s="2">
        <f t="shared" si="2"/>
        <v>50</v>
      </c>
      <c r="Q13" s="24">
        <v>0.5</v>
      </c>
      <c r="R13" s="23">
        <f>N13/O17</f>
        <v>0.125</v>
      </c>
      <c r="S13" s="101">
        <v>0</v>
      </c>
      <c r="T13" s="102">
        <v>30</v>
      </c>
      <c r="U13" s="103">
        <f t="shared" si="3"/>
        <v>0</v>
      </c>
      <c r="V13" s="104">
        <v>0</v>
      </c>
      <c r="W13" s="105">
        <f>S13/T17</f>
        <v>0</v>
      </c>
      <c r="X13" s="101">
        <v>0</v>
      </c>
      <c r="Y13" s="102">
        <v>7686623</v>
      </c>
      <c r="Z13" s="103">
        <f t="shared" si="4"/>
        <v>0</v>
      </c>
      <c r="AA13" s="274">
        <v>0</v>
      </c>
      <c r="AB13" s="275">
        <f>X13/Y17</f>
        <v>0</v>
      </c>
      <c r="AC13" s="3">
        <v>3326</v>
      </c>
      <c r="AD13" s="2">
        <v>2311</v>
      </c>
      <c r="AE13" s="2">
        <f t="shared" si="5"/>
        <v>143.92038078753785</v>
      </c>
      <c r="AF13" s="24">
        <v>1.44</v>
      </c>
      <c r="AG13" s="23">
        <f>AC13/AD17</f>
        <v>0.9379582628313593</v>
      </c>
      <c r="AH13" s="3">
        <v>64.58</v>
      </c>
      <c r="AI13" s="1">
        <v>70</v>
      </c>
      <c r="AJ13" s="2">
        <f t="shared" si="6"/>
        <v>92.257142857142867</v>
      </c>
      <c r="AK13" s="24">
        <v>0.92</v>
      </c>
      <c r="AL13" s="23">
        <f>AH13/AI17</f>
        <v>0.9225714285714286</v>
      </c>
      <c r="AM13" s="3">
        <v>875</v>
      </c>
      <c r="AN13" s="2">
        <v>857</v>
      </c>
      <c r="AO13" s="2">
        <f t="shared" si="7"/>
        <v>102.10035005834305</v>
      </c>
      <c r="AP13" s="24">
        <v>1.02</v>
      </c>
      <c r="AQ13" s="23">
        <f>AM13/AN17</f>
        <v>0.67463377023901305</v>
      </c>
      <c r="AR13" s="3">
        <v>14</v>
      </c>
      <c r="AS13" s="1">
        <v>14</v>
      </c>
      <c r="AT13" s="2">
        <f t="shared" si="8"/>
        <v>100</v>
      </c>
      <c r="AU13" s="24">
        <v>1</v>
      </c>
      <c r="AV13" s="23">
        <f>AR13/AS17</f>
        <v>0.66666666666666663</v>
      </c>
      <c r="AW13" s="3">
        <v>100.1</v>
      </c>
      <c r="AX13" s="1">
        <v>100</v>
      </c>
      <c r="AY13" s="2">
        <f t="shared" si="9"/>
        <v>100.1</v>
      </c>
      <c r="AZ13" s="24">
        <v>1</v>
      </c>
      <c r="BA13" s="23">
        <f>AW13/AX17</f>
        <v>1.0009999999999999</v>
      </c>
    </row>
    <row r="14" spans="2:53" ht="17.25" thickBot="1" x14ac:dyDescent="0.35">
      <c r="B14" s="175">
        <v>9</v>
      </c>
      <c r="C14" s="176" t="s">
        <v>13</v>
      </c>
      <c r="D14" s="3">
        <v>657149</v>
      </c>
      <c r="E14" s="1">
        <v>614629</v>
      </c>
      <c r="F14" s="2">
        <f t="shared" si="0"/>
        <v>106.91799443241369</v>
      </c>
      <c r="G14" s="118">
        <v>1.07</v>
      </c>
      <c r="H14" s="23">
        <f>D14/E17</f>
        <v>0.83628660946762123</v>
      </c>
      <c r="I14" s="3">
        <v>266870</v>
      </c>
      <c r="J14" s="1">
        <v>251000</v>
      </c>
      <c r="K14" s="2">
        <f t="shared" si="1"/>
        <v>106.3227091633466</v>
      </c>
      <c r="L14" s="118">
        <v>1.06</v>
      </c>
      <c r="M14" s="23">
        <f>I14/J17</f>
        <v>0.67425467407781703</v>
      </c>
      <c r="N14" s="3">
        <v>1</v>
      </c>
      <c r="O14" s="1">
        <v>4</v>
      </c>
      <c r="P14" s="2">
        <f t="shared" si="2"/>
        <v>25</v>
      </c>
      <c r="Q14" s="121">
        <v>0.25</v>
      </c>
      <c r="R14" s="23">
        <f>N14/O17</f>
        <v>0.125</v>
      </c>
      <c r="S14" s="101">
        <v>0</v>
      </c>
      <c r="T14" s="102">
        <v>30</v>
      </c>
      <c r="U14" s="103">
        <f t="shared" si="3"/>
        <v>0</v>
      </c>
      <c r="V14" s="104">
        <v>0</v>
      </c>
      <c r="W14" s="105">
        <f>S14/T17</f>
        <v>0</v>
      </c>
      <c r="X14" s="3">
        <v>7725933</v>
      </c>
      <c r="Y14" s="1">
        <v>7722121</v>
      </c>
      <c r="Z14" s="295">
        <f t="shared" si="4"/>
        <v>100.04936467584488</v>
      </c>
      <c r="AA14" s="269">
        <v>1</v>
      </c>
      <c r="AB14" s="270">
        <f>X14/Y17</f>
        <v>1.0004936467584489</v>
      </c>
      <c r="AC14" s="3">
        <v>3820</v>
      </c>
      <c r="AD14" s="2">
        <v>2641</v>
      </c>
      <c r="AE14" s="2">
        <f t="shared" si="5"/>
        <v>144.64218099204845</v>
      </c>
      <c r="AF14" s="118">
        <v>1.45</v>
      </c>
      <c r="AG14" s="23">
        <f>AC14/AD17</f>
        <v>1.0772701635645798</v>
      </c>
      <c r="AH14" s="3">
        <v>74.7</v>
      </c>
      <c r="AI14" s="1">
        <v>70</v>
      </c>
      <c r="AJ14" s="2">
        <f t="shared" si="6"/>
        <v>106.71428571428572</v>
      </c>
      <c r="AK14" s="118">
        <v>1.07</v>
      </c>
      <c r="AL14" s="23">
        <f>AH14/AI17</f>
        <v>1.0671428571428572</v>
      </c>
      <c r="AM14" s="3">
        <v>973</v>
      </c>
      <c r="AN14" s="2">
        <v>955</v>
      </c>
      <c r="AO14" s="2">
        <f t="shared" si="7"/>
        <v>101.88481675392671</v>
      </c>
      <c r="AP14" s="118">
        <v>1.02</v>
      </c>
      <c r="AQ14" s="23">
        <f>AM14/AN17</f>
        <v>0.75019275250578255</v>
      </c>
      <c r="AR14" s="3">
        <v>16</v>
      </c>
      <c r="AS14" s="1">
        <v>16</v>
      </c>
      <c r="AT14" s="2">
        <f t="shared" si="8"/>
        <v>100</v>
      </c>
      <c r="AU14" s="115">
        <v>1</v>
      </c>
      <c r="AV14" s="23">
        <f>AR14/AS17</f>
        <v>0.76190476190476186</v>
      </c>
      <c r="AW14" s="3">
        <v>100.11</v>
      </c>
      <c r="AX14" s="1">
        <v>100</v>
      </c>
      <c r="AY14" s="2">
        <f t="shared" si="9"/>
        <v>100.11000000000001</v>
      </c>
      <c r="AZ14" s="115">
        <v>1</v>
      </c>
      <c r="BA14" s="23">
        <f>AW14/AX17</f>
        <v>1.0011000000000001</v>
      </c>
    </row>
    <row r="15" spans="2:53" ht="16.5" x14ac:dyDescent="0.3">
      <c r="B15" s="145">
        <v>10</v>
      </c>
      <c r="C15" s="146" t="s">
        <v>14</v>
      </c>
      <c r="D15" s="3">
        <v>733987</v>
      </c>
      <c r="E15" s="1">
        <v>684135</v>
      </c>
      <c r="F15" s="2">
        <f t="shared" si="0"/>
        <v>107.28686589635086</v>
      </c>
      <c r="G15" s="24">
        <v>1.07</v>
      </c>
      <c r="H15" s="23">
        <f>D15/E17</f>
        <v>0.93407050702855965</v>
      </c>
      <c r="I15" s="3">
        <v>403333</v>
      </c>
      <c r="J15" s="1">
        <v>341000</v>
      </c>
      <c r="K15" s="2">
        <f t="shared" si="1"/>
        <v>118.27947214076246</v>
      </c>
      <c r="L15" s="24">
        <v>1.18</v>
      </c>
      <c r="M15" s="23">
        <f>I15/J17</f>
        <v>1.019032339565437</v>
      </c>
      <c r="N15" s="3">
        <v>3</v>
      </c>
      <c r="O15" s="1">
        <v>6</v>
      </c>
      <c r="P15" s="2">
        <f t="shared" si="2"/>
        <v>50</v>
      </c>
      <c r="Q15" s="24">
        <v>0.5</v>
      </c>
      <c r="R15" s="23">
        <f>N15/O17</f>
        <v>0.375</v>
      </c>
      <c r="S15" s="101">
        <v>0</v>
      </c>
      <c r="T15" s="102">
        <v>30</v>
      </c>
      <c r="U15" s="103">
        <f t="shared" si="3"/>
        <v>0</v>
      </c>
      <c r="V15" s="104">
        <v>0</v>
      </c>
      <c r="W15" s="105">
        <f>S15/T17</f>
        <v>0</v>
      </c>
      <c r="X15" s="101">
        <v>0</v>
      </c>
      <c r="Y15" s="102">
        <v>7722121</v>
      </c>
      <c r="Z15" s="103">
        <f t="shared" si="4"/>
        <v>0</v>
      </c>
      <c r="AA15" s="161">
        <v>0</v>
      </c>
      <c r="AB15" s="163">
        <f>X15/Y17</f>
        <v>0</v>
      </c>
      <c r="AC15" s="3">
        <v>4414</v>
      </c>
      <c r="AD15" s="2">
        <v>2961</v>
      </c>
      <c r="AE15" s="2">
        <f t="shared" si="5"/>
        <v>149.07125970955758</v>
      </c>
      <c r="AF15" s="24">
        <v>1.49</v>
      </c>
      <c r="AG15" s="23">
        <f>AC15/AD17</f>
        <v>1.2447828539199097</v>
      </c>
      <c r="AH15" s="3">
        <v>70.5</v>
      </c>
      <c r="AI15" s="1">
        <v>70</v>
      </c>
      <c r="AJ15" s="2">
        <f t="shared" si="6"/>
        <v>100.71428571428571</v>
      </c>
      <c r="AK15" s="24">
        <v>1.01</v>
      </c>
      <c r="AL15" s="23">
        <f>AH15/AI17</f>
        <v>1.0071428571428571</v>
      </c>
      <c r="AM15" s="3">
        <v>1086</v>
      </c>
      <c r="AN15" s="2">
        <v>1068</v>
      </c>
      <c r="AO15" s="2">
        <f t="shared" si="7"/>
        <v>101.68539325842696</v>
      </c>
      <c r="AP15" s="24">
        <v>1.02</v>
      </c>
      <c r="AQ15" s="23">
        <f>AM15/AN17</f>
        <v>0.83731688511950653</v>
      </c>
      <c r="AR15" s="3">
        <v>18</v>
      </c>
      <c r="AS15" s="1">
        <v>18</v>
      </c>
      <c r="AT15" s="2">
        <f t="shared" si="8"/>
        <v>100</v>
      </c>
      <c r="AU15" s="24">
        <v>1</v>
      </c>
      <c r="AV15" s="23">
        <f>AR15/AS17</f>
        <v>0.8571428571428571</v>
      </c>
      <c r="AW15" s="3">
        <v>99.7</v>
      </c>
      <c r="AX15" s="1">
        <v>100</v>
      </c>
      <c r="AY15" s="2">
        <f t="shared" si="9"/>
        <v>99.7</v>
      </c>
      <c r="AZ15" s="24">
        <v>0.997</v>
      </c>
      <c r="BA15" s="23">
        <f>AW15/AX17</f>
        <v>0.997</v>
      </c>
    </row>
    <row r="16" spans="2:53" ht="17.25" thickBot="1" x14ac:dyDescent="0.35">
      <c r="B16" s="145">
        <v>11</v>
      </c>
      <c r="C16" s="146" t="s">
        <v>26</v>
      </c>
      <c r="D16" s="3">
        <v>788659</v>
      </c>
      <c r="E16" s="1">
        <v>732400</v>
      </c>
      <c r="F16" s="2">
        <f t="shared" si="0"/>
        <v>107.68145821955216</v>
      </c>
      <c r="G16" s="267">
        <v>1.07</v>
      </c>
      <c r="H16" s="273">
        <f>D16/E17</f>
        <v>1.0036459937337268</v>
      </c>
      <c r="I16" s="3">
        <v>463371</v>
      </c>
      <c r="J16" s="1">
        <v>391000</v>
      </c>
      <c r="K16" s="2">
        <f t="shared" si="1"/>
        <v>118.50920716112532</v>
      </c>
      <c r="L16" s="267">
        <v>1.19</v>
      </c>
      <c r="M16" s="273">
        <f>I16/J17</f>
        <v>1.1707200606366852</v>
      </c>
      <c r="N16" s="3">
        <v>3</v>
      </c>
      <c r="O16" s="1">
        <v>7</v>
      </c>
      <c r="P16" s="2">
        <f t="shared" si="2"/>
        <v>42.857142857142854</v>
      </c>
      <c r="Q16" s="267">
        <v>0.43</v>
      </c>
      <c r="R16" s="273">
        <f>N16/O17</f>
        <v>0.375</v>
      </c>
      <c r="S16" s="101">
        <v>0</v>
      </c>
      <c r="T16" s="102">
        <v>30</v>
      </c>
      <c r="U16" s="103">
        <f t="shared" si="3"/>
        <v>0</v>
      </c>
      <c r="V16" s="274">
        <v>0</v>
      </c>
      <c r="W16" s="275">
        <f>S16/T17</f>
        <v>0</v>
      </c>
      <c r="X16" s="101">
        <v>0</v>
      </c>
      <c r="Y16" s="102">
        <v>7722121</v>
      </c>
      <c r="Z16" s="103">
        <f t="shared" si="4"/>
        <v>0</v>
      </c>
      <c r="AA16" s="104">
        <v>0</v>
      </c>
      <c r="AB16" s="105">
        <f>X16/Y17</f>
        <v>0</v>
      </c>
      <c r="AC16" s="3">
        <v>4911</v>
      </c>
      <c r="AD16" s="2">
        <v>3281</v>
      </c>
      <c r="AE16" s="2">
        <f t="shared" si="5"/>
        <v>149.67997561718988</v>
      </c>
      <c r="AF16" s="267">
        <v>1.5</v>
      </c>
      <c r="AG16" s="273">
        <f>AC16/AD17</f>
        <v>1.3849407783417935</v>
      </c>
      <c r="AH16" s="3">
        <v>41.95</v>
      </c>
      <c r="AI16" s="1">
        <v>70</v>
      </c>
      <c r="AJ16" s="2">
        <f t="shared" si="6"/>
        <v>59.928571428571431</v>
      </c>
      <c r="AK16" s="267">
        <v>0.6</v>
      </c>
      <c r="AL16" s="273">
        <f>AH16/AI17</f>
        <v>0.59928571428571431</v>
      </c>
      <c r="AM16" s="3">
        <v>1205</v>
      </c>
      <c r="AN16" s="2">
        <v>1187</v>
      </c>
      <c r="AO16" s="2">
        <f t="shared" si="7"/>
        <v>101.51642796967144</v>
      </c>
      <c r="AP16" s="267">
        <v>1.02</v>
      </c>
      <c r="AQ16" s="273">
        <f>AM16/AN17</f>
        <v>0.92906707787201237</v>
      </c>
      <c r="AR16" s="3">
        <v>20</v>
      </c>
      <c r="AS16" s="1">
        <v>20</v>
      </c>
      <c r="AT16" s="2">
        <f t="shared" si="8"/>
        <v>100</v>
      </c>
      <c r="AU16" s="267">
        <v>1</v>
      </c>
      <c r="AV16" s="273">
        <f>AR16/AS17</f>
        <v>0.95238095238095233</v>
      </c>
      <c r="AW16" s="3">
        <v>99.72</v>
      </c>
      <c r="AX16" s="1">
        <v>100</v>
      </c>
      <c r="AY16" s="2">
        <f t="shared" si="9"/>
        <v>99.72</v>
      </c>
      <c r="AZ16" s="267">
        <v>0.99719999999999998</v>
      </c>
      <c r="BA16" s="273">
        <f>AW16/AX17</f>
        <v>0.99719999999999998</v>
      </c>
    </row>
    <row r="17" spans="2:53" ht="17.25" thickBot="1" x14ac:dyDescent="0.35">
      <c r="B17" s="264">
        <v>12</v>
      </c>
      <c r="C17" s="265" t="s">
        <v>15</v>
      </c>
      <c r="D17" s="34">
        <v>825743</v>
      </c>
      <c r="E17" s="44">
        <v>785794</v>
      </c>
      <c r="F17" s="266">
        <f t="shared" si="0"/>
        <v>105.08390239681138</v>
      </c>
      <c r="G17" s="271">
        <v>1.05</v>
      </c>
      <c r="H17" s="272">
        <f>D17/E17</f>
        <v>1.0508390239681138</v>
      </c>
      <c r="I17" s="34">
        <v>548363</v>
      </c>
      <c r="J17" s="44">
        <v>395800</v>
      </c>
      <c r="K17" s="266">
        <f t="shared" si="1"/>
        <v>138.54547751389589</v>
      </c>
      <c r="L17" s="271">
        <v>1.39</v>
      </c>
      <c r="M17" s="272">
        <f>I17/J17</f>
        <v>1.385454775138959</v>
      </c>
      <c r="N17" s="34">
        <v>8</v>
      </c>
      <c r="O17" s="44">
        <v>8</v>
      </c>
      <c r="P17" s="266">
        <f t="shared" si="2"/>
        <v>100</v>
      </c>
      <c r="Q17" s="269">
        <v>1</v>
      </c>
      <c r="R17" s="270">
        <f>N17/O17</f>
        <v>1</v>
      </c>
      <c r="S17" s="34">
        <v>40</v>
      </c>
      <c r="T17" s="44">
        <v>40</v>
      </c>
      <c r="U17" s="266">
        <f t="shared" si="3"/>
        <v>100</v>
      </c>
      <c r="V17" s="269">
        <v>1</v>
      </c>
      <c r="W17" s="270">
        <f>S17/T17</f>
        <v>1</v>
      </c>
      <c r="X17" s="110">
        <v>0</v>
      </c>
      <c r="Y17" s="102">
        <v>7722121</v>
      </c>
      <c r="Z17" s="112">
        <f t="shared" si="4"/>
        <v>0</v>
      </c>
      <c r="AA17" s="113">
        <v>0</v>
      </c>
      <c r="AB17" s="122">
        <f>X17/Y17</f>
        <v>0</v>
      </c>
      <c r="AC17" s="34">
        <v>5280</v>
      </c>
      <c r="AD17" s="33">
        <v>3546</v>
      </c>
      <c r="AE17" s="266">
        <f t="shared" si="5"/>
        <v>148.90016920473775</v>
      </c>
      <c r="AF17" s="271">
        <v>1.49</v>
      </c>
      <c r="AG17" s="272">
        <f>AC17/AD17</f>
        <v>1.4890016920473774</v>
      </c>
      <c r="AH17" s="34">
        <v>74.67</v>
      </c>
      <c r="AI17" s="44">
        <v>70</v>
      </c>
      <c r="AJ17" s="266">
        <f t="shared" si="6"/>
        <v>106.67142857142858</v>
      </c>
      <c r="AK17" s="271">
        <v>1.07</v>
      </c>
      <c r="AL17" s="272">
        <f>AH17/AI17</f>
        <v>1.0667142857142857</v>
      </c>
      <c r="AM17" s="34">
        <v>1440</v>
      </c>
      <c r="AN17" s="33">
        <v>1297</v>
      </c>
      <c r="AO17" s="266">
        <f t="shared" si="7"/>
        <v>111.0254433307633</v>
      </c>
      <c r="AP17" s="271">
        <v>1.1100000000000001</v>
      </c>
      <c r="AQ17" s="272">
        <f>AM17/AN17</f>
        <v>1.110254433307633</v>
      </c>
      <c r="AR17" s="34">
        <v>21</v>
      </c>
      <c r="AS17" s="44">
        <v>21</v>
      </c>
      <c r="AT17" s="266">
        <f t="shared" si="8"/>
        <v>100</v>
      </c>
      <c r="AU17" s="269">
        <v>1</v>
      </c>
      <c r="AV17" s="270">
        <f>AR17/AS17</f>
        <v>1</v>
      </c>
      <c r="AW17" s="34">
        <v>99.39</v>
      </c>
      <c r="AX17" s="44">
        <v>100</v>
      </c>
      <c r="AY17" s="266">
        <f t="shared" si="9"/>
        <v>99.39</v>
      </c>
      <c r="AZ17" s="277">
        <v>0.99390000000000001</v>
      </c>
      <c r="BA17" s="278">
        <f>AW17/AX17</f>
        <v>0.99390000000000001</v>
      </c>
    </row>
    <row r="18" spans="2:53" ht="15.75" thickBot="1" x14ac:dyDescent="0.3"/>
    <row r="19" spans="2:53" ht="15.75" thickBot="1" x14ac:dyDescent="0.3">
      <c r="C19" s="384" t="s">
        <v>378</v>
      </c>
      <c r="H19" s="312">
        <v>1.05</v>
      </c>
      <c r="M19" s="312">
        <v>1.39</v>
      </c>
      <c r="R19" s="318">
        <v>1</v>
      </c>
      <c r="W19" s="318">
        <v>1</v>
      </c>
      <c r="AB19" s="318">
        <v>1</v>
      </c>
      <c r="AG19" s="312">
        <v>1.39</v>
      </c>
      <c r="AL19" s="298">
        <v>0.97040000000000004</v>
      </c>
      <c r="AQ19" s="312">
        <v>1.1100000000000001</v>
      </c>
      <c r="AV19" s="318">
        <v>1</v>
      </c>
      <c r="BA19" s="318">
        <v>1</v>
      </c>
    </row>
    <row r="20" spans="2:53" ht="15.75" thickBot="1" x14ac:dyDescent="0.3">
      <c r="C20" s="215"/>
      <c r="AL20" s="393"/>
      <c r="BA20" s="396"/>
    </row>
    <row r="21" spans="2:53" ht="15.75" thickBot="1" x14ac:dyDescent="0.3">
      <c r="C21" s="384" t="s">
        <v>377</v>
      </c>
      <c r="H21" s="382">
        <v>1.05</v>
      </c>
      <c r="M21" s="382">
        <v>1.39</v>
      </c>
      <c r="R21" s="381">
        <v>1</v>
      </c>
      <c r="W21" s="381">
        <v>1</v>
      </c>
      <c r="AB21" s="381">
        <v>1</v>
      </c>
      <c r="AG21" s="382">
        <v>1.39</v>
      </c>
      <c r="AL21" s="383">
        <v>0.97</v>
      </c>
      <c r="AQ21" s="382">
        <v>1.1100000000000001</v>
      </c>
      <c r="AV21" s="381">
        <v>1</v>
      </c>
      <c r="BA21" s="383">
        <v>0.99</v>
      </c>
    </row>
    <row r="22" spans="2:53" ht="15.75" thickBot="1" x14ac:dyDescent="0.3"/>
    <row r="23" spans="2:53" ht="15" customHeight="1" x14ac:dyDescent="0.3">
      <c r="B23" s="19"/>
      <c r="C23" s="20"/>
      <c r="D23" s="22"/>
      <c r="E23" s="22"/>
      <c r="F23" s="22"/>
      <c r="G23" s="22"/>
      <c r="H23" s="501" t="s">
        <v>333</v>
      </c>
      <c r="I23" s="502"/>
    </row>
    <row r="24" spans="2:53" ht="12" customHeight="1" thickBot="1" x14ac:dyDescent="0.3">
      <c r="H24" s="503"/>
      <c r="I24" s="504"/>
    </row>
    <row r="25" spans="2:53" ht="15" customHeight="1" x14ac:dyDescent="0.25">
      <c r="B25" s="12">
        <v>1</v>
      </c>
      <c r="C25" s="7" t="s">
        <v>27</v>
      </c>
      <c r="D25" s="8"/>
      <c r="E25" s="477" t="s">
        <v>28</v>
      </c>
      <c r="F25" s="477"/>
      <c r="G25" s="478"/>
      <c r="H25" s="12">
        <v>10</v>
      </c>
      <c r="I25" s="16">
        <f>H25/H28</f>
        <v>1</v>
      </c>
    </row>
    <row r="26" spans="2:53" ht="15" customHeight="1" x14ac:dyDescent="0.25">
      <c r="B26" s="13">
        <v>2</v>
      </c>
      <c r="C26" s="9" t="s">
        <v>29</v>
      </c>
      <c r="D26" s="4"/>
      <c r="E26" s="479" t="s">
        <v>30</v>
      </c>
      <c r="F26" s="479"/>
      <c r="G26" s="480"/>
      <c r="H26" s="13">
        <v>0</v>
      </c>
      <c r="I26" s="17">
        <f>H26/H28</f>
        <v>0</v>
      </c>
    </row>
    <row r="27" spans="2:53" ht="15.75" customHeight="1" thickBot="1" x14ac:dyDescent="0.3">
      <c r="B27" s="14">
        <v>3</v>
      </c>
      <c r="C27" s="10" t="s">
        <v>31</v>
      </c>
      <c r="D27" s="11"/>
      <c r="E27" s="481" t="s">
        <v>32</v>
      </c>
      <c r="F27" s="481"/>
      <c r="G27" s="482"/>
      <c r="H27" s="14">
        <v>0</v>
      </c>
      <c r="I27" s="18">
        <f>H27/H28</f>
        <v>0</v>
      </c>
    </row>
    <row r="28" spans="2:53" ht="15.75" thickBot="1" x14ac:dyDescent="0.3">
      <c r="B28" s="498" t="s">
        <v>101</v>
      </c>
      <c r="C28" s="499"/>
      <c r="D28" s="499"/>
      <c r="E28" s="499"/>
      <c r="F28" s="499"/>
      <c r="G28" s="500"/>
      <c r="H28" s="15">
        <f>SUM(H25:H27)</f>
        <v>10</v>
      </c>
      <c r="I28" s="21">
        <f>SUM(I25:I27)</f>
        <v>1</v>
      </c>
      <c r="AD28" s="27"/>
      <c r="AI28" s="27"/>
      <c r="AN28" s="27"/>
    </row>
    <row r="30" spans="2:53" ht="18" hidden="1" x14ac:dyDescent="0.35">
      <c r="B30" s="116">
        <v>1</v>
      </c>
      <c r="C30" s="117" t="s">
        <v>146</v>
      </c>
    </row>
    <row r="32" spans="2:53" ht="16.5" hidden="1" thickBot="1" x14ac:dyDescent="0.3">
      <c r="B32" s="198">
        <v>1</v>
      </c>
      <c r="C32" t="s">
        <v>296</v>
      </c>
    </row>
  </sheetData>
  <mergeCells count="47">
    <mergeCell ref="I3:M3"/>
    <mergeCell ref="N3:R3"/>
    <mergeCell ref="I4:K4"/>
    <mergeCell ref="L4:L5"/>
    <mergeCell ref="AB4:AB5"/>
    <mergeCell ref="S3:W3"/>
    <mergeCell ref="AF4:AF5"/>
    <mergeCell ref="M4:M5"/>
    <mergeCell ref="N4:P4"/>
    <mergeCell ref="Q4:Q5"/>
    <mergeCell ref="R4:R5"/>
    <mergeCell ref="S4:U4"/>
    <mergeCell ref="V4:V5"/>
    <mergeCell ref="W4:W5"/>
    <mergeCell ref="X4:Z4"/>
    <mergeCell ref="E27:G27"/>
    <mergeCell ref="B28:G28"/>
    <mergeCell ref="E25:G25"/>
    <mergeCell ref="H23:I24"/>
    <mergeCell ref="B2:C5"/>
    <mergeCell ref="D3:H3"/>
    <mergeCell ref="D4:F4"/>
    <mergeCell ref="G4:G5"/>
    <mergeCell ref="H4:H5"/>
    <mergeCell ref="E26:G26"/>
    <mergeCell ref="D2:BA2"/>
    <mergeCell ref="AM4:AO4"/>
    <mergeCell ref="AP4:AP5"/>
    <mergeCell ref="AR3:AV3"/>
    <mergeCell ref="AM3:AQ3"/>
    <mergeCell ref="AC4:AE4"/>
    <mergeCell ref="AW3:BA3"/>
    <mergeCell ref="AW4:AY4"/>
    <mergeCell ref="AZ4:AZ5"/>
    <mergeCell ref="BA4:BA5"/>
    <mergeCell ref="X3:AB3"/>
    <mergeCell ref="AQ4:AQ5"/>
    <mergeCell ref="AR4:AT4"/>
    <mergeCell ref="AU4:AU5"/>
    <mergeCell ref="AV4:AV5"/>
    <mergeCell ref="AH4:AJ4"/>
    <mergeCell ref="AK4:AK5"/>
    <mergeCell ref="AG4:AG5"/>
    <mergeCell ref="AC3:AG3"/>
    <mergeCell ref="AH3:AL3"/>
    <mergeCell ref="AL4:AL5"/>
    <mergeCell ref="AA4:AA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3" tint="0.79998168889431442"/>
  </sheetPr>
  <dimension ref="B1:V30"/>
  <sheetViews>
    <sheetView workbookViewId="0">
      <selection activeCell="C19" sqref="C19:C21"/>
    </sheetView>
  </sheetViews>
  <sheetFormatPr baseColWidth="10" defaultRowHeight="15" x14ac:dyDescent="0.25"/>
  <cols>
    <col min="1" max="1" width="3.28515625" customWidth="1"/>
    <col min="2" max="2" width="4" customWidth="1"/>
    <col min="3" max="3" width="14" customWidth="1"/>
    <col min="4" max="5" width="6.5703125" customWidth="1"/>
    <col min="6" max="6" width="5.85546875" customWidth="1"/>
    <col min="7" max="7" width="6.42578125" customWidth="1"/>
    <col min="8" max="8" width="10.7109375" customWidth="1"/>
    <col min="9" max="9" width="9.7109375" customWidth="1"/>
    <col min="10" max="10" width="6.7109375" customWidth="1"/>
    <col min="11" max="11" width="6.42578125" customWidth="1"/>
    <col min="12" max="12" width="6.7109375" customWidth="1"/>
    <col min="13" max="13" width="9.85546875" customWidth="1"/>
    <col min="14" max="14" width="7.28515625" customWidth="1"/>
    <col min="15" max="15" width="6.7109375" customWidth="1"/>
    <col min="16" max="16" width="6" customWidth="1"/>
    <col min="17" max="17" width="6.5703125" customWidth="1"/>
    <col min="18" max="18" width="10.140625" customWidth="1"/>
  </cols>
  <sheetData>
    <row r="1" spans="2:22" ht="15.75" thickBot="1" x14ac:dyDescent="0.3"/>
    <row r="2" spans="2:22" ht="16.5" customHeight="1" thickBot="1" x14ac:dyDescent="0.35">
      <c r="B2" s="665" t="s">
        <v>249</v>
      </c>
      <c r="C2" s="506"/>
      <c r="D2" s="519" t="s">
        <v>195</v>
      </c>
      <c r="E2" s="520"/>
      <c r="F2" s="520"/>
      <c r="G2" s="520"/>
      <c r="H2" s="520"/>
      <c r="I2" s="520"/>
      <c r="J2" s="520"/>
      <c r="K2" s="520"/>
      <c r="L2" s="520"/>
      <c r="M2" s="520"/>
      <c r="N2" s="520"/>
      <c r="O2" s="520"/>
      <c r="P2" s="520"/>
      <c r="Q2" s="520"/>
      <c r="R2" s="521"/>
    </row>
    <row r="3" spans="2:22" ht="87.75" customHeight="1" thickBot="1" x14ac:dyDescent="0.3">
      <c r="B3" s="507"/>
      <c r="C3" s="508"/>
      <c r="D3" s="511" t="s">
        <v>274</v>
      </c>
      <c r="E3" s="512"/>
      <c r="F3" s="513"/>
      <c r="G3" s="513"/>
      <c r="H3" s="514"/>
      <c r="I3" s="515" t="s">
        <v>196</v>
      </c>
      <c r="J3" s="516"/>
      <c r="K3" s="517"/>
      <c r="L3" s="517"/>
      <c r="M3" s="518"/>
      <c r="N3" s="530" t="s">
        <v>298</v>
      </c>
      <c r="O3" s="522"/>
      <c r="P3" s="522"/>
      <c r="Q3" s="522"/>
      <c r="R3" s="523"/>
    </row>
    <row r="4" spans="2:22"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row>
    <row r="5" spans="2:22" ht="18" customHeight="1" thickBot="1" x14ac:dyDescent="0.3">
      <c r="B5" s="509"/>
      <c r="C5" s="510"/>
      <c r="D5" s="151" t="s">
        <v>33</v>
      </c>
      <c r="E5" s="152" t="s">
        <v>2</v>
      </c>
      <c r="F5" s="153" t="s">
        <v>3</v>
      </c>
      <c r="G5" s="534"/>
      <c r="H5" s="529"/>
      <c r="I5" s="151" t="s">
        <v>33</v>
      </c>
      <c r="J5" s="152" t="s">
        <v>2</v>
      </c>
      <c r="K5" s="158" t="s">
        <v>3</v>
      </c>
      <c r="L5" s="529"/>
      <c r="M5" s="529"/>
      <c r="N5" s="151" t="s">
        <v>33</v>
      </c>
      <c r="O5" s="152" t="s">
        <v>4</v>
      </c>
      <c r="P5" s="158" t="s">
        <v>3</v>
      </c>
      <c r="Q5" s="529"/>
      <c r="R5" s="529"/>
    </row>
    <row r="6" spans="2:22" ht="16.5" customHeight="1" x14ac:dyDescent="0.25">
      <c r="B6" s="143">
        <v>1</v>
      </c>
      <c r="C6" s="144" t="s">
        <v>5</v>
      </c>
      <c r="D6" s="97">
        <v>0</v>
      </c>
      <c r="E6" s="98">
        <v>1</v>
      </c>
      <c r="F6" s="98">
        <f>D6/E6*100</f>
        <v>0</v>
      </c>
      <c r="G6" s="99">
        <v>0</v>
      </c>
      <c r="H6" s="100">
        <f>D6/E17</f>
        <v>0</v>
      </c>
      <c r="I6" s="97">
        <v>0</v>
      </c>
      <c r="J6" s="98">
        <v>1</v>
      </c>
      <c r="K6" s="98">
        <f>I6/J6*100</f>
        <v>0</v>
      </c>
      <c r="L6" s="99">
        <v>0</v>
      </c>
      <c r="M6" s="100">
        <f>I6/J17</f>
        <v>0</v>
      </c>
      <c r="N6" s="97">
        <v>0</v>
      </c>
      <c r="O6" s="98">
        <v>100</v>
      </c>
      <c r="P6" s="98">
        <f>N6/O6*100</f>
        <v>0</v>
      </c>
      <c r="Q6" s="99">
        <v>0</v>
      </c>
      <c r="R6" s="100">
        <f>N6/O17</f>
        <v>0</v>
      </c>
    </row>
    <row r="7" spans="2:22" ht="16.5" x14ac:dyDescent="0.3">
      <c r="B7" s="145">
        <v>2</v>
      </c>
      <c r="C7" s="146" t="s">
        <v>6</v>
      </c>
      <c r="D7" s="101">
        <v>0</v>
      </c>
      <c r="E7" s="102">
        <v>1</v>
      </c>
      <c r="F7" s="103">
        <f>D7/E7*100</f>
        <v>0</v>
      </c>
      <c r="G7" s="104">
        <v>0</v>
      </c>
      <c r="H7" s="105">
        <f>D7/E17</f>
        <v>0</v>
      </c>
      <c r="I7" s="101">
        <v>0</v>
      </c>
      <c r="J7" s="102">
        <v>1</v>
      </c>
      <c r="K7" s="103">
        <f>I7/J7*100</f>
        <v>0</v>
      </c>
      <c r="L7" s="104">
        <v>0</v>
      </c>
      <c r="M7" s="105">
        <f>I7/J17</f>
        <v>0</v>
      </c>
      <c r="N7" s="101">
        <v>0</v>
      </c>
      <c r="O7" s="103">
        <v>100</v>
      </c>
      <c r="P7" s="103">
        <f>N7/O7*100</f>
        <v>0</v>
      </c>
      <c r="Q7" s="104">
        <v>0</v>
      </c>
      <c r="R7" s="105">
        <f>N7/O17</f>
        <v>0</v>
      </c>
    </row>
    <row r="8" spans="2:22" ht="15.75" x14ac:dyDescent="0.25">
      <c r="B8" s="173">
        <v>3</v>
      </c>
      <c r="C8" s="174" t="s">
        <v>7</v>
      </c>
      <c r="D8" s="101">
        <v>0</v>
      </c>
      <c r="E8" s="102">
        <v>1</v>
      </c>
      <c r="F8" s="103">
        <f>D8/E8*100</f>
        <v>0</v>
      </c>
      <c r="G8" s="104">
        <v>0</v>
      </c>
      <c r="H8" s="105">
        <f>D8/E17</f>
        <v>0</v>
      </c>
      <c r="I8" s="3">
        <v>5</v>
      </c>
      <c r="J8" s="1">
        <v>5</v>
      </c>
      <c r="K8" s="2">
        <f>I8/J8*100</f>
        <v>100</v>
      </c>
      <c r="L8" s="115">
        <v>1</v>
      </c>
      <c r="M8" s="23">
        <f>I8/J17</f>
        <v>0.20833333333333334</v>
      </c>
      <c r="N8" s="3">
        <v>2</v>
      </c>
      <c r="O8" s="2">
        <v>2</v>
      </c>
      <c r="P8" s="2">
        <f>N8/O8*100</f>
        <v>100</v>
      </c>
      <c r="Q8" s="115">
        <v>1</v>
      </c>
      <c r="R8" s="23">
        <f>N8/O17</f>
        <v>0.2</v>
      </c>
    </row>
    <row r="9" spans="2:22" ht="16.5" x14ac:dyDescent="0.3">
      <c r="B9" s="145">
        <v>4</v>
      </c>
      <c r="C9" s="146" t="s">
        <v>8</v>
      </c>
      <c r="D9" s="101">
        <v>0</v>
      </c>
      <c r="E9" s="102">
        <v>1</v>
      </c>
      <c r="F9" s="103">
        <f t="shared" ref="F9:F17" si="0">D9/E9*100</f>
        <v>0</v>
      </c>
      <c r="G9" s="104">
        <v>0</v>
      </c>
      <c r="H9" s="105">
        <f>D9/E17</f>
        <v>0</v>
      </c>
      <c r="I9" s="101">
        <v>0</v>
      </c>
      <c r="J9" s="102">
        <v>5</v>
      </c>
      <c r="K9" s="103">
        <f t="shared" ref="K9:K17" si="1">I9/J9*100</f>
        <v>0</v>
      </c>
      <c r="L9" s="104">
        <v>0</v>
      </c>
      <c r="M9" s="105">
        <f>I9/J17</f>
        <v>0</v>
      </c>
      <c r="N9" s="101">
        <v>0</v>
      </c>
      <c r="O9" s="103">
        <v>2</v>
      </c>
      <c r="P9" s="103">
        <f t="shared" ref="P9:P17" si="2">N9/O9*100</f>
        <v>0</v>
      </c>
      <c r="Q9" s="104">
        <v>0</v>
      </c>
      <c r="R9" s="105">
        <f>N9/O17</f>
        <v>0</v>
      </c>
    </row>
    <row r="10" spans="2:22" ht="16.5" x14ac:dyDescent="0.3">
      <c r="B10" s="145">
        <v>5</v>
      </c>
      <c r="C10" s="146" t="s">
        <v>9</v>
      </c>
      <c r="D10" s="101">
        <v>0</v>
      </c>
      <c r="E10" s="102">
        <v>1</v>
      </c>
      <c r="F10" s="103">
        <f t="shared" si="0"/>
        <v>0</v>
      </c>
      <c r="G10" s="104">
        <v>0</v>
      </c>
      <c r="H10" s="105">
        <f>D10/E17</f>
        <v>0</v>
      </c>
      <c r="I10" s="101">
        <v>0</v>
      </c>
      <c r="J10" s="102">
        <v>5</v>
      </c>
      <c r="K10" s="103">
        <f t="shared" si="1"/>
        <v>0</v>
      </c>
      <c r="L10" s="104">
        <v>0</v>
      </c>
      <c r="M10" s="105">
        <f>I10/J17</f>
        <v>0</v>
      </c>
      <c r="N10" s="101">
        <v>0</v>
      </c>
      <c r="O10" s="103">
        <v>2</v>
      </c>
      <c r="P10" s="103">
        <f t="shared" si="2"/>
        <v>0</v>
      </c>
      <c r="Q10" s="104">
        <v>0</v>
      </c>
      <c r="R10" s="105">
        <f>N10/O17</f>
        <v>0</v>
      </c>
    </row>
    <row r="11" spans="2:22" ht="16.5" x14ac:dyDescent="0.3">
      <c r="B11" s="175">
        <v>6</v>
      </c>
      <c r="C11" s="176" t="s">
        <v>10</v>
      </c>
      <c r="D11" s="3">
        <v>5.98</v>
      </c>
      <c r="E11" s="1">
        <v>5</v>
      </c>
      <c r="F11" s="2">
        <f t="shared" si="0"/>
        <v>119.60000000000002</v>
      </c>
      <c r="G11" s="118">
        <v>1.2</v>
      </c>
      <c r="H11" s="23">
        <f>D11/E17</f>
        <v>0.59800000000000009</v>
      </c>
      <c r="I11" s="3">
        <v>13</v>
      </c>
      <c r="J11" s="1">
        <v>13</v>
      </c>
      <c r="K11" s="2">
        <f t="shared" si="1"/>
        <v>100</v>
      </c>
      <c r="L11" s="115">
        <v>1</v>
      </c>
      <c r="M11" s="23">
        <f>I11/J17</f>
        <v>0.54166666666666663</v>
      </c>
      <c r="N11" s="3">
        <v>7</v>
      </c>
      <c r="O11" s="2">
        <v>5</v>
      </c>
      <c r="P11" s="2">
        <f t="shared" si="2"/>
        <v>140</v>
      </c>
      <c r="Q11" s="118">
        <v>1.4</v>
      </c>
      <c r="R11" s="23">
        <f>N11/O17</f>
        <v>0.7</v>
      </c>
      <c r="V11" t="s">
        <v>59</v>
      </c>
    </row>
    <row r="12" spans="2:22" ht="16.5" x14ac:dyDescent="0.3">
      <c r="B12" s="145">
        <v>7</v>
      </c>
      <c r="C12" s="146" t="s">
        <v>11</v>
      </c>
      <c r="D12" s="101">
        <v>0</v>
      </c>
      <c r="E12" s="102">
        <v>5</v>
      </c>
      <c r="F12" s="103">
        <f t="shared" si="0"/>
        <v>0</v>
      </c>
      <c r="G12" s="104">
        <v>0</v>
      </c>
      <c r="H12" s="105">
        <f>D12/E17</f>
        <v>0</v>
      </c>
      <c r="I12" s="101">
        <v>0</v>
      </c>
      <c r="J12" s="102">
        <v>13</v>
      </c>
      <c r="K12" s="103">
        <f t="shared" si="1"/>
        <v>0</v>
      </c>
      <c r="L12" s="104">
        <v>0</v>
      </c>
      <c r="M12" s="105">
        <f>I12/J17</f>
        <v>0</v>
      </c>
      <c r="N12" s="101">
        <v>0</v>
      </c>
      <c r="O12" s="103">
        <v>5</v>
      </c>
      <c r="P12" s="103">
        <f t="shared" si="2"/>
        <v>0</v>
      </c>
      <c r="Q12" s="104">
        <v>0</v>
      </c>
      <c r="R12" s="105">
        <f>N12/O17</f>
        <v>0</v>
      </c>
    </row>
    <row r="13" spans="2:22" ht="16.5" x14ac:dyDescent="0.3">
      <c r="B13" s="145">
        <v>8</v>
      </c>
      <c r="C13" s="146" t="s">
        <v>12</v>
      </c>
      <c r="D13" s="101">
        <v>0</v>
      </c>
      <c r="E13" s="102">
        <v>5</v>
      </c>
      <c r="F13" s="103">
        <f t="shared" si="0"/>
        <v>0</v>
      </c>
      <c r="G13" s="104">
        <v>0</v>
      </c>
      <c r="H13" s="105">
        <f>D13/E17</f>
        <v>0</v>
      </c>
      <c r="I13" s="101">
        <v>0</v>
      </c>
      <c r="J13" s="102">
        <v>13</v>
      </c>
      <c r="K13" s="103">
        <f t="shared" si="1"/>
        <v>0</v>
      </c>
      <c r="L13" s="104">
        <v>0</v>
      </c>
      <c r="M13" s="105">
        <f>I13/J17</f>
        <v>0</v>
      </c>
      <c r="N13" s="101">
        <v>0</v>
      </c>
      <c r="O13" s="103">
        <v>5</v>
      </c>
      <c r="P13" s="103">
        <f t="shared" si="2"/>
        <v>0</v>
      </c>
      <c r="Q13" s="104">
        <v>0</v>
      </c>
      <c r="R13" s="105">
        <f>N13/O17</f>
        <v>0</v>
      </c>
    </row>
    <row r="14" spans="2:22" ht="16.5" x14ac:dyDescent="0.3">
      <c r="B14" s="175">
        <v>9</v>
      </c>
      <c r="C14" s="176" t="s">
        <v>13</v>
      </c>
      <c r="D14" s="101">
        <v>0</v>
      </c>
      <c r="E14" s="102">
        <v>5</v>
      </c>
      <c r="F14" s="103">
        <f t="shared" si="0"/>
        <v>0</v>
      </c>
      <c r="G14" s="104">
        <v>0</v>
      </c>
      <c r="H14" s="105">
        <f>D14/E17</f>
        <v>0</v>
      </c>
      <c r="I14" s="3">
        <v>16</v>
      </c>
      <c r="J14" s="1">
        <v>19</v>
      </c>
      <c r="K14" s="2">
        <f t="shared" si="1"/>
        <v>84.210526315789465</v>
      </c>
      <c r="L14" s="120">
        <v>0.84</v>
      </c>
      <c r="M14" s="23">
        <f>I14/J17</f>
        <v>0.66666666666666663</v>
      </c>
      <c r="N14" s="3">
        <v>8</v>
      </c>
      <c r="O14" s="2">
        <v>8</v>
      </c>
      <c r="P14" s="2">
        <f t="shared" si="2"/>
        <v>100</v>
      </c>
      <c r="Q14" s="115">
        <v>1</v>
      </c>
      <c r="R14" s="23">
        <f>N14/O17</f>
        <v>0.8</v>
      </c>
    </row>
    <row r="15" spans="2:22" ht="16.5" x14ac:dyDescent="0.3">
      <c r="B15" s="145">
        <v>10</v>
      </c>
      <c r="C15" s="146" t="s">
        <v>14</v>
      </c>
      <c r="D15" s="101">
        <v>0</v>
      </c>
      <c r="E15" s="102">
        <v>5</v>
      </c>
      <c r="F15" s="103">
        <f t="shared" si="0"/>
        <v>0</v>
      </c>
      <c r="G15" s="104">
        <v>0</v>
      </c>
      <c r="H15" s="105">
        <f>D15/E17</f>
        <v>0</v>
      </c>
      <c r="I15" s="101">
        <v>0</v>
      </c>
      <c r="J15" s="102">
        <v>19</v>
      </c>
      <c r="K15" s="103">
        <f t="shared" si="1"/>
        <v>0</v>
      </c>
      <c r="L15" s="104">
        <v>0</v>
      </c>
      <c r="M15" s="105">
        <f>I15/J17</f>
        <v>0</v>
      </c>
      <c r="N15" s="101">
        <v>0</v>
      </c>
      <c r="O15" s="103">
        <v>8</v>
      </c>
      <c r="P15" s="103">
        <f t="shared" si="2"/>
        <v>0</v>
      </c>
      <c r="Q15" s="104">
        <v>0</v>
      </c>
      <c r="R15" s="105">
        <f>N15/O17</f>
        <v>0</v>
      </c>
    </row>
    <row r="16" spans="2:22" ht="17.25" thickBot="1" x14ac:dyDescent="0.35">
      <c r="B16" s="145">
        <v>11</v>
      </c>
      <c r="C16" s="146" t="s">
        <v>26</v>
      </c>
      <c r="D16" s="101">
        <v>0</v>
      </c>
      <c r="E16" s="102">
        <v>5</v>
      </c>
      <c r="F16" s="103">
        <f t="shared" si="0"/>
        <v>0</v>
      </c>
      <c r="G16" s="274">
        <v>0</v>
      </c>
      <c r="H16" s="275">
        <f>D16/E17</f>
        <v>0</v>
      </c>
      <c r="I16" s="101">
        <v>0</v>
      </c>
      <c r="J16" s="102">
        <v>19</v>
      </c>
      <c r="K16" s="103">
        <f t="shared" si="1"/>
        <v>0</v>
      </c>
      <c r="L16" s="274">
        <v>0</v>
      </c>
      <c r="M16" s="275">
        <f>I16/J17</f>
        <v>0</v>
      </c>
      <c r="N16" s="101">
        <v>0</v>
      </c>
      <c r="O16" s="103">
        <v>8</v>
      </c>
      <c r="P16" s="103">
        <f t="shared" si="2"/>
        <v>0</v>
      </c>
      <c r="Q16" s="274">
        <v>0</v>
      </c>
      <c r="R16" s="275">
        <f>N16/O17</f>
        <v>0</v>
      </c>
    </row>
    <row r="17" spans="2:18" ht="17.25" thickBot="1" x14ac:dyDescent="0.35">
      <c r="B17" s="264">
        <v>12</v>
      </c>
      <c r="C17" s="265" t="s">
        <v>15</v>
      </c>
      <c r="D17" s="34">
        <v>8.98</v>
      </c>
      <c r="E17" s="44">
        <v>10</v>
      </c>
      <c r="F17" s="266">
        <f t="shared" si="0"/>
        <v>89.8</v>
      </c>
      <c r="G17" s="277">
        <v>0.9</v>
      </c>
      <c r="H17" s="278">
        <f>D17/E17</f>
        <v>0.89800000000000002</v>
      </c>
      <c r="I17" s="34">
        <v>18</v>
      </c>
      <c r="J17" s="44">
        <v>24</v>
      </c>
      <c r="K17" s="266">
        <f t="shared" si="1"/>
        <v>75</v>
      </c>
      <c r="L17" s="289">
        <v>0.75</v>
      </c>
      <c r="M17" s="283">
        <f>I17/J17</f>
        <v>0.75</v>
      </c>
      <c r="N17" s="34">
        <v>9</v>
      </c>
      <c r="O17" s="33">
        <v>10</v>
      </c>
      <c r="P17" s="266">
        <f t="shared" si="2"/>
        <v>90</v>
      </c>
      <c r="Q17" s="277">
        <v>0.9</v>
      </c>
      <c r="R17" s="278">
        <f>N17/O17</f>
        <v>0.9</v>
      </c>
    </row>
    <row r="18" spans="2:18" ht="15.75" thickBot="1" x14ac:dyDescent="0.3"/>
    <row r="19" spans="2:18" ht="15.75" thickBot="1" x14ac:dyDescent="0.3">
      <c r="C19" s="384" t="s">
        <v>378</v>
      </c>
      <c r="H19" s="284">
        <v>0.9</v>
      </c>
      <c r="M19" s="388">
        <v>0.75</v>
      </c>
      <c r="R19" s="284">
        <v>0.9</v>
      </c>
    </row>
    <row r="20" spans="2:18" ht="15.75" thickBot="1" x14ac:dyDescent="0.3">
      <c r="C20" s="215"/>
      <c r="H20" s="393"/>
      <c r="M20" s="393"/>
      <c r="R20" s="393"/>
    </row>
    <row r="21" spans="2:18" ht="15.75" thickBot="1" x14ac:dyDescent="0.3">
      <c r="C21" s="384" t="s">
        <v>377</v>
      </c>
      <c r="H21" s="383">
        <v>0.9</v>
      </c>
      <c r="M21" s="387">
        <v>0.75</v>
      </c>
      <c r="R21" s="383">
        <v>0.9</v>
      </c>
    </row>
    <row r="22" spans="2:18" ht="15.75" thickBot="1" x14ac:dyDescent="0.3"/>
    <row r="23" spans="2:18" ht="12.75" customHeight="1" x14ac:dyDescent="0.3">
      <c r="B23" s="19"/>
      <c r="C23" s="20"/>
      <c r="D23" s="22"/>
      <c r="E23" s="22"/>
      <c r="F23" s="22"/>
      <c r="G23" s="22"/>
      <c r="H23" s="501" t="s">
        <v>333</v>
      </c>
      <c r="I23" s="502"/>
    </row>
    <row r="24" spans="2:18" ht="14.25" customHeight="1" thickBot="1" x14ac:dyDescent="0.3">
      <c r="H24" s="503"/>
      <c r="I24" s="504"/>
      <c r="O24" s="69"/>
    </row>
    <row r="25" spans="2:18" x14ac:dyDescent="0.25">
      <c r="B25" s="12">
        <v>1</v>
      </c>
      <c r="C25" s="7" t="s">
        <v>27</v>
      </c>
      <c r="D25" s="8"/>
      <c r="E25" s="477" t="s">
        <v>28</v>
      </c>
      <c r="F25" s="477"/>
      <c r="G25" s="478"/>
      <c r="H25" s="12">
        <v>2</v>
      </c>
      <c r="I25" s="16">
        <f>H25/H28</f>
        <v>0.66666666666666663</v>
      </c>
      <c r="O25" s="69"/>
    </row>
    <row r="26" spans="2:18" x14ac:dyDescent="0.25">
      <c r="B26" s="13">
        <v>2</v>
      </c>
      <c r="C26" s="9" t="s">
        <v>29</v>
      </c>
      <c r="D26" s="4"/>
      <c r="E26" s="479" t="s">
        <v>30</v>
      </c>
      <c r="F26" s="479"/>
      <c r="G26" s="480"/>
      <c r="H26" s="13">
        <v>1</v>
      </c>
      <c r="I26" s="17">
        <f>H26/H28</f>
        <v>0.33333333333333331</v>
      </c>
      <c r="O26" s="69"/>
    </row>
    <row r="27" spans="2:18" ht="15.75" thickBot="1" x14ac:dyDescent="0.3">
      <c r="B27" s="14">
        <v>3</v>
      </c>
      <c r="C27" s="10" t="s">
        <v>31</v>
      </c>
      <c r="D27" s="11"/>
      <c r="E27" s="481" t="s">
        <v>32</v>
      </c>
      <c r="F27" s="481"/>
      <c r="G27" s="482"/>
      <c r="H27" s="14">
        <v>0</v>
      </c>
      <c r="I27" s="18">
        <f>H27/H28</f>
        <v>0</v>
      </c>
      <c r="O27" s="27"/>
    </row>
    <row r="28" spans="2:18" ht="15.75" thickBot="1" x14ac:dyDescent="0.3">
      <c r="B28" s="498" t="s">
        <v>102</v>
      </c>
      <c r="C28" s="499"/>
      <c r="D28" s="499"/>
      <c r="E28" s="499"/>
      <c r="F28" s="499"/>
      <c r="G28" s="500"/>
      <c r="H28" s="15">
        <f>SUM(H25:H27)</f>
        <v>3</v>
      </c>
      <c r="I28" s="21">
        <f>SUM(I25:I27)</f>
        <v>1</v>
      </c>
      <c r="O28" s="27"/>
    </row>
    <row r="29" spans="2:18" x14ac:dyDescent="0.25">
      <c r="O29" s="27"/>
    </row>
    <row r="30" spans="2:18" ht="18.75" hidden="1" customHeight="1" x14ac:dyDescent="0.35">
      <c r="B30" s="116">
        <v>0</v>
      </c>
      <c r="C30" s="117" t="s">
        <v>146</v>
      </c>
      <c r="O30" s="27"/>
    </row>
  </sheetData>
  <mergeCells count="19">
    <mergeCell ref="N3:R3"/>
    <mergeCell ref="N4:P4"/>
    <mergeCell ref="Q4:Q5"/>
    <mergeCell ref="R4:R5"/>
    <mergeCell ref="E26:G26"/>
    <mergeCell ref="E27:G27"/>
    <mergeCell ref="B28:G28"/>
    <mergeCell ref="M4:M5"/>
    <mergeCell ref="H23:I24"/>
    <mergeCell ref="E25:G25"/>
    <mergeCell ref="B2:C5"/>
    <mergeCell ref="D3:H3"/>
    <mergeCell ref="I3:M3"/>
    <mergeCell ref="D4:F4"/>
    <mergeCell ref="G4:G5"/>
    <mergeCell ref="H4:H5"/>
    <mergeCell ref="I4:K4"/>
    <mergeCell ref="L4:L5"/>
    <mergeCell ref="D2:R2"/>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79998168889431442"/>
  </sheetPr>
  <dimension ref="B1:M31"/>
  <sheetViews>
    <sheetView workbookViewId="0">
      <selection activeCell="M19" sqref="M19:M21"/>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9" max="9" width="7.140625" customWidth="1"/>
    <col min="10" max="10" width="5.28515625" customWidth="1"/>
    <col min="11" max="11" width="6.42578125" customWidth="1"/>
    <col min="12" max="12" width="6.7109375" customWidth="1"/>
    <col min="13" max="13" width="9.85546875" customWidth="1"/>
  </cols>
  <sheetData>
    <row r="1" spans="2:13" ht="15.75" thickBot="1" x14ac:dyDescent="0.3"/>
    <row r="2" spans="2:13" ht="16.5" customHeight="1" thickBot="1" x14ac:dyDescent="0.35">
      <c r="B2" s="665" t="s">
        <v>250</v>
      </c>
      <c r="C2" s="506"/>
      <c r="D2" s="519" t="s">
        <v>135</v>
      </c>
      <c r="E2" s="520"/>
      <c r="F2" s="520"/>
      <c r="G2" s="520"/>
      <c r="H2" s="520"/>
      <c r="I2" s="520"/>
      <c r="J2" s="520"/>
      <c r="K2" s="520"/>
      <c r="L2" s="520"/>
      <c r="M2" s="521"/>
    </row>
    <row r="3" spans="2:13" ht="87.75" customHeight="1" thickBot="1" x14ac:dyDescent="0.3">
      <c r="B3" s="507"/>
      <c r="C3" s="508"/>
      <c r="D3" s="511" t="s">
        <v>198</v>
      </c>
      <c r="E3" s="512"/>
      <c r="F3" s="513"/>
      <c r="G3" s="513"/>
      <c r="H3" s="514"/>
      <c r="I3" s="515" t="s">
        <v>197</v>
      </c>
      <c r="J3" s="516"/>
      <c r="K3" s="517"/>
      <c r="L3" s="517"/>
      <c r="M3" s="518"/>
    </row>
    <row r="4" spans="2:13" ht="27" customHeight="1" thickBot="1" x14ac:dyDescent="0.3">
      <c r="B4" s="507"/>
      <c r="C4" s="508"/>
      <c r="D4" s="531" t="s">
        <v>0</v>
      </c>
      <c r="E4" s="524"/>
      <c r="F4" s="532"/>
      <c r="G4" s="533" t="s">
        <v>1</v>
      </c>
      <c r="H4" s="527" t="s">
        <v>104</v>
      </c>
      <c r="I4" s="531" t="s">
        <v>0</v>
      </c>
      <c r="J4" s="525"/>
      <c r="K4" s="526"/>
      <c r="L4" s="527" t="s">
        <v>1</v>
      </c>
      <c r="M4" s="527" t="s">
        <v>104</v>
      </c>
    </row>
    <row r="5" spans="2:13" ht="18" customHeight="1" thickBot="1" x14ac:dyDescent="0.3">
      <c r="B5" s="509"/>
      <c r="C5" s="510"/>
      <c r="D5" s="154" t="s">
        <v>33</v>
      </c>
      <c r="E5" s="155" t="s">
        <v>2</v>
      </c>
      <c r="F5" s="159" t="s">
        <v>3</v>
      </c>
      <c r="G5" s="555"/>
      <c r="H5" s="529"/>
      <c r="I5" s="151" t="s">
        <v>33</v>
      </c>
      <c r="J5" s="152" t="s">
        <v>2</v>
      </c>
      <c r="K5" s="158" t="s">
        <v>3</v>
      </c>
      <c r="L5" s="529"/>
      <c r="M5" s="529"/>
    </row>
    <row r="6" spans="2:13" ht="16.5" customHeight="1" x14ac:dyDescent="0.25">
      <c r="B6" s="143">
        <v>1</v>
      </c>
      <c r="C6" s="144" t="s">
        <v>5</v>
      </c>
      <c r="D6" s="182">
        <v>0</v>
      </c>
      <c r="E6" s="183">
        <v>100</v>
      </c>
      <c r="F6" s="183">
        <f>D6/E6*100</f>
        <v>0</v>
      </c>
      <c r="G6" s="184">
        <v>0</v>
      </c>
      <c r="H6" s="185">
        <f>D6/E17</f>
        <v>0</v>
      </c>
      <c r="I6" s="182">
        <v>0</v>
      </c>
      <c r="J6" s="183">
        <v>100</v>
      </c>
      <c r="K6" s="183">
        <f>I6/J6*100</f>
        <v>0</v>
      </c>
      <c r="L6" s="184">
        <v>0</v>
      </c>
      <c r="M6" s="185">
        <f>I6/J17</f>
        <v>0</v>
      </c>
    </row>
    <row r="7" spans="2:13" ht="16.5" x14ac:dyDescent="0.3">
      <c r="B7" s="145">
        <v>2</v>
      </c>
      <c r="C7" s="146" t="s">
        <v>6</v>
      </c>
      <c r="D7" s="3">
        <v>100</v>
      </c>
      <c r="E7" s="2">
        <v>100</v>
      </c>
      <c r="F7" s="2">
        <f>D7/E7*100</f>
        <v>100</v>
      </c>
      <c r="G7" s="24">
        <v>1</v>
      </c>
      <c r="H7" s="23">
        <f>D7/E17</f>
        <v>1</v>
      </c>
      <c r="I7" s="3">
        <v>0</v>
      </c>
      <c r="J7" s="2">
        <v>100</v>
      </c>
      <c r="K7" s="2">
        <f>I7/J7*100</f>
        <v>0</v>
      </c>
      <c r="L7" s="24">
        <v>0</v>
      </c>
      <c r="M7" s="23">
        <f>I7/J17</f>
        <v>0</v>
      </c>
    </row>
    <row r="8" spans="2:13" ht="15.75" x14ac:dyDescent="0.25">
      <c r="B8" s="173">
        <v>3</v>
      </c>
      <c r="C8" s="174" t="s">
        <v>7</v>
      </c>
      <c r="D8" s="3">
        <v>100</v>
      </c>
      <c r="E8" s="2">
        <v>100</v>
      </c>
      <c r="F8" s="2">
        <f>D8/E8*100</f>
        <v>100</v>
      </c>
      <c r="G8" s="115">
        <v>1</v>
      </c>
      <c r="H8" s="23">
        <f>D8/E17</f>
        <v>1</v>
      </c>
      <c r="I8" s="3">
        <v>100</v>
      </c>
      <c r="J8" s="2">
        <v>100</v>
      </c>
      <c r="K8" s="2">
        <f>I8/J8*100</f>
        <v>100</v>
      </c>
      <c r="L8" s="115">
        <v>1</v>
      </c>
      <c r="M8" s="23">
        <f>I8/J17</f>
        <v>1</v>
      </c>
    </row>
    <row r="9" spans="2:13" ht="16.5" x14ac:dyDescent="0.3">
      <c r="B9" s="145">
        <v>4</v>
      </c>
      <c r="C9" s="146" t="s">
        <v>8</v>
      </c>
      <c r="D9" s="3">
        <v>100</v>
      </c>
      <c r="E9" s="2">
        <v>100</v>
      </c>
      <c r="F9" s="2">
        <f t="shared" ref="F9:F17" si="0">D9/E9*100</f>
        <v>100</v>
      </c>
      <c r="G9" s="24">
        <v>1</v>
      </c>
      <c r="H9" s="23">
        <f>D9/E17</f>
        <v>1</v>
      </c>
      <c r="I9" s="191">
        <v>0</v>
      </c>
      <c r="J9" s="192">
        <v>100</v>
      </c>
      <c r="K9" s="192">
        <f t="shared" ref="K9:K17" si="1">I9/J9*100</f>
        <v>0</v>
      </c>
      <c r="L9" s="193">
        <v>0</v>
      </c>
      <c r="M9" s="194">
        <f>I9/J17</f>
        <v>0</v>
      </c>
    </row>
    <row r="10" spans="2:13" ht="16.5" x14ac:dyDescent="0.3">
      <c r="B10" s="145">
        <v>5</v>
      </c>
      <c r="C10" s="146" t="s">
        <v>9</v>
      </c>
      <c r="D10" s="3">
        <v>100</v>
      </c>
      <c r="E10" s="2">
        <v>100</v>
      </c>
      <c r="F10" s="2">
        <f t="shared" si="0"/>
        <v>100</v>
      </c>
      <c r="G10" s="24">
        <v>1</v>
      </c>
      <c r="H10" s="23">
        <f>D10/E17</f>
        <v>1</v>
      </c>
      <c r="I10" s="3">
        <v>100</v>
      </c>
      <c r="J10" s="2">
        <v>100</v>
      </c>
      <c r="K10" s="2">
        <f t="shared" si="1"/>
        <v>100</v>
      </c>
      <c r="L10" s="24">
        <v>1</v>
      </c>
      <c r="M10" s="23">
        <f>I10/J17</f>
        <v>1</v>
      </c>
    </row>
    <row r="11" spans="2:13" ht="16.5" x14ac:dyDescent="0.3">
      <c r="B11" s="175">
        <v>6</v>
      </c>
      <c r="C11" s="176" t="s">
        <v>10</v>
      </c>
      <c r="D11" s="3">
        <v>100</v>
      </c>
      <c r="E11" s="2">
        <v>100</v>
      </c>
      <c r="F11" s="2">
        <f t="shared" si="0"/>
        <v>100</v>
      </c>
      <c r="G11" s="115">
        <v>1</v>
      </c>
      <c r="H11" s="23">
        <f>D11/E17</f>
        <v>1</v>
      </c>
      <c r="I11" s="191">
        <v>0</v>
      </c>
      <c r="J11" s="192">
        <v>100</v>
      </c>
      <c r="K11" s="192">
        <f t="shared" si="1"/>
        <v>0</v>
      </c>
      <c r="L11" s="193">
        <v>0</v>
      </c>
      <c r="M11" s="194">
        <f>I11/J17</f>
        <v>0</v>
      </c>
    </row>
    <row r="12" spans="2:13" ht="16.5" x14ac:dyDescent="0.3">
      <c r="B12" s="145">
        <v>7</v>
      </c>
      <c r="C12" s="146" t="s">
        <v>11</v>
      </c>
      <c r="D12" s="3">
        <v>100</v>
      </c>
      <c r="E12" s="2">
        <v>100</v>
      </c>
      <c r="F12" s="2">
        <f t="shared" si="0"/>
        <v>100</v>
      </c>
      <c r="G12" s="24">
        <v>1</v>
      </c>
      <c r="H12" s="23">
        <f>D12/E17</f>
        <v>1</v>
      </c>
      <c r="I12" s="3">
        <v>100</v>
      </c>
      <c r="J12" s="2">
        <v>100</v>
      </c>
      <c r="K12" s="2">
        <f t="shared" si="1"/>
        <v>100</v>
      </c>
      <c r="L12" s="24">
        <v>1</v>
      </c>
      <c r="M12" s="23">
        <f>I12/J17</f>
        <v>1</v>
      </c>
    </row>
    <row r="13" spans="2:13" ht="16.5" x14ac:dyDescent="0.3">
      <c r="B13" s="145">
        <v>8</v>
      </c>
      <c r="C13" s="146" t="s">
        <v>12</v>
      </c>
      <c r="D13" s="3">
        <v>100</v>
      </c>
      <c r="E13" s="2">
        <v>100</v>
      </c>
      <c r="F13" s="2">
        <f t="shared" si="0"/>
        <v>100</v>
      </c>
      <c r="G13" s="24">
        <v>1</v>
      </c>
      <c r="H13" s="23">
        <f>D13/E17</f>
        <v>1</v>
      </c>
      <c r="I13" s="3">
        <v>100</v>
      </c>
      <c r="J13" s="2">
        <v>100</v>
      </c>
      <c r="K13" s="2">
        <f t="shared" si="1"/>
        <v>100</v>
      </c>
      <c r="L13" s="115">
        <v>1</v>
      </c>
      <c r="M13" s="23">
        <f>I13/J17</f>
        <v>1</v>
      </c>
    </row>
    <row r="14" spans="2:13" ht="16.5" x14ac:dyDescent="0.3">
      <c r="B14" s="175">
        <v>9</v>
      </c>
      <c r="C14" s="176" t="s">
        <v>13</v>
      </c>
      <c r="D14" s="3">
        <v>100</v>
      </c>
      <c r="E14" s="2">
        <v>100</v>
      </c>
      <c r="F14" s="2">
        <f t="shared" si="0"/>
        <v>100</v>
      </c>
      <c r="G14" s="115">
        <v>1</v>
      </c>
      <c r="H14" s="23">
        <f>D14/E17</f>
        <v>1</v>
      </c>
      <c r="I14" s="191">
        <v>0</v>
      </c>
      <c r="J14" s="192">
        <v>100</v>
      </c>
      <c r="K14" s="192">
        <f t="shared" si="1"/>
        <v>0</v>
      </c>
      <c r="L14" s="193">
        <v>0</v>
      </c>
      <c r="M14" s="194">
        <f>I14/J17</f>
        <v>0</v>
      </c>
    </row>
    <row r="15" spans="2:13" ht="17.25" thickBot="1" x14ac:dyDescent="0.35">
      <c r="B15" s="145">
        <v>10</v>
      </c>
      <c r="C15" s="146" t="s">
        <v>14</v>
      </c>
      <c r="D15" s="3">
        <v>100</v>
      </c>
      <c r="E15" s="2">
        <v>100</v>
      </c>
      <c r="F15" s="2">
        <f t="shared" si="0"/>
        <v>100</v>
      </c>
      <c r="G15" s="267">
        <v>1</v>
      </c>
      <c r="H15" s="273">
        <f>D15/E17</f>
        <v>1</v>
      </c>
      <c r="I15" s="3">
        <v>100</v>
      </c>
      <c r="J15" s="2">
        <v>100</v>
      </c>
      <c r="K15" s="2">
        <f t="shared" si="1"/>
        <v>100</v>
      </c>
      <c r="L15" s="267">
        <v>1</v>
      </c>
      <c r="M15" s="273">
        <f>I15/J17</f>
        <v>1</v>
      </c>
    </row>
    <row r="16" spans="2:13" ht="17.25" thickBot="1" x14ac:dyDescent="0.35">
      <c r="B16" s="145">
        <v>11</v>
      </c>
      <c r="C16" s="146" t="s">
        <v>26</v>
      </c>
      <c r="D16" s="3">
        <v>100</v>
      </c>
      <c r="E16" s="2">
        <v>100</v>
      </c>
      <c r="F16" s="295">
        <f t="shared" si="0"/>
        <v>100</v>
      </c>
      <c r="G16" s="269">
        <v>1</v>
      </c>
      <c r="H16" s="270">
        <f>D16/E17</f>
        <v>1</v>
      </c>
      <c r="I16" s="3">
        <v>100</v>
      </c>
      <c r="J16" s="2">
        <v>100</v>
      </c>
      <c r="K16" s="295">
        <f t="shared" si="1"/>
        <v>100</v>
      </c>
      <c r="L16" s="269">
        <v>1</v>
      </c>
      <c r="M16" s="270">
        <f>I16/J17</f>
        <v>1</v>
      </c>
    </row>
    <row r="17" spans="2:13" ht="17.25" thickBot="1" x14ac:dyDescent="0.35">
      <c r="B17" s="264">
        <v>12</v>
      </c>
      <c r="C17" s="265" t="s">
        <v>15</v>
      </c>
      <c r="D17" s="306">
        <v>0</v>
      </c>
      <c r="E17" s="307">
        <v>100</v>
      </c>
      <c r="F17" s="307">
        <f t="shared" si="0"/>
        <v>0</v>
      </c>
      <c r="G17" s="319">
        <v>1</v>
      </c>
      <c r="H17" s="320">
        <f>D17/E17</f>
        <v>0</v>
      </c>
      <c r="I17" s="306">
        <v>0</v>
      </c>
      <c r="J17" s="307">
        <v>100</v>
      </c>
      <c r="K17" s="307">
        <f t="shared" si="1"/>
        <v>0</v>
      </c>
      <c r="L17" s="319">
        <v>0</v>
      </c>
      <c r="M17" s="320">
        <f>I17/J17</f>
        <v>0</v>
      </c>
    </row>
    <row r="18" spans="2:13" ht="15.75" thickBot="1" x14ac:dyDescent="0.3"/>
    <row r="19" spans="2:13" ht="15.75" thickBot="1" x14ac:dyDescent="0.3">
      <c r="C19" s="384" t="s">
        <v>378</v>
      </c>
      <c r="H19" s="318">
        <v>1</v>
      </c>
      <c r="M19" s="388">
        <v>0.87</v>
      </c>
    </row>
    <row r="20" spans="2:13" ht="15.75" thickBot="1" x14ac:dyDescent="0.3">
      <c r="C20" s="215"/>
      <c r="M20" s="395"/>
    </row>
    <row r="21" spans="2:13" ht="15.75" thickBot="1" x14ac:dyDescent="0.3">
      <c r="C21" s="384" t="s">
        <v>377</v>
      </c>
      <c r="H21" s="381">
        <v>1</v>
      </c>
      <c r="M21" s="387">
        <v>0.87</v>
      </c>
    </row>
    <row r="22" spans="2:13" ht="15.75" thickBot="1" x14ac:dyDescent="0.3"/>
    <row r="23" spans="2:13" ht="15.75" customHeight="1" x14ac:dyDescent="0.3">
      <c r="B23" s="19"/>
      <c r="C23" s="20"/>
      <c r="D23" s="22"/>
      <c r="E23" s="22"/>
      <c r="F23" s="22"/>
      <c r="G23" s="22"/>
      <c r="H23" s="501" t="s">
        <v>333</v>
      </c>
      <c r="I23" s="502"/>
    </row>
    <row r="24" spans="2:13" ht="15.75" customHeight="1" thickBot="1" x14ac:dyDescent="0.3">
      <c r="H24" s="503"/>
      <c r="I24" s="504"/>
    </row>
    <row r="25" spans="2:13" x14ac:dyDescent="0.25">
      <c r="B25" s="12">
        <v>1</v>
      </c>
      <c r="C25" s="7" t="s">
        <v>27</v>
      </c>
      <c r="D25" s="8"/>
      <c r="E25" s="477" t="s">
        <v>28</v>
      </c>
      <c r="F25" s="477"/>
      <c r="G25" s="478"/>
      <c r="H25" s="12">
        <v>1</v>
      </c>
      <c r="I25" s="16">
        <f>H25/H28</f>
        <v>0.5</v>
      </c>
    </row>
    <row r="26" spans="2:13" x14ac:dyDescent="0.25">
      <c r="B26" s="13">
        <v>2</v>
      </c>
      <c r="C26" s="9" t="s">
        <v>29</v>
      </c>
      <c r="D26" s="4"/>
      <c r="E26" s="479" t="s">
        <v>30</v>
      </c>
      <c r="F26" s="479"/>
      <c r="G26" s="480"/>
      <c r="H26" s="13">
        <v>1</v>
      </c>
      <c r="I26" s="17">
        <f>H26/H28</f>
        <v>0.5</v>
      </c>
    </row>
    <row r="27" spans="2:13" ht="15.75" thickBot="1" x14ac:dyDescent="0.3">
      <c r="B27" s="14">
        <v>3</v>
      </c>
      <c r="C27" s="10" t="s">
        <v>31</v>
      </c>
      <c r="D27" s="11"/>
      <c r="E27" s="481" t="s">
        <v>32</v>
      </c>
      <c r="F27" s="481"/>
      <c r="G27" s="482"/>
      <c r="H27" s="14">
        <v>0</v>
      </c>
      <c r="I27" s="18">
        <f>H27/H28</f>
        <v>0</v>
      </c>
    </row>
    <row r="28" spans="2:13" ht="15.75" thickBot="1" x14ac:dyDescent="0.3">
      <c r="B28" s="498" t="s">
        <v>103</v>
      </c>
      <c r="C28" s="499"/>
      <c r="D28" s="499"/>
      <c r="E28" s="499"/>
      <c r="F28" s="499"/>
      <c r="G28" s="500"/>
      <c r="H28" s="15">
        <f>SUM(H25:H27)</f>
        <v>2</v>
      </c>
      <c r="I28" s="21">
        <f>SUM(I25:I27)</f>
        <v>1</v>
      </c>
    </row>
    <row r="30" spans="2:13" ht="15.75" thickBot="1" x14ac:dyDescent="0.3"/>
    <row r="31" spans="2:13" ht="15.75" thickBot="1" x14ac:dyDescent="0.3">
      <c r="B31" s="186"/>
      <c r="C31" t="s">
        <v>258</v>
      </c>
    </row>
  </sheetData>
  <mergeCells count="15">
    <mergeCell ref="B28:G28"/>
    <mergeCell ref="H23:I24"/>
    <mergeCell ref="E25:G25"/>
    <mergeCell ref="E26:G26"/>
    <mergeCell ref="E27:G27"/>
    <mergeCell ref="D2:M2"/>
    <mergeCell ref="B2:C5"/>
    <mergeCell ref="D3:H3"/>
    <mergeCell ref="I3:M3"/>
    <mergeCell ref="D4:F4"/>
    <mergeCell ref="G4:G5"/>
    <mergeCell ref="H4:H5"/>
    <mergeCell ref="I4:K4"/>
    <mergeCell ref="L4:L5"/>
    <mergeCell ref="M4:M5"/>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3" tint="0.79998168889431442"/>
  </sheetPr>
  <dimension ref="B1:BV28"/>
  <sheetViews>
    <sheetView workbookViewId="0">
      <selection activeCell="H19" sqref="H19:H21"/>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9" max="9" width="7.140625" customWidth="1"/>
    <col min="10" max="10" width="5.28515625" customWidth="1"/>
    <col min="11" max="11" width="6.42578125" customWidth="1"/>
    <col min="12" max="12" width="6.7109375" customWidth="1"/>
    <col min="13" max="13" width="9.85546875" customWidth="1"/>
    <col min="14" max="14" width="7.42578125" customWidth="1"/>
    <col min="15" max="15" width="5.7109375" customWidth="1"/>
    <col min="16" max="16" width="6.140625" customWidth="1"/>
    <col min="17" max="17" width="7.42578125" customWidth="1"/>
    <col min="18" max="18" width="10.7109375" customWidth="1"/>
    <col min="19" max="19" width="6.85546875" customWidth="1"/>
    <col min="20" max="20" width="5.85546875" customWidth="1"/>
    <col min="21" max="21" width="6.140625" customWidth="1"/>
    <col min="22" max="22" width="7" customWidth="1"/>
    <col min="23" max="23" width="10.42578125" customWidth="1"/>
    <col min="24" max="24" width="7" customWidth="1"/>
    <col min="25" max="25" width="5.7109375" customWidth="1"/>
    <col min="26" max="26" width="6.42578125" customWidth="1"/>
    <col min="27" max="27" width="7.42578125" customWidth="1"/>
    <col min="28" max="28" width="10.140625" customWidth="1"/>
    <col min="29" max="29" width="4" customWidth="1"/>
  </cols>
  <sheetData>
    <row r="1" spans="2:74" ht="15.75" thickBot="1" x14ac:dyDescent="0.3"/>
    <row r="2" spans="2:74" ht="16.5" customHeight="1" thickBot="1" x14ac:dyDescent="0.35">
      <c r="B2" s="665" t="s">
        <v>251</v>
      </c>
      <c r="C2" s="506"/>
      <c r="D2" s="519" t="s">
        <v>211</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74" ht="87.75" customHeight="1" thickBot="1" x14ac:dyDescent="0.3">
      <c r="B3" s="507"/>
      <c r="C3" s="508"/>
      <c r="D3" s="511" t="s">
        <v>365</v>
      </c>
      <c r="E3" s="512"/>
      <c r="F3" s="513"/>
      <c r="G3" s="513"/>
      <c r="H3" s="514"/>
      <c r="I3" s="542" t="s">
        <v>366</v>
      </c>
      <c r="J3" s="563"/>
      <c r="K3" s="564"/>
      <c r="L3" s="564"/>
      <c r="M3" s="565"/>
      <c r="N3" s="559" t="s">
        <v>275</v>
      </c>
      <c r="O3" s="512"/>
      <c r="P3" s="513"/>
      <c r="Q3" s="513"/>
      <c r="R3" s="514"/>
      <c r="S3" s="515" t="s">
        <v>329</v>
      </c>
      <c r="T3" s="516"/>
      <c r="U3" s="517"/>
      <c r="V3" s="517"/>
      <c r="W3" s="518"/>
      <c r="X3" s="515" t="s">
        <v>328</v>
      </c>
      <c r="Y3" s="516"/>
      <c r="Z3" s="517"/>
      <c r="AA3" s="517"/>
      <c r="AB3" s="518"/>
    </row>
    <row r="4" spans="2:74" ht="27" customHeight="1" thickBot="1" x14ac:dyDescent="0.3">
      <c r="B4" s="507"/>
      <c r="C4" s="508"/>
      <c r="D4" s="531" t="s">
        <v>0</v>
      </c>
      <c r="E4" s="524"/>
      <c r="F4" s="532"/>
      <c r="G4" s="533" t="s">
        <v>1</v>
      </c>
      <c r="H4" s="527" t="s">
        <v>104</v>
      </c>
      <c r="I4" s="531" t="s">
        <v>0</v>
      </c>
      <c r="J4" s="525"/>
      <c r="K4" s="526"/>
      <c r="L4" s="527" t="s">
        <v>1</v>
      </c>
      <c r="M4" s="527" t="s">
        <v>104</v>
      </c>
      <c r="N4" s="531" t="s">
        <v>0</v>
      </c>
      <c r="O4" s="524"/>
      <c r="P4" s="532"/>
      <c r="Q4" s="533" t="s">
        <v>1</v>
      </c>
      <c r="R4" s="527" t="s">
        <v>104</v>
      </c>
      <c r="S4" s="531" t="s">
        <v>0</v>
      </c>
      <c r="T4" s="525"/>
      <c r="U4" s="526"/>
      <c r="V4" s="527" t="s">
        <v>1</v>
      </c>
      <c r="W4" s="527" t="s">
        <v>104</v>
      </c>
      <c r="X4" s="531" t="s">
        <v>0</v>
      </c>
      <c r="Y4" s="525"/>
      <c r="Z4" s="526"/>
      <c r="AA4" s="527" t="s">
        <v>1</v>
      </c>
      <c r="AB4" s="527" t="s">
        <v>104</v>
      </c>
    </row>
    <row r="5" spans="2:74" ht="18" customHeight="1" thickBot="1" x14ac:dyDescent="0.3">
      <c r="B5" s="509"/>
      <c r="C5" s="510"/>
      <c r="D5" s="151" t="s">
        <v>33</v>
      </c>
      <c r="E5" s="152" t="s">
        <v>2</v>
      </c>
      <c r="F5" s="153" t="s">
        <v>3</v>
      </c>
      <c r="G5" s="534"/>
      <c r="H5" s="529"/>
      <c r="I5" s="151" t="s">
        <v>33</v>
      </c>
      <c r="J5" s="152" t="s">
        <v>2</v>
      </c>
      <c r="K5" s="158" t="s">
        <v>3</v>
      </c>
      <c r="L5" s="529"/>
      <c r="M5" s="529"/>
      <c r="N5" s="151" t="s">
        <v>33</v>
      </c>
      <c r="O5" s="152" t="s">
        <v>2</v>
      </c>
      <c r="P5" s="153" t="s">
        <v>3</v>
      </c>
      <c r="Q5" s="534"/>
      <c r="R5" s="529"/>
      <c r="S5" s="151" t="s">
        <v>33</v>
      </c>
      <c r="T5" s="152" t="s">
        <v>2</v>
      </c>
      <c r="U5" s="158" t="s">
        <v>3</v>
      </c>
      <c r="V5" s="529"/>
      <c r="W5" s="529"/>
      <c r="X5" s="151" t="s">
        <v>33</v>
      </c>
      <c r="Y5" s="152" t="s">
        <v>2</v>
      </c>
      <c r="Z5" s="158" t="s">
        <v>3</v>
      </c>
      <c r="AA5" s="529"/>
      <c r="AB5" s="529"/>
    </row>
    <row r="6" spans="2:74" ht="16.5" customHeight="1" x14ac:dyDescent="0.25">
      <c r="B6" s="143">
        <v>1</v>
      </c>
      <c r="C6" s="144" t="s">
        <v>5</v>
      </c>
      <c r="D6" s="97">
        <v>0</v>
      </c>
      <c r="E6" s="98">
        <v>1</v>
      </c>
      <c r="F6" s="98">
        <f>D6/E6*100</f>
        <v>0</v>
      </c>
      <c r="G6" s="99">
        <v>0</v>
      </c>
      <c r="H6" s="100">
        <f>D6/E17</f>
        <v>0</v>
      </c>
      <c r="I6" s="97">
        <v>0</v>
      </c>
      <c r="J6" s="98">
        <v>100</v>
      </c>
      <c r="K6" s="98">
        <f>I6/J6*100</f>
        <v>0</v>
      </c>
      <c r="L6" s="99">
        <v>0</v>
      </c>
      <c r="M6" s="100">
        <f>I6/J17</f>
        <v>0</v>
      </c>
      <c r="N6" s="97">
        <v>0</v>
      </c>
      <c r="O6" s="98">
        <v>100</v>
      </c>
      <c r="P6" s="98">
        <f>N6/O6*100</f>
        <v>0</v>
      </c>
      <c r="Q6" s="99">
        <v>0</v>
      </c>
      <c r="R6" s="100">
        <f>N6/O17</f>
        <v>0</v>
      </c>
      <c r="S6" s="97">
        <v>0</v>
      </c>
      <c r="T6" s="98">
        <v>1</v>
      </c>
      <c r="U6" s="98">
        <f>S6/T6*100</f>
        <v>0</v>
      </c>
      <c r="V6" s="99">
        <v>0</v>
      </c>
      <c r="W6" s="100">
        <f>S6/T17</f>
        <v>0</v>
      </c>
      <c r="X6" s="97">
        <v>0</v>
      </c>
      <c r="Y6" s="98">
        <v>1</v>
      </c>
      <c r="Z6" s="98">
        <f>X6/Y6*100</f>
        <v>0</v>
      </c>
      <c r="AA6" s="99">
        <v>0</v>
      </c>
      <c r="AB6" s="100">
        <f>X6/Y17</f>
        <v>0</v>
      </c>
    </row>
    <row r="7" spans="2:74" ht="16.5" x14ac:dyDescent="0.3">
      <c r="B7" s="145">
        <v>2</v>
      </c>
      <c r="C7" s="146" t="s">
        <v>6</v>
      </c>
      <c r="D7" s="101">
        <v>0</v>
      </c>
      <c r="E7" s="103">
        <v>1</v>
      </c>
      <c r="F7" s="103">
        <f>D7/E7*100</f>
        <v>0</v>
      </c>
      <c r="G7" s="104">
        <v>0</v>
      </c>
      <c r="H7" s="105">
        <f>D7/E17</f>
        <v>0</v>
      </c>
      <c r="I7" s="101">
        <v>0</v>
      </c>
      <c r="J7" s="103">
        <v>100</v>
      </c>
      <c r="K7" s="103">
        <f>I7/J7*100</f>
        <v>0</v>
      </c>
      <c r="L7" s="104">
        <v>0</v>
      </c>
      <c r="M7" s="105">
        <f>I7/J17</f>
        <v>0</v>
      </c>
      <c r="N7" s="101">
        <v>0</v>
      </c>
      <c r="O7" s="103">
        <v>100</v>
      </c>
      <c r="P7" s="103">
        <f>N7/O7*100</f>
        <v>0</v>
      </c>
      <c r="Q7" s="104">
        <v>0</v>
      </c>
      <c r="R7" s="105">
        <f>N7/O17</f>
        <v>0</v>
      </c>
      <c r="S7" s="101">
        <v>0</v>
      </c>
      <c r="T7" s="103">
        <v>1</v>
      </c>
      <c r="U7" s="103">
        <f>S7/T7*100</f>
        <v>0</v>
      </c>
      <c r="V7" s="104">
        <v>0</v>
      </c>
      <c r="W7" s="105">
        <f>S7/T17</f>
        <v>0</v>
      </c>
      <c r="X7" s="101">
        <v>0</v>
      </c>
      <c r="Y7" s="103">
        <v>1</v>
      </c>
      <c r="Z7" s="103">
        <f>X7/Y7*100</f>
        <v>0</v>
      </c>
      <c r="AA7" s="104">
        <v>0</v>
      </c>
      <c r="AB7" s="105">
        <f>X7/Y17</f>
        <v>0</v>
      </c>
    </row>
    <row r="8" spans="2:74" ht="15.75" x14ac:dyDescent="0.25">
      <c r="B8" s="173">
        <v>3</v>
      </c>
      <c r="C8" s="174" t="s">
        <v>7</v>
      </c>
      <c r="D8" s="101">
        <v>0</v>
      </c>
      <c r="E8" s="103">
        <v>1</v>
      </c>
      <c r="F8" s="103">
        <f>D8/E8*100</f>
        <v>0</v>
      </c>
      <c r="G8" s="104">
        <v>0</v>
      </c>
      <c r="H8" s="105">
        <f>D8/E17</f>
        <v>0</v>
      </c>
      <c r="I8" s="101">
        <v>0</v>
      </c>
      <c r="J8" s="103">
        <v>100</v>
      </c>
      <c r="K8" s="103">
        <f>I8/J8*100</f>
        <v>0</v>
      </c>
      <c r="L8" s="104">
        <v>0</v>
      </c>
      <c r="M8" s="105">
        <f>I8/J17</f>
        <v>0</v>
      </c>
      <c r="N8" s="101">
        <v>0</v>
      </c>
      <c r="O8" s="103">
        <v>100</v>
      </c>
      <c r="P8" s="103">
        <f>N8/O8*100</f>
        <v>0</v>
      </c>
      <c r="Q8" s="104">
        <v>0</v>
      </c>
      <c r="R8" s="105">
        <f>N8/O17</f>
        <v>0</v>
      </c>
      <c r="S8" s="101">
        <v>0</v>
      </c>
      <c r="T8" s="103">
        <v>1</v>
      </c>
      <c r="U8" s="103">
        <f>S8/T8*100</f>
        <v>0</v>
      </c>
      <c r="V8" s="104">
        <v>0</v>
      </c>
      <c r="W8" s="105">
        <f>S8/T17</f>
        <v>0</v>
      </c>
      <c r="X8" s="245">
        <v>0</v>
      </c>
      <c r="Y8" s="246">
        <v>3500</v>
      </c>
      <c r="Z8" s="246">
        <f>X8/Y8*100</f>
        <v>0</v>
      </c>
      <c r="AA8" s="247">
        <v>0</v>
      </c>
      <c r="AB8" s="248">
        <f>X8/Y17</f>
        <v>0</v>
      </c>
    </row>
    <row r="9" spans="2:74" ht="16.5" x14ac:dyDescent="0.3">
      <c r="B9" s="145">
        <v>4</v>
      </c>
      <c r="C9" s="146" t="s">
        <v>8</v>
      </c>
      <c r="D9" s="101">
        <v>0</v>
      </c>
      <c r="E9" s="103">
        <v>1</v>
      </c>
      <c r="F9" s="103">
        <f t="shared" ref="F9:F17" si="0">D9/E9*100</f>
        <v>0</v>
      </c>
      <c r="G9" s="104">
        <v>0</v>
      </c>
      <c r="H9" s="105">
        <f>D9/E17</f>
        <v>0</v>
      </c>
      <c r="I9" s="101">
        <v>0</v>
      </c>
      <c r="J9" s="103">
        <v>100</v>
      </c>
      <c r="K9" s="103">
        <f t="shared" ref="K9:K17" si="1">I9/J9*100</f>
        <v>0</v>
      </c>
      <c r="L9" s="104">
        <v>0</v>
      </c>
      <c r="M9" s="105">
        <f>I9/J17</f>
        <v>0</v>
      </c>
      <c r="N9" s="101">
        <v>0</v>
      </c>
      <c r="O9" s="103">
        <v>100</v>
      </c>
      <c r="P9" s="103">
        <f t="shared" ref="P9:P17" si="2">N9/O9*100</f>
        <v>0</v>
      </c>
      <c r="Q9" s="104">
        <v>0</v>
      </c>
      <c r="R9" s="105">
        <f>N9/O17</f>
        <v>0</v>
      </c>
      <c r="S9" s="101">
        <v>0</v>
      </c>
      <c r="T9" s="103">
        <v>1</v>
      </c>
      <c r="U9" s="103">
        <f t="shared" ref="U9:U17" si="3">S9/T9*100</f>
        <v>0</v>
      </c>
      <c r="V9" s="104">
        <v>0</v>
      </c>
      <c r="W9" s="105">
        <f>S9/T17</f>
        <v>0</v>
      </c>
      <c r="X9" s="101">
        <v>0</v>
      </c>
      <c r="Y9" s="103">
        <v>3500</v>
      </c>
      <c r="Z9" s="103">
        <f t="shared" ref="Z9:Z17" si="4">X9/Y9*100</f>
        <v>0</v>
      </c>
      <c r="AA9" s="104">
        <v>0</v>
      </c>
      <c r="AB9" s="105">
        <f>X9/Y17</f>
        <v>0</v>
      </c>
    </row>
    <row r="10" spans="2:74" ht="17.25" thickBot="1" x14ac:dyDescent="0.35">
      <c r="B10" s="145">
        <v>5</v>
      </c>
      <c r="C10" s="146" t="s">
        <v>9</v>
      </c>
      <c r="D10" s="101">
        <v>0</v>
      </c>
      <c r="E10" s="103">
        <v>1</v>
      </c>
      <c r="F10" s="103">
        <f t="shared" si="0"/>
        <v>0</v>
      </c>
      <c r="G10" s="104">
        <v>0</v>
      </c>
      <c r="H10" s="105">
        <f>D10/E17</f>
        <v>0</v>
      </c>
      <c r="I10" s="101">
        <v>0</v>
      </c>
      <c r="J10" s="103">
        <v>100</v>
      </c>
      <c r="K10" s="103">
        <f t="shared" si="1"/>
        <v>0</v>
      </c>
      <c r="L10" s="104">
        <v>0</v>
      </c>
      <c r="M10" s="105">
        <f>I10/J17</f>
        <v>0</v>
      </c>
      <c r="N10" s="101">
        <v>0</v>
      </c>
      <c r="O10" s="103">
        <v>100</v>
      </c>
      <c r="P10" s="103">
        <f t="shared" si="2"/>
        <v>0</v>
      </c>
      <c r="Q10" s="274">
        <v>0</v>
      </c>
      <c r="R10" s="275">
        <f>N10/O17</f>
        <v>0</v>
      </c>
      <c r="S10" s="101">
        <v>0</v>
      </c>
      <c r="T10" s="103">
        <v>1</v>
      </c>
      <c r="U10" s="103">
        <f t="shared" si="3"/>
        <v>0</v>
      </c>
      <c r="V10" s="104">
        <v>0</v>
      </c>
      <c r="W10" s="105">
        <f>S10/T17</f>
        <v>0</v>
      </c>
      <c r="X10" s="101">
        <v>0</v>
      </c>
      <c r="Y10" s="103">
        <v>3500</v>
      </c>
      <c r="Z10" s="103">
        <f t="shared" si="4"/>
        <v>0</v>
      </c>
      <c r="AA10" s="104">
        <v>0</v>
      </c>
      <c r="AB10" s="105">
        <f>X10/Y17</f>
        <v>0</v>
      </c>
    </row>
    <row r="11" spans="2:74" ht="17.25" thickBot="1" x14ac:dyDescent="0.35">
      <c r="B11" s="175">
        <v>6</v>
      </c>
      <c r="C11" s="176" t="s">
        <v>10</v>
      </c>
      <c r="D11" s="101">
        <v>0</v>
      </c>
      <c r="E11" s="103">
        <v>1</v>
      </c>
      <c r="F11" s="103">
        <f t="shared" si="0"/>
        <v>0</v>
      </c>
      <c r="G11" s="104">
        <v>0</v>
      </c>
      <c r="H11" s="105">
        <f>D11/E17</f>
        <v>0</v>
      </c>
      <c r="I11" s="101">
        <v>0</v>
      </c>
      <c r="J11" s="103">
        <v>100</v>
      </c>
      <c r="K11" s="103">
        <f t="shared" si="1"/>
        <v>0</v>
      </c>
      <c r="L11" s="104">
        <v>0</v>
      </c>
      <c r="M11" s="105">
        <f>I11/J17</f>
        <v>0</v>
      </c>
      <c r="N11" s="3">
        <v>2</v>
      </c>
      <c r="O11" s="2">
        <v>2</v>
      </c>
      <c r="P11" s="295">
        <f t="shared" si="2"/>
        <v>100</v>
      </c>
      <c r="Q11" s="352">
        <v>1</v>
      </c>
      <c r="R11" s="353">
        <f>N11/O17</f>
        <v>1</v>
      </c>
      <c r="S11" s="101">
        <v>0</v>
      </c>
      <c r="T11" s="103">
        <v>1</v>
      </c>
      <c r="U11" s="103">
        <f t="shared" si="3"/>
        <v>0</v>
      </c>
      <c r="V11" s="104">
        <v>0</v>
      </c>
      <c r="W11" s="105">
        <f>S11/T17</f>
        <v>0</v>
      </c>
      <c r="X11" s="245">
        <v>0</v>
      </c>
      <c r="Y11" s="246">
        <v>7000</v>
      </c>
      <c r="Z11" s="246">
        <f t="shared" si="4"/>
        <v>0</v>
      </c>
      <c r="AA11" s="247">
        <v>0</v>
      </c>
      <c r="AB11" s="248">
        <f>X11/Y17</f>
        <v>0</v>
      </c>
    </row>
    <row r="12" spans="2:74" ht="16.5" x14ac:dyDescent="0.3">
      <c r="B12" s="145">
        <v>7</v>
      </c>
      <c r="C12" s="146" t="s">
        <v>11</v>
      </c>
      <c r="D12" s="101">
        <v>0</v>
      </c>
      <c r="E12" s="103">
        <v>1</v>
      </c>
      <c r="F12" s="103">
        <f t="shared" si="0"/>
        <v>0</v>
      </c>
      <c r="G12" s="104">
        <v>0</v>
      </c>
      <c r="H12" s="105">
        <f>D12/E17</f>
        <v>0</v>
      </c>
      <c r="I12" s="101">
        <v>0</v>
      </c>
      <c r="J12" s="103">
        <v>100</v>
      </c>
      <c r="K12" s="103">
        <f t="shared" si="1"/>
        <v>0</v>
      </c>
      <c r="L12" s="104">
        <v>0</v>
      </c>
      <c r="M12" s="105">
        <f>I12/J17</f>
        <v>0</v>
      </c>
      <c r="N12" s="101">
        <v>0</v>
      </c>
      <c r="O12" s="103">
        <v>2</v>
      </c>
      <c r="P12" s="103">
        <f t="shared" si="2"/>
        <v>0</v>
      </c>
      <c r="Q12" s="161">
        <v>0</v>
      </c>
      <c r="R12" s="163">
        <f>N12/O17</f>
        <v>0</v>
      </c>
      <c r="S12" s="3">
        <v>6</v>
      </c>
      <c r="T12" s="2">
        <v>6</v>
      </c>
      <c r="U12" s="2">
        <f t="shared" si="3"/>
        <v>100</v>
      </c>
      <c r="V12" s="115">
        <v>1</v>
      </c>
      <c r="W12" s="23">
        <f>S12/T17</f>
        <v>0.3</v>
      </c>
      <c r="X12" s="3">
        <v>366</v>
      </c>
      <c r="Y12" s="2">
        <v>1000</v>
      </c>
      <c r="Z12" s="2">
        <f t="shared" si="4"/>
        <v>36.6</v>
      </c>
      <c r="AA12" s="121">
        <v>0.37</v>
      </c>
      <c r="AB12" s="23">
        <f>X12/Y17</f>
        <v>2.6142857142857141E-2</v>
      </c>
    </row>
    <row r="13" spans="2:74" ht="16.5" x14ac:dyDescent="0.3">
      <c r="B13" s="145">
        <v>8</v>
      </c>
      <c r="C13" s="146" t="s">
        <v>12</v>
      </c>
      <c r="D13" s="101">
        <v>0</v>
      </c>
      <c r="E13" s="103">
        <v>1</v>
      </c>
      <c r="F13" s="103">
        <f t="shared" si="0"/>
        <v>0</v>
      </c>
      <c r="G13" s="104">
        <v>0</v>
      </c>
      <c r="H13" s="105">
        <f>D13/E17</f>
        <v>0</v>
      </c>
      <c r="I13" s="101">
        <v>0</v>
      </c>
      <c r="J13" s="103">
        <v>100</v>
      </c>
      <c r="K13" s="103">
        <f t="shared" si="1"/>
        <v>0</v>
      </c>
      <c r="L13" s="104">
        <v>0</v>
      </c>
      <c r="M13" s="105">
        <f>I13/J17</f>
        <v>0</v>
      </c>
      <c r="N13" s="101">
        <v>0</v>
      </c>
      <c r="O13" s="103">
        <v>2</v>
      </c>
      <c r="P13" s="103">
        <f t="shared" si="2"/>
        <v>0</v>
      </c>
      <c r="Q13" s="104">
        <v>0</v>
      </c>
      <c r="R13" s="105">
        <f>N13/O17</f>
        <v>0</v>
      </c>
      <c r="S13" s="101">
        <v>0</v>
      </c>
      <c r="T13" s="103">
        <v>6</v>
      </c>
      <c r="U13" s="103">
        <f t="shared" si="3"/>
        <v>0</v>
      </c>
      <c r="V13" s="104">
        <v>0</v>
      </c>
      <c r="W13" s="105">
        <f>S13/T17</f>
        <v>0</v>
      </c>
      <c r="X13" s="101">
        <v>0</v>
      </c>
      <c r="Y13" s="103">
        <v>7000</v>
      </c>
      <c r="Z13" s="103">
        <f t="shared" si="4"/>
        <v>0</v>
      </c>
      <c r="AA13" s="104">
        <v>0</v>
      </c>
      <c r="AB13" s="105">
        <f>X13/Y17</f>
        <v>0</v>
      </c>
    </row>
    <row r="14" spans="2:74" ht="17.25" customHeight="1" x14ac:dyDescent="0.3">
      <c r="B14" s="175">
        <v>9</v>
      </c>
      <c r="C14" s="176" t="s">
        <v>13</v>
      </c>
      <c r="D14" s="101">
        <v>0</v>
      </c>
      <c r="E14" s="103">
        <v>1</v>
      </c>
      <c r="F14" s="103">
        <f t="shared" si="0"/>
        <v>0</v>
      </c>
      <c r="G14" s="104">
        <v>0</v>
      </c>
      <c r="H14" s="105">
        <f>D14/E17</f>
        <v>0</v>
      </c>
      <c r="I14" s="101">
        <v>0</v>
      </c>
      <c r="J14" s="103">
        <v>100</v>
      </c>
      <c r="K14" s="103">
        <f t="shared" si="1"/>
        <v>0</v>
      </c>
      <c r="L14" s="104">
        <v>0</v>
      </c>
      <c r="M14" s="105">
        <f>I14/J17</f>
        <v>0</v>
      </c>
      <c r="N14" s="101">
        <v>0</v>
      </c>
      <c r="O14" s="103">
        <v>2</v>
      </c>
      <c r="P14" s="103">
        <f t="shared" si="2"/>
        <v>0</v>
      </c>
      <c r="Q14" s="104">
        <v>0</v>
      </c>
      <c r="R14" s="105">
        <f>N14/O17</f>
        <v>0</v>
      </c>
      <c r="S14" s="101">
        <v>0</v>
      </c>
      <c r="T14" s="103">
        <v>6</v>
      </c>
      <c r="U14" s="103">
        <f t="shared" si="3"/>
        <v>0</v>
      </c>
      <c r="V14" s="104">
        <v>0</v>
      </c>
      <c r="W14" s="105">
        <f>S14/T17</f>
        <v>0</v>
      </c>
      <c r="X14" s="245">
        <v>0</v>
      </c>
      <c r="Y14" s="246">
        <v>10500</v>
      </c>
      <c r="Z14" s="246">
        <f t="shared" si="4"/>
        <v>0</v>
      </c>
      <c r="AA14" s="247">
        <v>0</v>
      </c>
      <c r="AB14" s="248">
        <f>X14/Y17</f>
        <v>0</v>
      </c>
      <c r="AD14" s="674"/>
      <c r="AE14" s="674"/>
      <c r="AF14" s="674"/>
      <c r="AG14" s="674"/>
      <c r="AH14" s="674"/>
      <c r="AI14" s="674"/>
      <c r="AJ14" s="674"/>
      <c r="AK14" s="674"/>
      <c r="AL14" s="674"/>
      <c r="AM14" s="674"/>
      <c r="AN14" s="674"/>
      <c r="AO14" s="674"/>
      <c r="AP14" s="674"/>
      <c r="AQ14" s="674"/>
      <c r="AR14" s="674"/>
      <c r="AS14" s="674"/>
      <c r="AT14" s="674"/>
      <c r="AU14" s="674"/>
      <c r="AV14" s="674"/>
      <c r="AW14" s="674"/>
      <c r="AX14" s="674"/>
      <c r="AY14" s="674"/>
      <c r="AZ14" s="674"/>
      <c r="BA14" s="674"/>
      <c r="BB14" s="674"/>
      <c r="BC14" s="674"/>
      <c r="BD14" s="674"/>
      <c r="BE14" s="674"/>
      <c r="BF14" s="674"/>
      <c r="BG14" s="674"/>
      <c r="BH14" s="674"/>
      <c r="BI14" s="674"/>
      <c r="BJ14" s="674"/>
      <c r="BK14" s="674"/>
      <c r="BL14" s="674"/>
      <c r="BM14" s="674"/>
      <c r="BN14" s="674"/>
      <c r="BO14" s="674"/>
      <c r="BP14" s="674"/>
      <c r="BQ14" s="674"/>
      <c r="BR14" s="674"/>
      <c r="BS14" s="674"/>
      <c r="BT14" s="674"/>
      <c r="BU14" s="674"/>
      <c r="BV14" s="674"/>
    </row>
    <row r="15" spans="2:74" ht="16.5" x14ac:dyDescent="0.3">
      <c r="B15" s="145">
        <v>10</v>
      </c>
      <c r="C15" s="146" t="s">
        <v>14</v>
      </c>
      <c r="D15" s="101">
        <v>0</v>
      </c>
      <c r="E15" s="103">
        <v>1</v>
      </c>
      <c r="F15" s="103">
        <f t="shared" si="0"/>
        <v>0</v>
      </c>
      <c r="G15" s="104">
        <v>0</v>
      </c>
      <c r="H15" s="105">
        <f>D15/E17</f>
        <v>0</v>
      </c>
      <c r="I15" s="101">
        <v>0</v>
      </c>
      <c r="J15" s="103">
        <v>100</v>
      </c>
      <c r="K15" s="103">
        <f t="shared" si="1"/>
        <v>0</v>
      </c>
      <c r="L15" s="104">
        <v>0</v>
      </c>
      <c r="M15" s="105">
        <f>I15/J17</f>
        <v>0</v>
      </c>
      <c r="N15" s="101">
        <v>0</v>
      </c>
      <c r="O15" s="103">
        <v>2</v>
      </c>
      <c r="P15" s="103">
        <f t="shared" si="2"/>
        <v>0</v>
      </c>
      <c r="Q15" s="104">
        <v>0</v>
      </c>
      <c r="R15" s="105">
        <f>N15/O17</f>
        <v>0</v>
      </c>
      <c r="S15" s="101">
        <v>0</v>
      </c>
      <c r="T15" s="103">
        <v>6</v>
      </c>
      <c r="U15" s="103">
        <f t="shared" si="3"/>
        <v>0</v>
      </c>
      <c r="V15" s="104">
        <v>0</v>
      </c>
      <c r="W15" s="105">
        <f>S15/T17</f>
        <v>0</v>
      </c>
      <c r="X15" s="3">
        <v>3713</v>
      </c>
      <c r="Y15" s="2">
        <v>4000</v>
      </c>
      <c r="Z15" s="2">
        <f t="shared" si="4"/>
        <v>92.825000000000003</v>
      </c>
      <c r="AA15" s="177">
        <v>0.93</v>
      </c>
      <c r="AB15" s="23">
        <f>X15/Y17</f>
        <v>0.26521428571428574</v>
      </c>
    </row>
    <row r="16" spans="2:74" ht="17.25" thickBot="1" x14ac:dyDescent="0.35">
      <c r="B16" s="145">
        <v>11</v>
      </c>
      <c r="C16" s="146" t="s">
        <v>26</v>
      </c>
      <c r="D16" s="101">
        <v>0</v>
      </c>
      <c r="E16" s="103">
        <v>1</v>
      </c>
      <c r="F16" s="103">
        <f t="shared" si="0"/>
        <v>0</v>
      </c>
      <c r="G16" s="274">
        <v>0</v>
      </c>
      <c r="H16" s="275">
        <f>D16/E17</f>
        <v>0</v>
      </c>
      <c r="I16" s="101">
        <v>0</v>
      </c>
      <c r="J16" s="103">
        <v>100</v>
      </c>
      <c r="K16" s="103">
        <f t="shared" si="1"/>
        <v>0</v>
      </c>
      <c r="L16" s="274">
        <v>0</v>
      </c>
      <c r="M16" s="275">
        <f>I16/J17</f>
        <v>0</v>
      </c>
      <c r="N16" s="101">
        <v>0</v>
      </c>
      <c r="O16" s="103">
        <v>2</v>
      </c>
      <c r="P16" s="103">
        <f t="shared" si="2"/>
        <v>0</v>
      </c>
      <c r="Q16" s="104">
        <v>0</v>
      </c>
      <c r="R16" s="105">
        <f>N16/O17</f>
        <v>0</v>
      </c>
      <c r="S16" s="101">
        <v>0</v>
      </c>
      <c r="T16" s="103">
        <v>6</v>
      </c>
      <c r="U16" s="103">
        <f t="shared" si="3"/>
        <v>0</v>
      </c>
      <c r="V16" s="274">
        <v>0</v>
      </c>
      <c r="W16" s="275">
        <f>S16/T17</f>
        <v>0</v>
      </c>
      <c r="X16" s="101">
        <v>0</v>
      </c>
      <c r="Y16" s="103">
        <v>10500</v>
      </c>
      <c r="Z16" s="103">
        <f t="shared" si="4"/>
        <v>0</v>
      </c>
      <c r="AA16" s="274">
        <v>0</v>
      </c>
      <c r="AB16" s="275">
        <f>X16/Y17</f>
        <v>0</v>
      </c>
    </row>
    <row r="17" spans="2:28" ht="17.25" thickBot="1" x14ac:dyDescent="0.35">
      <c r="B17" s="264">
        <v>12</v>
      </c>
      <c r="C17" s="265" t="s">
        <v>15</v>
      </c>
      <c r="D17" s="34">
        <v>1366</v>
      </c>
      <c r="E17" s="33">
        <v>1012</v>
      </c>
      <c r="F17" s="266">
        <f t="shared" si="0"/>
        <v>134.98023715415019</v>
      </c>
      <c r="G17" s="272">
        <v>1.35</v>
      </c>
      <c r="H17" s="272">
        <f>D17/E17</f>
        <v>1.349802371541502</v>
      </c>
      <c r="I17" s="34">
        <v>603</v>
      </c>
      <c r="J17" s="33">
        <v>253</v>
      </c>
      <c r="K17" s="266">
        <f t="shared" si="1"/>
        <v>238.33992094861659</v>
      </c>
      <c r="L17" s="271">
        <v>2.38</v>
      </c>
      <c r="M17" s="272">
        <f>I17/J17</f>
        <v>2.383399209486166</v>
      </c>
      <c r="N17" s="110">
        <v>0</v>
      </c>
      <c r="O17" s="112">
        <v>2</v>
      </c>
      <c r="P17" s="112">
        <f t="shared" si="2"/>
        <v>0</v>
      </c>
      <c r="Q17" s="113">
        <v>0</v>
      </c>
      <c r="R17" s="122">
        <f>N17/O17</f>
        <v>0</v>
      </c>
      <c r="S17" s="34">
        <v>20</v>
      </c>
      <c r="T17" s="33">
        <v>20</v>
      </c>
      <c r="U17" s="266">
        <f t="shared" si="3"/>
        <v>100</v>
      </c>
      <c r="V17" s="269">
        <v>1</v>
      </c>
      <c r="W17" s="270">
        <f>S17/T17</f>
        <v>1</v>
      </c>
      <c r="X17" s="34">
        <v>8032</v>
      </c>
      <c r="Y17" s="33">
        <v>14000</v>
      </c>
      <c r="Z17" s="266">
        <f t="shared" si="4"/>
        <v>57.371428571428574</v>
      </c>
      <c r="AA17" s="302">
        <v>0.56999999999999995</v>
      </c>
      <c r="AB17" s="303">
        <f>X17/Y17</f>
        <v>0.57371428571428573</v>
      </c>
    </row>
    <row r="18" spans="2:28" ht="15.75" thickBot="1" x14ac:dyDescent="0.3"/>
    <row r="19" spans="2:28" ht="15.75" thickBot="1" x14ac:dyDescent="0.3">
      <c r="C19" s="384" t="s">
        <v>378</v>
      </c>
      <c r="H19" s="312">
        <v>1.35</v>
      </c>
      <c r="M19" s="312">
        <v>2.38</v>
      </c>
      <c r="R19" s="318">
        <v>1</v>
      </c>
      <c r="W19" s="318">
        <v>1</v>
      </c>
      <c r="AB19" s="385">
        <v>0.56999999999999995</v>
      </c>
    </row>
    <row r="20" spans="2:28" ht="15.75" thickBot="1" x14ac:dyDescent="0.3">
      <c r="C20" s="215"/>
    </row>
    <row r="21" spans="2:28" ht="15.75" thickBot="1" x14ac:dyDescent="0.3">
      <c r="C21" s="384" t="s">
        <v>377</v>
      </c>
      <c r="H21" s="382">
        <v>1.35</v>
      </c>
      <c r="M21" s="382">
        <v>2.38</v>
      </c>
      <c r="R21" s="381">
        <v>1</v>
      </c>
      <c r="W21" s="381">
        <v>1</v>
      </c>
      <c r="AB21" s="386">
        <v>0.56999999999999995</v>
      </c>
    </row>
    <row r="22" spans="2:28" ht="15.75" thickBot="1" x14ac:dyDescent="0.3"/>
    <row r="23" spans="2:28" ht="15.75" customHeight="1" x14ac:dyDescent="0.3">
      <c r="B23" s="19"/>
      <c r="C23" s="20"/>
      <c r="D23" s="22"/>
      <c r="E23" s="22"/>
      <c r="F23" s="22"/>
      <c r="G23" s="22"/>
      <c r="H23" s="501" t="s">
        <v>333</v>
      </c>
      <c r="I23" s="502"/>
    </row>
    <row r="24" spans="2:28" ht="15.75" customHeight="1" thickBot="1" x14ac:dyDescent="0.3">
      <c r="H24" s="503"/>
      <c r="I24" s="504"/>
    </row>
    <row r="25" spans="2:28" x14ac:dyDescent="0.25">
      <c r="B25" s="12">
        <v>1</v>
      </c>
      <c r="C25" s="7" t="s">
        <v>27</v>
      </c>
      <c r="D25" s="8"/>
      <c r="E25" s="477" t="s">
        <v>28</v>
      </c>
      <c r="F25" s="477"/>
      <c r="G25" s="478"/>
      <c r="H25" s="12">
        <v>4</v>
      </c>
      <c r="I25" s="16">
        <f>H25/H28</f>
        <v>0.8</v>
      </c>
    </row>
    <row r="26" spans="2:28" x14ac:dyDescent="0.25">
      <c r="B26" s="13">
        <v>2</v>
      </c>
      <c r="C26" s="9" t="s">
        <v>29</v>
      </c>
      <c r="D26" s="4"/>
      <c r="E26" s="479" t="s">
        <v>30</v>
      </c>
      <c r="F26" s="479"/>
      <c r="G26" s="480"/>
      <c r="H26" s="13">
        <v>0</v>
      </c>
      <c r="I26" s="17">
        <f>H26/H28</f>
        <v>0</v>
      </c>
    </row>
    <row r="27" spans="2:28" ht="15.75" thickBot="1" x14ac:dyDescent="0.3">
      <c r="B27" s="14">
        <v>3</v>
      </c>
      <c r="C27" s="10" t="s">
        <v>31</v>
      </c>
      <c r="D27" s="11"/>
      <c r="E27" s="481" t="s">
        <v>32</v>
      </c>
      <c r="F27" s="481"/>
      <c r="G27" s="482"/>
      <c r="H27" s="14">
        <v>1</v>
      </c>
      <c r="I27" s="18">
        <f>H27/H28</f>
        <v>0.2</v>
      </c>
    </row>
    <row r="28" spans="2:28" ht="15.75" thickBot="1" x14ac:dyDescent="0.3">
      <c r="B28" s="498" t="s">
        <v>103</v>
      </c>
      <c r="C28" s="499"/>
      <c r="D28" s="499"/>
      <c r="E28" s="499"/>
      <c r="F28" s="499"/>
      <c r="G28" s="500"/>
      <c r="H28" s="15">
        <f>SUM(H25:H27)</f>
        <v>5</v>
      </c>
      <c r="I28" s="21">
        <f>SUM(I25:I27)</f>
        <v>1</v>
      </c>
    </row>
  </sheetData>
  <mergeCells count="28">
    <mergeCell ref="B2:C5"/>
    <mergeCell ref="D3:H3"/>
    <mergeCell ref="I3:M3"/>
    <mergeCell ref="D4:F4"/>
    <mergeCell ref="G4:G5"/>
    <mergeCell ref="H4:H5"/>
    <mergeCell ref="I4:K4"/>
    <mergeCell ref="L4:L5"/>
    <mergeCell ref="M4:M5"/>
    <mergeCell ref="D2:AB2"/>
    <mergeCell ref="S3:W3"/>
    <mergeCell ref="N4:P4"/>
    <mergeCell ref="Q4:Q5"/>
    <mergeCell ref="R4:R5"/>
    <mergeCell ref="S4:U4"/>
    <mergeCell ref="V4:V5"/>
    <mergeCell ref="H23:I24"/>
    <mergeCell ref="E25:G25"/>
    <mergeCell ref="E26:G26"/>
    <mergeCell ref="E27:G27"/>
    <mergeCell ref="B28:G28"/>
    <mergeCell ref="W4:W5"/>
    <mergeCell ref="N3:R3"/>
    <mergeCell ref="AD14:BV14"/>
    <mergeCell ref="X3:AB3"/>
    <mergeCell ref="X4:Z4"/>
    <mergeCell ref="AA4:AA5"/>
    <mergeCell ref="AB4:AB5"/>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79998168889431442"/>
  </sheetPr>
  <dimension ref="B1:AG28"/>
  <sheetViews>
    <sheetView workbookViewId="0">
      <selection activeCell="H23" sqref="H23:I24"/>
    </sheetView>
  </sheetViews>
  <sheetFormatPr baseColWidth="10" defaultRowHeight="15" x14ac:dyDescent="0.25"/>
  <cols>
    <col min="1" max="1" width="3.28515625" customWidth="1"/>
    <col min="2" max="2" width="3.5703125" customWidth="1"/>
    <col min="3" max="3" width="14.28515625" customWidth="1"/>
    <col min="4" max="4" width="7.140625" customWidth="1"/>
    <col min="5" max="5" width="6.28515625" customWidth="1"/>
    <col min="6" max="6" width="6.5703125" customWidth="1"/>
    <col min="7" max="7" width="6.28515625" customWidth="1"/>
    <col min="8" max="8" width="9.7109375" customWidth="1"/>
    <col min="9" max="9" width="8.7109375" customWidth="1"/>
    <col min="10" max="10" width="7.5703125" customWidth="1"/>
    <col min="11" max="11" width="6" customWidth="1"/>
    <col min="12" max="12" width="7" customWidth="1"/>
    <col min="13" max="13" width="10" customWidth="1"/>
    <col min="14" max="14" width="7.42578125" customWidth="1"/>
    <col min="15" max="15" width="7.28515625" customWidth="1"/>
    <col min="16" max="16" width="6.140625" customWidth="1"/>
    <col min="17" max="17" width="6.7109375" customWidth="1"/>
    <col min="18" max="18" width="10.140625" customWidth="1"/>
    <col min="19" max="19" width="6.85546875" customWidth="1"/>
    <col min="20" max="20" width="7.5703125" customWidth="1"/>
    <col min="21" max="21" width="5.85546875" customWidth="1"/>
    <col min="22" max="22" width="6.28515625" customWidth="1"/>
    <col min="23" max="23" width="10" customWidth="1"/>
    <col min="24" max="24" width="7.42578125" customWidth="1"/>
    <col min="25" max="25" width="7.140625" customWidth="1"/>
    <col min="26" max="26" width="7.28515625" customWidth="1"/>
    <col min="27" max="27" width="6.5703125" customWidth="1"/>
    <col min="28" max="28" width="9.85546875" customWidth="1"/>
    <col min="29" max="29" width="7.7109375" customWidth="1"/>
    <col min="30" max="30" width="8.5703125" customWidth="1"/>
    <col min="31" max="31" width="6.7109375" customWidth="1"/>
    <col min="32" max="32" width="6.28515625" customWidth="1"/>
    <col min="33" max="33" width="10" customWidth="1"/>
  </cols>
  <sheetData>
    <row r="1" spans="2:33" ht="15.75" thickBot="1" x14ac:dyDescent="0.3"/>
    <row r="2" spans="2:33" ht="17.25" thickBot="1" x14ac:dyDescent="0.35">
      <c r="B2" s="665" t="s">
        <v>252</v>
      </c>
      <c r="C2" s="506"/>
      <c r="D2" s="519" t="s">
        <v>212</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1"/>
    </row>
    <row r="3" spans="2:33" ht="80.25" customHeight="1" thickBot="1" x14ac:dyDescent="0.3">
      <c r="B3" s="507"/>
      <c r="C3" s="508"/>
      <c r="D3" s="511" t="s">
        <v>214</v>
      </c>
      <c r="E3" s="512"/>
      <c r="F3" s="513"/>
      <c r="G3" s="513"/>
      <c r="H3" s="514"/>
      <c r="I3" s="515" t="s">
        <v>213</v>
      </c>
      <c r="J3" s="516"/>
      <c r="K3" s="517"/>
      <c r="L3" s="517"/>
      <c r="M3" s="518"/>
      <c r="N3" s="530" t="s">
        <v>215</v>
      </c>
      <c r="O3" s="522"/>
      <c r="P3" s="522"/>
      <c r="Q3" s="522"/>
      <c r="R3" s="523"/>
      <c r="S3" s="530" t="s">
        <v>216</v>
      </c>
      <c r="T3" s="522"/>
      <c r="U3" s="522"/>
      <c r="V3" s="522"/>
      <c r="W3" s="523"/>
      <c r="X3" s="516" t="s">
        <v>217</v>
      </c>
      <c r="Y3" s="516"/>
      <c r="Z3" s="517"/>
      <c r="AA3" s="517"/>
      <c r="AB3" s="518"/>
      <c r="AC3" s="515" t="s">
        <v>218</v>
      </c>
      <c r="AD3" s="516"/>
      <c r="AE3" s="517"/>
      <c r="AF3" s="517"/>
      <c r="AG3" s="518"/>
    </row>
    <row r="4" spans="2:33" ht="27" customHeight="1" thickBot="1" x14ac:dyDescent="0.3">
      <c r="B4" s="507"/>
      <c r="C4" s="508"/>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c r="X4" s="524" t="s">
        <v>0</v>
      </c>
      <c r="Y4" s="525"/>
      <c r="Z4" s="526"/>
      <c r="AA4" s="527" t="s">
        <v>1</v>
      </c>
      <c r="AB4" s="527" t="s">
        <v>104</v>
      </c>
      <c r="AC4" s="531" t="s">
        <v>0</v>
      </c>
      <c r="AD4" s="525"/>
      <c r="AE4" s="526"/>
      <c r="AF4" s="527" t="s">
        <v>1</v>
      </c>
      <c r="AG4" s="527" t="s">
        <v>104</v>
      </c>
    </row>
    <row r="5" spans="2:33" ht="18" customHeight="1" thickBot="1" x14ac:dyDescent="0.3">
      <c r="B5" s="509"/>
      <c r="C5" s="510"/>
      <c r="D5" s="151" t="s">
        <v>33</v>
      </c>
      <c r="E5" s="152" t="s">
        <v>2</v>
      </c>
      <c r="F5" s="153" t="s">
        <v>3</v>
      </c>
      <c r="G5" s="534"/>
      <c r="H5" s="529"/>
      <c r="I5" s="151" t="s">
        <v>33</v>
      </c>
      <c r="J5" s="152" t="s">
        <v>2</v>
      </c>
      <c r="K5" s="158" t="s">
        <v>3</v>
      </c>
      <c r="L5" s="529"/>
      <c r="M5" s="529"/>
      <c r="N5" s="154" t="s">
        <v>33</v>
      </c>
      <c r="O5" s="155" t="s">
        <v>4</v>
      </c>
      <c r="P5" s="156" t="s">
        <v>3</v>
      </c>
      <c r="Q5" s="528"/>
      <c r="R5" s="528"/>
      <c r="S5" s="151" t="s">
        <v>33</v>
      </c>
      <c r="T5" s="152" t="s">
        <v>4</v>
      </c>
      <c r="U5" s="158" t="s">
        <v>3</v>
      </c>
      <c r="V5" s="529"/>
      <c r="W5" s="529"/>
      <c r="X5" s="170" t="s">
        <v>33</v>
      </c>
      <c r="Y5" s="152" t="s">
        <v>4</v>
      </c>
      <c r="Z5" s="158" t="s">
        <v>3</v>
      </c>
      <c r="AA5" s="529"/>
      <c r="AB5" s="529"/>
      <c r="AC5" s="154" t="s">
        <v>33</v>
      </c>
      <c r="AD5" s="155" t="s">
        <v>4</v>
      </c>
      <c r="AE5" s="156" t="s">
        <v>3</v>
      </c>
      <c r="AF5" s="528"/>
      <c r="AG5" s="528"/>
    </row>
    <row r="6" spans="2:33" ht="16.5" customHeight="1" x14ac:dyDescent="0.25">
      <c r="B6" s="143">
        <v>1</v>
      </c>
      <c r="C6" s="144" t="s">
        <v>5</v>
      </c>
      <c r="D6" s="124">
        <v>2479</v>
      </c>
      <c r="E6" s="125">
        <v>23068</v>
      </c>
      <c r="F6" s="125">
        <f>D6/E6*100</f>
        <v>10.746488642275013</v>
      </c>
      <c r="G6" s="126">
        <v>0.1</v>
      </c>
      <c r="H6" s="127">
        <f>D6/E17</f>
        <v>8.9552130972249313E-3</v>
      </c>
      <c r="I6" s="124">
        <v>941821</v>
      </c>
      <c r="J6" s="125">
        <v>851779</v>
      </c>
      <c r="K6" s="125">
        <f>I6/J6*100</f>
        <v>110.57105188082825</v>
      </c>
      <c r="L6" s="126">
        <v>1.1100000000000001</v>
      </c>
      <c r="M6" s="136">
        <f>I6/J17</f>
        <v>9.2142507175176039E-2</v>
      </c>
      <c r="N6" s="124">
        <v>357073</v>
      </c>
      <c r="O6" s="125">
        <v>490790</v>
      </c>
      <c r="P6" s="125">
        <f>N6/O6*100</f>
        <v>72.754742354163696</v>
      </c>
      <c r="Q6" s="126">
        <v>0.73</v>
      </c>
      <c r="R6" s="127">
        <f>N6/O17</f>
        <v>6.0628972550708232E-2</v>
      </c>
      <c r="S6" s="195">
        <v>29234</v>
      </c>
      <c r="T6" s="125">
        <v>93078</v>
      </c>
      <c r="U6" s="125">
        <f>S6/T6*100</f>
        <v>31.408066352951288</v>
      </c>
      <c r="V6" s="126">
        <v>0.31</v>
      </c>
      <c r="W6" s="127">
        <f>S6/T17</f>
        <v>2.617324802899345E-2</v>
      </c>
      <c r="X6" s="107">
        <v>0</v>
      </c>
      <c r="Y6" s="98">
        <v>1</v>
      </c>
      <c r="Z6" s="98">
        <f>X6/Y6*100</f>
        <v>0</v>
      </c>
      <c r="AA6" s="99">
        <v>0</v>
      </c>
      <c r="AB6" s="106">
        <f>X6/Y17</f>
        <v>0</v>
      </c>
      <c r="AC6" s="124">
        <v>1330607</v>
      </c>
      <c r="AD6" s="125">
        <v>1458716</v>
      </c>
      <c r="AE6" s="125">
        <f>AC6/AD6*100</f>
        <v>91.2176873359859</v>
      </c>
      <c r="AF6" s="126">
        <v>0.91</v>
      </c>
      <c r="AG6" s="127">
        <f>AC6/AD17</f>
        <v>7.6014730761536087E-2</v>
      </c>
    </row>
    <row r="7" spans="2:33" ht="16.5" x14ac:dyDescent="0.3">
      <c r="B7" s="145">
        <v>2</v>
      </c>
      <c r="C7" s="146" t="s">
        <v>6</v>
      </c>
      <c r="D7" s="128">
        <v>21358</v>
      </c>
      <c r="E7" s="129">
        <v>46136</v>
      </c>
      <c r="F7" s="130">
        <f>D7/E7*100</f>
        <v>46.29356684584706</v>
      </c>
      <c r="G7" s="131">
        <v>0.46</v>
      </c>
      <c r="H7" s="132">
        <f>D7/E17</f>
        <v>7.7154272420544609E-2</v>
      </c>
      <c r="I7" s="128">
        <v>2181616</v>
      </c>
      <c r="J7" s="129">
        <v>1703558</v>
      </c>
      <c r="K7" s="130">
        <f>I7/J7*100</f>
        <v>128.0623260258823</v>
      </c>
      <c r="L7" s="131">
        <v>1.28</v>
      </c>
      <c r="M7" s="137">
        <f>I7/J17</f>
        <v>0.21343712651711827</v>
      </c>
      <c r="N7" s="128">
        <v>929875</v>
      </c>
      <c r="O7" s="130">
        <v>981580</v>
      </c>
      <c r="P7" s="130">
        <f>N7/O7*100</f>
        <v>94.7324721367591</v>
      </c>
      <c r="Q7" s="131">
        <v>0.95</v>
      </c>
      <c r="R7" s="132">
        <f>N7/O17</f>
        <v>0.1578875071780555</v>
      </c>
      <c r="S7" s="138">
        <v>114452</v>
      </c>
      <c r="T7" s="130">
        <v>186156</v>
      </c>
      <c r="U7" s="130">
        <f>S7/T7*100</f>
        <v>61.481767979544031</v>
      </c>
      <c r="V7" s="131">
        <v>0.61</v>
      </c>
      <c r="W7" s="132">
        <f>S7/T17</f>
        <v>0.10246906285196546</v>
      </c>
      <c r="X7" s="109">
        <v>0</v>
      </c>
      <c r="Y7" s="102">
        <v>1</v>
      </c>
      <c r="Z7" s="103">
        <f>X7/Y7*100</f>
        <v>0</v>
      </c>
      <c r="AA7" s="104">
        <v>0</v>
      </c>
      <c r="AB7" s="108">
        <f>X7/Y17</f>
        <v>0</v>
      </c>
      <c r="AC7" s="128">
        <v>3247301</v>
      </c>
      <c r="AD7" s="130">
        <v>2917432</v>
      </c>
      <c r="AE7" s="130">
        <f>AC7/AD7*100</f>
        <v>111.3068273742113</v>
      </c>
      <c r="AF7" s="131">
        <v>1.1100000000000001</v>
      </c>
      <c r="AG7" s="132">
        <f>AC7/AD17</f>
        <v>0.18551135776128255</v>
      </c>
    </row>
    <row r="8" spans="2:33" ht="15.75" x14ac:dyDescent="0.25">
      <c r="B8" s="173">
        <v>3</v>
      </c>
      <c r="C8" s="174" t="s">
        <v>7</v>
      </c>
      <c r="D8" s="128">
        <v>55150</v>
      </c>
      <c r="E8" s="129">
        <v>69204</v>
      </c>
      <c r="F8" s="130">
        <f>D8/E8*100</f>
        <v>79.691925322235718</v>
      </c>
      <c r="G8" s="120">
        <v>0.8</v>
      </c>
      <c r="H8" s="132">
        <f>D8/E17</f>
        <v>0.19922549508348325</v>
      </c>
      <c r="I8" s="128">
        <v>3333047</v>
      </c>
      <c r="J8" s="129">
        <v>2555337</v>
      </c>
      <c r="K8" s="130">
        <f>I8/J8*100</f>
        <v>130.43473326610149</v>
      </c>
      <c r="L8" s="118">
        <v>1.3</v>
      </c>
      <c r="M8" s="137">
        <f>I8/J17</f>
        <v>0.32608670555519464</v>
      </c>
      <c r="N8" s="128">
        <v>1444060</v>
      </c>
      <c r="O8" s="130">
        <v>1472370</v>
      </c>
      <c r="P8" s="130">
        <f>N8/O8*100</f>
        <v>98.077249604379332</v>
      </c>
      <c r="Q8" s="177">
        <v>0.98</v>
      </c>
      <c r="R8" s="132">
        <f>N8/O17</f>
        <v>0.24519320727575517</v>
      </c>
      <c r="S8" s="138">
        <v>193399</v>
      </c>
      <c r="T8" s="130">
        <v>279234</v>
      </c>
      <c r="U8" s="130">
        <f>S8/T8*100</f>
        <v>69.260548500540764</v>
      </c>
      <c r="V8" s="120">
        <v>0.69</v>
      </c>
      <c r="W8" s="132">
        <f>S8/T17</f>
        <v>0.1731504411151161</v>
      </c>
      <c r="X8" s="138">
        <v>331211</v>
      </c>
      <c r="Y8" s="129">
        <v>207885</v>
      </c>
      <c r="Z8" s="130">
        <f>X8/Y8*100</f>
        <v>159.3241455612478</v>
      </c>
      <c r="AA8" s="118">
        <v>1.59</v>
      </c>
      <c r="AB8" s="137">
        <f>X8/Y17</f>
        <v>0.39831036390311952</v>
      </c>
      <c r="AC8" s="128">
        <v>5025656</v>
      </c>
      <c r="AD8" s="130">
        <v>4376148</v>
      </c>
      <c r="AE8" s="130">
        <f>AC8/AD8*100</f>
        <v>114.84200260137453</v>
      </c>
      <c r="AF8" s="118">
        <v>1.1499999999999999</v>
      </c>
      <c r="AG8" s="132">
        <f>AC8/AD17</f>
        <v>0.28710497370004695</v>
      </c>
    </row>
    <row r="9" spans="2:33" ht="16.5" x14ac:dyDescent="0.3">
      <c r="B9" s="145">
        <v>4</v>
      </c>
      <c r="C9" s="146" t="s">
        <v>8</v>
      </c>
      <c r="D9" s="128">
        <v>87861</v>
      </c>
      <c r="E9" s="129">
        <v>92272</v>
      </c>
      <c r="F9" s="130">
        <f t="shared" ref="F9:F17" si="0">D9/E9*100</f>
        <v>95.219568233050111</v>
      </c>
      <c r="G9" s="131">
        <v>0.95</v>
      </c>
      <c r="H9" s="132">
        <f>D9/E17</f>
        <v>0.31739168129700673</v>
      </c>
      <c r="I9" s="128">
        <v>4720706</v>
      </c>
      <c r="J9" s="129">
        <v>3407116</v>
      </c>
      <c r="K9" s="130">
        <f t="shared" ref="K9:K17" si="1">I9/J9*100</f>
        <v>138.554308101045</v>
      </c>
      <c r="L9" s="131">
        <v>1.39</v>
      </c>
      <c r="M9" s="137">
        <f>I9/J17</f>
        <v>0.46184751293175308</v>
      </c>
      <c r="N9" s="128">
        <v>2199698</v>
      </c>
      <c r="O9" s="130">
        <v>1963160</v>
      </c>
      <c r="P9" s="130">
        <f t="shared" ref="P9:P17" si="2">N9/O9*100</f>
        <v>112.04883962590925</v>
      </c>
      <c r="Q9" s="131">
        <v>1.1200000000000001</v>
      </c>
      <c r="R9" s="132">
        <f>N9/O17</f>
        <v>0.37349625892141886</v>
      </c>
      <c r="S9" s="138">
        <v>293236</v>
      </c>
      <c r="T9" s="130">
        <v>372312</v>
      </c>
      <c r="U9" s="130">
        <f t="shared" ref="U9:U17" si="3">S9/T9*100</f>
        <v>78.760824254925978</v>
      </c>
      <c r="V9" s="131">
        <v>0.79</v>
      </c>
      <c r="W9" s="132">
        <f>S9/T17</f>
        <v>0.262534670555857</v>
      </c>
      <c r="X9" s="109">
        <v>0</v>
      </c>
      <c r="Y9" s="102">
        <v>207885</v>
      </c>
      <c r="Z9" s="103">
        <f t="shared" ref="Z9:Z17" si="4">X9/Y9*100</f>
        <v>0</v>
      </c>
      <c r="AA9" s="104">
        <v>0</v>
      </c>
      <c r="AB9" s="108">
        <f>X9/Y17</f>
        <v>0</v>
      </c>
      <c r="AC9" s="128">
        <v>7301501</v>
      </c>
      <c r="AD9" s="130">
        <v>5834864</v>
      </c>
      <c r="AE9" s="130">
        <f t="shared" ref="AE9:AE17" si="5">AC9/AD9*100</f>
        <v>125.13575294985453</v>
      </c>
      <c r="AF9" s="131">
        <v>1.25</v>
      </c>
      <c r="AG9" s="132">
        <f>AC9/AD17</f>
        <v>0.41711912884126306</v>
      </c>
    </row>
    <row r="10" spans="2:33" ht="16.5" x14ac:dyDescent="0.3">
      <c r="B10" s="145">
        <v>5</v>
      </c>
      <c r="C10" s="146" t="s">
        <v>9</v>
      </c>
      <c r="D10" s="128">
        <v>125678</v>
      </c>
      <c r="E10" s="129">
        <v>115340</v>
      </c>
      <c r="F10" s="130">
        <f t="shared" si="0"/>
        <v>108.96306571874459</v>
      </c>
      <c r="G10" s="131">
        <v>1.0900000000000001</v>
      </c>
      <c r="H10" s="132">
        <f>D10/E17</f>
        <v>0.45400293329287411</v>
      </c>
      <c r="I10" s="128">
        <v>5927066</v>
      </c>
      <c r="J10" s="129">
        <v>4258895</v>
      </c>
      <c r="K10" s="130">
        <f t="shared" si="1"/>
        <v>139.16910372291403</v>
      </c>
      <c r="L10" s="131">
        <v>1.39</v>
      </c>
      <c r="M10" s="137">
        <f>I10/J17</f>
        <v>0.57987103858667621</v>
      </c>
      <c r="N10" s="128">
        <v>2937509</v>
      </c>
      <c r="O10" s="130">
        <v>2453950</v>
      </c>
      <c r="P10" s="130">
        <f t="shared" si="2"/>
        <v>119.70533221948287</v>
      </c>
      <c r="Q10" s="131">
        <v>1.2</v>
      </c>
      <c r="R10" s="132">
        <f>N10/O17</f>
        <v>0.49877238695857257</v>
      </c>
      <c r="S10" s="138">
        <v>405346</v>
      </c>
      <c r="T10" s="130">
        <v>465390</v>
      </c>
      <c r="U10" s="130">
        <f t="shared" si="3"/>
        <v>87.098132748877291</v>
      </c>
      <c r="V10" s="131">
        <v>0.87</v>
      </c>
      <c r="W10" s="132">
        <f>S10/T17</f>
        <v>0.36290693697613663</v>
      </c>
      <c r="X10" s="109">
        <v>0</v>
      </c>
      <c r="Y10" s="102">
        <v>207885</v>
      </c>
      <c r="Z10" s="103">
        <f t="shared" si="4"/>
        <v>0</v>
      </c>
      <c r="AA10" s="104">
        <v>0</v>
      </c>
      <c r="AB10" s="108">
        <f>X10/Y17</f>
        <v>0</v>
      </c>
      <c r="AC10" s="128">
        <v>9395599</v>
      </c>
      <c r="AD10" s="130">
        <v>7293580</v>
      </c>
      <c r="AE10" s="130">
        <f t="shared" si="5"/>
        <v>128.82012674160015</v>
      </c>
      <c r="AF10" s="131">
        <v>1.29</v>
      </c>
      <c r="AG10" s="132">
        <f>AC10/AD17</f>
        <v>0.53675046676318228</v>
      </c>
    </row>
    <row r="11" spans="2:33" ht="16.5" x14ac:dyDescent="0.3">
      <c r="B11" s="175">
        <v>6</v>
      </c>
      <c r="C11" s="176" t="s">
        <v>10</v>
      </c>
      <c r="D11" s="128">
        <v>166831</v>
      </c>
      <c r="E11" s="129">
        <v>138408</v>
      </c>
      <c r="F11" s="130">
        <f t="shared" si="0"/>
        <v>120.5356626784579</v>
      </c>
      <c r="G11" s="118">
        <v>1.21</v>
      </c>
      <c r="H11" s="132">
        <f>D11/E17</f>
        <v>0.60266525059424469</v>
      </c>
      <c r="I11" s="128">
        <v>7023934</v>
      </c>
      <c r="J11" s="129">
        <v>5110674</v>
      </c>
      <c r="K11" s="130">
        <f t="shared" si="1"/>
        <v>137.43654946490423</v>
      </c>
      <c r="L11" s="118">
        <v>1.37</v>
      </c>
      <c r="M11" s="137">
        <f>I11/J17</f>
        <v>0.68718247840403113</v>
      </c>
      <c r="N11" s="128">
        <v>3620920</v>
      </c>
      <c r="O11" s="130">
        <v>2944740</v>
      </c>
      <c r="P11" s="130">
        <f t="shared" si="2"/>
        <v>122.9622988786786</v>
      </c>
      <c r="Q11" s="118">
        <v>1.23</v>
      </c>
      <c r="R11" s="132">
        <f>N11/O17</f>
        <v>0.61481170317641054</v>
      </c>
      <c r="S11" s="138">
        <v>472590</v>
      </c>
      <c r="T11" s="130">
        <v>558468</v>
      </c>
      <c r="U11" s="130">
        <f t="shared" si="3"/>
        <v>84.622574614839166</v>
      </c>
      <c r="V11" s="120">
        <v>0.84</v>
      </c>
      <c r="W11" s="132">
        <f>S11/T17</f>
        <v>0.42311060019231078</v>
      </c>
      <c r="X11" s="138">
        <v>705092</v>
      </c>
      <c r="Y11" s="129">
        <v>415770</v>
      </c>
      <c r="Z11" s="130">
        <f t="shared" si="4"/>
        <v>169.58703129133897</v>
      </c>
      <c r="AA11" s="118">
        <v>1.7</v>
      </c>
      <c r="AB11" s="137">
        <f>X11/Y17</f>
        <v>0.84793515645669482</v>
      </c>
      <c r="AC11" s="128">
        <v>11284275</v>
      </c>
      <c r="AD11" s="130">
        <v>8752296</v>
      </c>
      <c r="AE11" s="130">
        <f t="shared" si="5"/>
        <v>128.92931180572504</v>
      </c>
      <c r="AF11" s="118">
        <v>1.29</v>
      </c>
      <c r="AG11" s="132">
        <f>AC11/AD17</f>
        <v>0.6446464853740681</v>
      </c>
    </row>
    <row r="12" spans="2:33" ht="16.5" x14ac:dyDescent="0.3">
      <c r="B12" s="145">
        <v>7</v>
      </c>
      <c r="C12" s="146" t="s">
        <v>11</v>
      </c>
      <c r="D12" s="128">
        <v>206730</v>
      </c>
      <c r="E12" s="129">
        <v>161477</v>
      </c>
      <c r="F12" s="130">
        <f t="shared" si="0"/>
        <v>128.02442453104777</v>
      </c>
      <c r="G12" s="131">
        <v>1.28</v>
      </c>
      <c r="H12" s="132">
        <f>D12/E17</f>
        <v>0.7467975811171077</v>
      </c>
      <c r="I12" s="128">
        <v>8250205</v>
      </c>
      <c r="J12" s="129">
        <v>5962453</v>
      </c>
      <c r="K12" s="130">
        <f t="shared" si="1"/>
        <v>138.36930873920517</v>
      </c>
      <c r="L12" s="131">
        <v>1.39</v>
      </c>
      <c r="M12" s="137">
        <f>I12/J17</f>
        <v>0.80715398510881931</v>
      </c>
      <c r="N12" s="128">
        <v>4442769</v>
      </c>
      <c r="O12" s="130">
        <v>3435530</v>
      </c>
      <c r="P12" s="130">
        <f t="shared" si="2"/>
        <v>129.3183002331518</v>
      </c>
      <c r="Q12" s="131">
        <v>1.29</v>
      </c>
      <c r="R12" s="132">
        <f>N12/O17</f>
        <v>0.75435700753105794</v>
      </c>
      <c r="S12" s="138">
        <v>538023</v>
      </c>
      <c r="T12" s="130">
        <v>651546</v>
      </c>
      <c r="U12" s="130">
        <f t="shared" si="3"/>
        <v>82.576364523763473</v>
      </c>
      <c r="V12" s="131">
        <v>0.83</v>
      </c>
      <c r="W12" s="132">
        <f>S12/T17</f>
        <v>0.48169287214555456</v>
      </c>
      <c r="X12" s="109">
        <v>0</v>
      </c>
      <c r="Y12" s="102">
        <v>415770</v>
      </c>
      <c r="Z12" s="103">
        <f t="shared" si="4"/>
        <v>0</v>
      </c>
      <c r="AA12" s="104">
        <v>0</v>
      </c>
      <c r="AB12" s="108">
        <f>X12/Y17</f>
        <v>0</v>
      </c>
      <c r="AC12" s="128">
        <v>13437727</v>
      </c>
      <c r="AD12" s="130">
        <v>10211012</v>
      </c>
      <c r="AE12" s="130">
        <f t="shared" si="5"/>
        <v>131.60034480421726</v>
      </c>
      <c r="AF12" s="131">
        <v>1.32</v>
      </c>
      <c r="AG12" s="132">
        <f>AC12/AD17</f>
        <v>0.76766859031406265</v>
      </c>
    </row>
    <row r="13" spans="2:33" ht="16.5" x14ac:dyDescent="0.3">
      <c r="B13" s="145">
        <v>8</v>
      </c>
      <c r="C13" s="146" t="s">
        <v>12</v>
      </c>
      <c r="D13" s="128">
        <v>246155</v>
      </c>
      <c r="E13" s="129">
        <v>185546</v>
      </c>
      <c r="F13" s="130">
        <f t="shared" si="0"/>
        <v>132.66521509490906</v>
      </c>
      <c r="G13" s="131">
        <v>1.33</v>
      </c>
      <c r="H13" s="132">
        <f>D13/E17</f>
        <v>0.88921761998685078</v>
      </c>
      <c r="I13" s="128">
        <v>9442103</v>
      </c>
      <c r="J13" s="129">
        <v>6814232</v>
      </c>
      <c r="K13" s="130">
        <f t="shared" si="1"/>
        <v>138.56444864219475</v>
      </c>
      <c r="L13" s="131">
        <v>1.39</v>
      </c>
      <c r="M13" s="137">
        <f>I13/J17</f>
        <v>0.92376262944471532</v>
      </c>
      <c r="N13" s="128">
        <v>5228299</v>
      </c>
      <c r="O13" s="130">
        <v>3926320</v>
      </c>
      <c r="P13" s="130">
        <f t="shared" si="2"/>
        <v>133.16028749567025</v>
      </c>
      <c r="Q13" s="131">
        <v>1.33</v>
      </c>
      <c r="R13" s="132">
        <f>N13/O17</f>
        <v>0.88773555143596772</v>
      </c>
      <c r="S13" s="138">
        <v>615919</v>
      </c>
      <c r="T13" s="130">
        <v>744624</v>
      </c>
      <c r="U13" s="130">
        <f t="shared" si="3"/>
        <v>82.715437589978308</v>
      </c>
      <c r="V13" s="131">
        <v>0.83</v>
      </c>
      <c r="W13" s="132">
        <f>S13/T17</f>
        <v>0.55143328838919126</v>
      </c>
      <c r="X13" s="109">
        <v>0</v>
      </c>
      <c r="Y13" s="102">
        <v>415770</v>
      </c>
      <c r="Z13" s="103">
        <f t="shared" si="4"/>
        <v>0</v>
      </c>
      <c r="AA13" s="104">
        <v>0</v>
      </c>
      <c r="AB13" s="108">
        <f>X13/Y17</f>
        <v>0</v>
      </c>
      <c r="AC13" s="128">
        <v>15532476</v>
      </c>
      <c r="AD13" s="130">
        <v>11669728</v>
      </c>
      <c r="AE13" s="130">
        <f t="shared" si="5"/>
        <v>133.10058297845501</v>
      </c>
      <c r="AF13" s="131">
        <v>1.33</v>
      </c>
      <c r="AG13" s="132">
        <f>AC13/AD17</f>
        <v>0.88733711847301344</v>
      </c>
    </row>
    <row r="14" spans="2:33" ht="16.5" x14ac:dyDescent="0.3">
      <c r="B14" s="175">
        <v>9</v>
      </c>
      <c r="C14" s="176" t="s">
        <v>13</v>
      </c>
      <c r="D14" s="128">
        <v>280365</v>
      </c>
      <c r="E14" s="129">
        <v>207615</v>
      </c>
      <c r="F14" s="130">
        <f t="shared" si="0"/>
        <v>135.04082074994582</v>
      </c>
      <c r="G14" s="118">
        <v>1.35</v>
      </c>
      <c r="H14" s="132">
        <f>D14/E17</f>
        <v>1.0127988382426252</v>
      </c>
      <c r="I14" s="128">
        <v>10537217</v>
      </c>
      <c r="J14" s="129">
        <v>7666011</v>
      </c>
      <c r="K14" s="130">
        <f t="shared" si="1"/>
        <v>137.45371615042035</v>
      </c>
      <c r="L14" s="118">
        <v>1.37</v>
      </c>
      <c r="M14" s="137">
        <f>I14/J17</f>
        <v>1.0309024676970326</v>
      </c>
      <c r="N14" s="128">
        <v>6024157</v>
      </c>
      <c r="O14" s="130">
        <v>4417110</v>
      </c>
      <c r="P14" s="130">
        <f t="shared" si="2"/>
        <v>136.38231785035916</v>
      </c>
      <c r="Q14" s="118">
        <v>1.36</v>
      </c>
      <c r="R14" s="132">
        <f>N14/O17</f>
        <v>1.0228677312318681</v>
      </c>
      <c r="S14" s="138">
        <v>693512</v>
      </c>
      <c r="T14" s="130">
        <v>837702</v>
      </c>
      <c r="U14" s="130">
        <f t="shared" si="3"/>
        <v>82.787435149969795</v>
      </c>
      <c r="V14" s="120">
        <v>0.83</v>
      </c>
      <c r="W14" s="132">
        <f>S14/T17</f>
        <v>0.6209024282370974</v>
      </c>
      <c r="X14" s="138">
        <v>1050444</v>
      </c>
      <c r="Y14" s="129">
        <v>623655</v>
      </c>
      <c r="Z14" s="130">
        <f t="shared" si="4"/>
        <v>168.43350891117686</v>
      </c>
      <c r="AA14" s="118">
        <v>1.68</v>
      </c>
      <c r="AB14" s="137">
        <f>X14/Y17</f>
        <v>1.2632513168338264</v>
      </c>
      <c r="AC14" s="128">
        <v>17535251</v>
      </c>
      <c r="AD14" s="130">
        <v>13128444</v>
      </c>
      <c r="AE14" s="130">
        <f t="shared" si="5"/>
        <v>133.56686443572445</v>
      </c>
      <c r="AF14" s="118">
        <v>1.34</v>
      </c>
      <c r="AG14" s="132">
        <f>AC14/AD17</f>
        <v>1.0017513688120958</v>
      </c>
    </row>
    <row r="15" spans="2:33" ht="16.5" x14ac:dyDescent="0.3">
      <c r="B15" s="145">
        <v>10</v>
      </c>
      <c r="C15" s="146" t="s">
        <v>14</v>
      </c>
      <c r="D15" s="128">
        <v>323301</v>
      </c>
      <c r="E15" s="129">
        <v>230684</v>
      </c>
      <c r="F15" s="130">
        <f t="shared" si="0"/>
        <v>140.14886164623468</v>
      </c>
      <c r="G15" s="131">
        <v>1.4</v>
      </c>
      <c r="H15" s="132">
        <f>D15/E17</f>
        <v>1.1679021176062596</v>
      </c>
      <c r="I15" s="128">
        <v>11734934</v>
      </c>
      <c r="J15" s="129">
        <v>8517790</v>
      </c>
      <c r="K15" s="130">
        <f t="shared" si="1"/>
        <v>137.76970317418017</v>
      </c>
      <c r="L15" s="131">
        <v>1.38</v>
      </c>
      <c r="M15" s="137">
        <f>I15/J17</f>
        <v>1.1480804104975546</v>
      </c>
      <c r="N15" s="128">
        <v>6892968</v>
      </c>
      <c r="O15" s="130">
        <v>4907900</v>
      </c>
      <c r="P15" s="130">
        <f t="shared" si="2"/>
        <v>140.44638236312883</v>
      </c>
      <c r="Q15" s="131">
        <v>1.4</v>
      </c>
      <c r="R15" s="132">
        <f>N15/O17</f>
        <v>1.1703869171427417</v>
      </c>
      <c r="S15" s="138">
        <v>776359</v>
      </c>
      <c r="T15" s="130">
        <v>930780</v>
      </c>
      <c r="U15" s="130">
        <f t="shared" si="3"/>
        <v>83.409506005715642</v>
      </c>
      <c r="V15" s="131">
        <v>0.83</v>
      </c>
      <c r="W15" s="132">
        <f>S15/T17</f>
        <v>0.69507548288093746</v>
      </c>
      <c r="X15" s="109">
        <v>0</v>
      </c>
      <c r="Y15" s="102">
        <v>623655</v>
      </c>
      <c r="Z15" s="103">
        <f t="shared" si="4"/>
        <v>0</v>
      </c>
      <c r="AA15" s="104">
        <v>0</v>
      </c>
      <c r="AB15" s="108">
        <f>X15/Y17</f>
        <v>0</v>
      </c>
      <c r="AC15" s="128">
        <v>19727562</v>
      </c>
      <c r="AD15" s="130">
        <v>14587160</v>
      </c>
      <c r="AE15" s="130">
        <f t="shared" si="5"/>
        <v>135.23922408474303</v>
      </c>
      <c r="AF15" s="131">
        <v>1.35</v>
      </c>
      <c r="AG15" s="132">
        <f>AC15/AD17</f>
        <v>1.1269934052740669</v>
      </c>
    </row>
    <row r="16" spans="2:33" ht="17.25" thickBot="1" x14ac:dyDescent="0.35">
      <c r="B16" s="145">
        <v>11</v>
      </c>
      <c r="C16" s="146" t="s">
        <v>26</v>
      </c>
      <c r="D16" s="128">
        <v>356807</v>
      </c>
      <c r="E16" s="129">
        <v>253753</v>
      </c>
      <c r="F16" s="130">
        <f t="shared" si="0"/>
        <v>140.61193365201595</v>
      </c>
      <c r="G16" s="322">
        <v>1.41</v>
      </c>
      <c r="H16" s="323">
        <f>D16/E17</f>
        <v>1.2889401853898896</v>
      </c>
      <c r="I16" s="128">
        <v>13039772</v>
      </c>
      <c r="J16" s="129">
        <v>9369569</v>
      </c>
      <c r="K16" s="130">
        <f t="shared" si="1"/>
        <v>139.17152432518506</v>
      </c>
      <c r="L16" s="322">
        <v>1.39</v>
      </c>
      <c r="M16" s="324">
        <f>I16/J17</f>
        <v>1.2757384737361555</v>
      </c>
      <c r="N16" s="128">
        <v>7638022</v>
      </c>
      <c r="O16" s="130">
        <v>5398690</v>
      </c>
      <c r="P16" s="130">
        <f t="shared" si="2"/>
        <v>141.47917365138579</v>
      </c>
      <c r="Q16" s="322">
        <v>1.41</v>
      </c>
      <c r="R16" s="323">
        <f>N16/O17</f>
        <v>1.2968928655476768</v>
      </c>
      <c r="S16" s="138">
        <v>847245</v>
      </c>
      <c r="T16" s="130">
        <v>1023858</v>
      </c>
      <c r="U16" s="130">
        <f t="shared" si="3"/>
        <v>82.750244662834106</v>
      </c>
      <c r="V16" s="322">
        <v>0.83</v>
      </c>
      <c r="W16" s="323">
        <f>S16/T17</f>
        <v>0.75853983465569386</v>
      </c>
      <c r="X16" s="109">
        <v>0</v>
      </c>
      <c r="Y16" s="102">
        <v>623655</v>
      </c>
      <c r="Z16" s="103">
        <f t="shared" si="4"/>
        <v>0</v>
      </c>
      <c r="AA16" s="274">
        <v>0</v>
      </c>
      <c r="AB16" s="276">
        <f>X16/Y17</f>
        <v>0</v>
      </c>
      <c r="AC16" s="128">
        <v>21881846</v>
      </c>
      <c r="AD16" s="130">
        <v>16045876</v>
      </c>
      <c r="AE16" s="130">
        <f t="shared" si="5"/>
        <v>136.37052910043676</v>
      </c>
      <c r="AF16" s="322">
        <v>1.36</v>
      </c>
      <c r="AG16" s="323">
        <f>AC16/AD17</f>
        <v>1.2500630405938007</v>
      </c>
    </row>
    <row r="17" spans="2:33" ht="17.25" thickBot="1" x14ac:dyDescent="0.35">
      <c r="B17" s="264">
        <v>12</v>
      </c>
      <c r="C17" s="265" t="s">
        <v>15</v>
      </c>
      <c r="D17" s="133">
        <v>370108</v>
      </c>
      <c r="E17" s="134">
        <v>276822</v>
      </c>
      <c r="F17" s="321">
        <f t="shared" si="0"/>
        <v>133.69891121370412</v>
      </c>
      <c r="G17" s="271">
        <v>1.34</v>
      </c>
      <c r="H17" s="272">
        <f>D17/E17</f>
        <v>1.3369891121370412</v>
      </c>
      <c r="I17" s="133">
        <v>14147452</v>
      </c>
      <c r="J17" s="134">
        <v>10221352</v>
      </c>
      <c r="K17" s="321">
        <f t="shared" si="1"/>
        <v>138.41076992554409</v>
      </c>
      <c r="L17" s="271">
        <v>1.38</v>
      </c>
      <c r="M17" s="272">
        <f>I17/J17</f>
        <v>1.3841076992554409</v>
      </c>
      <c r="N17" s="133">
        <v>8285941</v>
      </c>
      <c r="O17" s="135">
        <v>5889478</v>
      </c>
      <c r="P17" s="321">
        <f t="shared" si="2"/>
        <v>140.6905841230751</v>
      </c>
      <c r="Q17" s="271">
        <v>1.41</v>
      </c>
      <c r="R17" s="272">
        <f>N17/O17</f>
        <v>1.4069058412307509</v>
      </c>
      <c r="S17" s="139">
        <v>908378</v>
      </c>
      <c r="T17" s="135">
        <v>1116942</v>
      </c>
      <c r="U17" s="321">
        <f t="shared" si="3"/>
        <v>81.327230957381843</v>
      </c>
      <c r="V17" s="289">
        <v>0.81</v>
      </c>
      <c r="W17" s="283">
        <f>S17/T17</f>
        <v>0.81327230957381846</v>
      </c>
      <c r="X17" s="139">
        <v>1345542</v>
      </c>
      <c r="Y17" s="134">
        <v>831540</v>
      </c>
      <c r="Z17" s="321">
        <f t="shared" si="4"/>
        <v>161.81326214012554</v>
      </c>
      <c r="AA17" s="272">
        <v>1.62</v>
      </c>
      <c r="AB17" s="272">
        <f>X17/Y17</f>
        <v>1.6181326214012555</v>
      </c>
      <c r="AC17" s="133">
        <v>23711879</v>
      </c>
      <c r="AD17" s="135">
        <v>17504594</v>
      </c>
      <c r="AE17" s="321">
        <f t="shared" si="5"/>
        <v>135.46089100952585</v>
      </c>
      <c r="AF17" s="271">
        <v>1.35</v>
      </c>
      <c r="AG17" s="272">
        <f>AC17/AD17</f>
        <v>1.3546089100952585</v>
      </c>
    </row>
    <row r="18" spans="2:33" ht="15.75" thickBot="1" x14ac:dyDescent="0.3"/>
    <row r="19" spans="2:33" ht="15.75" thickBot="1" x14ac:dyDescent="0.3">
      <c r="C19" s="384" t="s">
        <v>378</v>
      </c>
      <c r="H19" s="312">
        <v>1.34</v>
      </c>
      <c r="M19" s="312">
        <v>1.38</v>
      </c>
      <c r="R19" s="312">
        <v>1.41</v>
      </c>
      <c r="W19" s="388">
        <v>0.81</v>
      </c>
      <c r="AB19" s="312">
        <v>1.62</v>
      </c>
      <c r="AG19" s="312">
        <v>1.35</v>
      </c>
    </row>
    <row r="20" spans="2:33" ht="15.75" thickBot="1" x14ac:dyDescent="0.3">
      <c r="C20" s="215"/>
      <c r="W20" s="395"/>
    </row>
    <row r="21" spans="2:33" ht="15.75" thickBot="1" x14ac:dyDescent="0.3">
      <c r="C21" s="384" t="s">
        <v>377</v>
      </c>
      <c r="H21" s="382">
        <v>1.34</v>
      </c>
      <c r="M21" s="382">
        <v>1.38</v>
      </c>
      <c r="R21" s="382">
        <v>1.41</v>
      </c>
      <c r="W21" s="387">
        <v>0.81</v>
      </c>
      <c r="AB21" s="382">
        <v>1.62</v>
      </c>
      <c r="AG21" s="382">
        <v>1.35</v>
      </c>
    </row>
    <row r="22" spans="2:33" ht="15.75" thickBot="1" x14ac:dyDescent="0.3"/>
    <row r="23" spans="2:33" ht="15" customHeight="1" x14ac:dyDescent="0.3">
      <c r="B23" s="19"/>
      <c r="C23" s="20"/>
      <c r="D23" s="22"/>
      <c r="E23" s="22"/>
      <c r="F23" s="22"/>
      <c r="G23" s="22"/>
      <c r="H23" s="501" t="s">
        <v>333</v>
      </c>
      <c r="I23" s="502"/>
    </row>
    <row r="24" spans="2:33" ht="16.5" customHeight="1" thickBot="1" x14ac:dyDescent="0.3">
      <c r="H24" s="503"/>
      <c r="I24" s="504"/>
    </row>
    <row r="25" spans="2:33" x14ac:dyDescent="0.25">
      <c r="B25" s="12">
        <v>1</v>
      </c>
      <c r="C25" s="7" t="s">
        <v>27</v>
      </c>
      <c r="D25" s="8"/>
      <c r="E25" s="477" t="s">
        <v>28</v>
      </c>
      <c r="F25" s="477"/>
      <c r="G25" s="478"/>
      <c r="H25" s="12">
        <v>5</v>
      </c>
      <c r="I25" s="16">
        <f>H25/H28</f>
        <v>0.83333333333333337</v>
      </c>
    </row>
    <row r="26" spans="2:33" x14ac:dyDescent="0.25">
      <c r="B26" s="13">
        <v>2</v>
      </c>
      <c r="C26" s="9" t="s">
        <v>29</v>
      </c>
      <c r="D26" s="4"/>
      <c r="E26" s="479" t="s">
        <v>30</v>
      </c>
      <c r="F26" s="479"/>
      <c r="G26" s="480"/>
      <c r="H26" s="13">
        <v>1</v>
      </c>
      <c r="I26" s="17">
        <f>H26/H28</f>
        <v>0.16666666666666666</v>
      </c>
    </row>
    <row r="27" spans="2:33" ht="15.75" thickBot="1" x14ac:dyDescent="0.3">
      <c r="B27" s="14">
        <v>3</v>
      </c>
      <c r="C27" s="10" t="s">
        <v>31</v>
      </c>
      <c r="D27" s="11"/>
      <c r="E27" s="481" t="s">
        <v>32</v>
      </c>
      <c r="F27" s="481"/>
      <c r="G27" s="482"/>
      <c r="H27" s="14">
        <v>0</v>
      </c>
      <c r="I27" s="18">
        <f>H27/H28</f>
        <v>0</v>
      </c>
    </row>
    <row r="28" spans="2:33" ht="15.75" thickBot="1" x14ac:dyDescent="0.3">
      <c r="B28" s="498" t="s">
        <v>95</v>
      </c>
      <c r="C28" s="499"/>
      <c r="D28" s="499"/>
      <c r="E28" s="499"/>
      <c r="F28" s="499"/>
      <c r="G28" s="500"/>
      <c r="H28" s="15">
        <f>SUM(H25:H27)</f>
        <v>6</v>
      </c>
      <c r="I28" s="21">
        <f>SUM(I25:I27)</f>
        <v>1</v>
      </c>
    </row>
  </sheetData>
  <mergeCells count="31">
    <mergeCell ref="AG4:AG5"/>
    <mergeCell ref="H23:I24"/>
    <mergeCell ref="E25:G25"/>
    <mergeCell ref="R4:R5"/>
    <mergeCell ref="S4:U4"/>
    <mergeCell ref="V4:V5"/>
    <mergeCell ref="W4:W5"/>
    <mergeCell ref="X4:Z4"/>
    <mergeCell ref="AA4:AA5"/>
    <mergeCell ref="H4:H5"/>
    <mergeCell ref="I4:K4"/>
    <mergeCell ref="L4:L5"/>
    <mergeCell ref="M4:M5"/>
    <mergeCell ref="N4:P4"/>
    <mergeCell ref="Q4:Q5"/>
    <mergeCell ref="E26:G26"/>
    <mergeCell ref="E27:G27"/>
    <mergeCell ref="B28:G28"/>
    <mergeCell ref="AB4:AB5"/>
    <mergeCell ref="AC4:AE4"/>
    <mergeCell ref="B2:C5"/>
    <mergeCell ref="D2:AG2"/>
    <mergeCell ref="D3:H3"/>
    <mergeCell ref="I3:M3"/>
    <mergeCell ref="N3:R3"/>
    <mergeCell ref="S3:W3"/>
    <mergeCell ref="X3:AB3"/>
    <mergeCell ref="AC3:AG3"/>
    <mergeCell ref="D4:F4"/>
    <mergeCell ref="G4:G5"/>
    <mergeCell ref="AF4:A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BA28"/>
  <sheetViews>
    <sheetView workbookViewId="0">
      <selection activeCell="AQ25" sqref="AQ25"/>
    </sheetView>
  </sheetViews>
  <sheetFormatPr baseColWidth="10" defaultRowHeight="15" x14ac:dyDescent="0.25"/>
  <cols>
    <col min="1" max="1" width="6" customWidth="1"/>
    <col min="2" max="2" width="4.42578125" customWidth="1"/>
    <col min="3" max="3" width="13.7109375" customWidth="1"/>
    <col min="4" max="4" width="6.28515625" customWidth="1"/>
    <col min="5" max="5" width="4.5703125" customWidth="1"/>
    <col min="6" max="6" width="5.85546875" customWidth="1"/>
    <col min="7" max="7" width="6.85546875" customWidth="1"/>
    <col min="8" max="8" width="10.140625" customWidth="1"/>
    <col min="9" max="9" width="7.7109375" customWidth="1"/>
    <col min="10" max="10" width="5.42578125" customWidth="1"/>
    <col min="11" max="11" width="6.5703125" customWidth="1"/>
    <col min="12" max="12" width="7.5703125" customWidth="1"/>
    <col min="13" max="13" width="9.85546875" customWidth="1"/>
    <col min="14" max="14" width="6.42578125" customWidth="1"/>
    <col min="15" max="15" width="5" customWidth="1"/>
    <col min="16" max="16" width="6.42578125" customWidth="1"/>
    <col min="17" max="17" width="7" customWidth="1"/>
    <col min="18" max="18" width="9.85546875" customWidth="1"/>
    <col min="19" max="19" width="7.140625" customWidth="1"/>
    <col min="20" max="20" width="5.140625" customWidth="1"/>
    <col min="21" max="21" width="6.5703125" customWidth="1"/>
    <col min="22" max="22" width="7" customWidth="1"/>
    <col min="23" max="23" width="9.7109375" customWidth="1"/>
    <col min="24" max="24" width="6.42578125" hidden="1" customWidth="1"/>
    <col min="25" max="25" width="5.140625" hidden="1" customWidth="1"/>
    <col min="26" max="26" width="6.140625" hidden="1" customWidth="1"/>
    <col min="27" max="27" width="7" hidden="1" customWidth="1"/>
    <col min="28" max="28" width="9.5703125" hidden="1" customWidth="1"/>
    <col min="29" max="29" width="7.5703125" customWidth="1"/>
    <col min="30" max="30" width="6.5703125" customWidth="1"/>
    <col min="31" max="31" width="7.42578125" customWidth="1"/>
    <col min="32" max="32" width="7.28515625" customWidth="1"/>
    <col min="33" max="33" width="10.42578125" customWidth="1"/>
    <col min="34" max="34" width="7.42578125" customWidth="1"/>
    <col min="35" max="35" width="5.7109375" customWidth="1"/>
    <col min="36" max="37" width="7.7109375" customWidth="1"/>
    <col min="38" max="38" width="10" customWidth="1"/>
    <col min="39" max="39" width="6.42578125" customWidth="1"/>
    <col min="40" max="40" width="5.85546875" customWidth="1"/>
    <col min="41" max="42" width="6.7109375" customWidth="1"/>
    <col min="43" max="43" width="9.7109375" customWidth="1"/>
    <col min="44" max="44" width="7" hidden="1" customWidth="1"/>
    <col min="45" max="45" width="6.5703125" hidden="1" customWidth="1"/>
    <col min="46" max="46" width="7.140625" hidden="1" customWidth="1"/>
    <col min="47" max="47" width="7.28515625" hidden="1" customWidth="1"/>
    <col min="48" max="48" width="10.28515625" hidden="1" customWidth="1"/>
    <col min="49" max="49" width="6.5703125" customWidth="1"/>
    <col min="50" max="50" width="5.7109375" customWidth="1"/>
    <col min="51" max="51" width="6.28515625" customWidth="1"/>
    <col min="52" max="52" width="6.85546875" customWidth="1"/>
    <col min="53" max="53" width="9.85546875" customWidth="1"/>
  </cols>
  <sheetData>
    <row r="1" spans="2:53" ht="15.75" thickBot="1" x14ac:dyDescent="0.3"/>
    <row r="2" spans="2:53" ht="17.25" thickBot="1" x14ac:dyDescent="0.35">
      <c r="B2" s="543" t="s">
        <v>220</v>
      </c>
      <c r="C2" s="544"/>
      <c r="D2" s="519" t="s">
        <v>106</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1"/>
    </row>
    <row r="3" spans="2:53" ht="64.5" customHeight="1" thickBot="1" x14ac:dyDescent="0.3">
      <c r="B3" s="545"/>
      <c r="C3" s="546"/>
      <c r="D3" s="511" t="s">
        <v>142</v>
      </c>
      <c r="E3" s="512"/>
      <c r="F3" s="513"/>
      <c r="G3" s="513"/>
      <c r="H3" s="514"/>
      <c r="I3" s="515" t="s">
        <v>281</v>
      </c>
      <c r="J3" s="516"/>
      <c r="K3" s="517"/>
      <c r="L3" s="517"/>
      <c r="M3" s="518"/>
      <c r="N3" s="530" t="s">
        <v>143</v>
      </c>
      <c r="O3" s="522"/>
      <c r="P3" s="522"/>
      <c r="Q3" s="522"/>
      <c r="R3" s="523"/>
      <c r="S3" s="530" t="s">
        <v>144</v>
      </c>
      <c r="T3" s="522"/>
      <c r="U3" s="522"/>
      <c r="V3" s="522"/>
      <c r="W3" s="523"/>
      <c r="X3" s="530" t="s">
        <v>137</v>
      </c>
      <c r="Y3" s="522"/>
      <c r="Z3" s="522"/>
      <c r="AA3" s="522"/>
      <c r="AB3" s="523"/>
      <c r="AC3" s="511" t="s">
        <v>199</v>
      </c>
      <c r="AD3" s="512"/>
      <c r="AE3" s="513"/>
      <c r="AF3" s="513"/>
      <c r="AG3" s="514"/>
      <c r="AH3" s="515" t="s">
        <v>200</v>
      </c>
      <c r="AI3" s="516"/>
      <c r="AJ3" s="517"/>
      <c r="AK3" s="517"/>
      <c r="AL3" s="518"/>
      <c r="AM3" s="539" t="s">
        <v>276</v>
      </c>
      <c r="AN3" s="540"/>
      <c r="AO3" s="540"/>
      <c r="AP3" s="540"/>
      <c r="AQ3" s="541"/>
      <c r="AR3" s="530" t="s">
        <v>145</v>
      </c>
      <c r="AS3" s="522"/>
      <c r="AT3" s="522"/>
      <c r="AU3" s="522"/>
      <c r="AV3" s="523"/>
      <c r="AW3" s="542" t="s">
        <v>201</v>
      </c>
      <c r="AX3" s="516"/>
      <c r="AY3" s="517"/>
      <c r="AZ3" s="517"/>
      <c r="BA3" s="518"/>
    </row>
    <row r="4" spans="2:53" ht="24.75" customHeight="1" thickBot="1" x14ac:dyDescent="0.3">
      <c r="B4" s="545"/>
      <c r="C4" s="546"/>
      <c r="D4" s="531" t="s">
        <v>0</v>
      </c>
      <c r="E4" s="524"/>
      <c r="F4" s="532"/>
      <c r="G4" s="533" t="s">
        <v>1</v>
      </c>
      <c r="H4" s="527" t="s">
        <v>104</v>
      </c>
      <c r="I4" s="531" t="s">
        <v>0</v>
      </c>
      <c r="J4" s="525"/>
      <c r="K4" s="526"/>
      <c r="L4" s="527" t="s">
        <v>1</v>
      </c>
      <c r="M4" s="527" t="s">
        <v>104</v>
      </c>
      <c r="N4" s="531" t="s">
        <v>0</v>
      </c>
      <c r="O4" s="525"/>
      <c r="P4" s="526"/>
      <c r="Q4" s="527" t="s">
        <v>1</v>
      </c>
      <c r="R4" s="537" t="s">
        <v>104</v>
      </c>
      <c r="S4" s="531" t="s">
        <v>0</v>
      </c>
      <c r="T4" s="525"/>
      <c r="U4" s="526"/>
      <c r="V4" s="527" t="s">
        <v>1</v>
      </c>
      <c r="W4" s="527" t="s">
        <v>104</v>
      </c>
      <c r="X4" s="549" t="s">
        <v>0</v>
      </c>
      <c r="Y4" s="550"/>
      <c r="Z4" s="551"/>
      <c r="AA4" s="535" t="s">
        <v>1</v>
      </c>
      <c r="AB4" s="535" t="s">
        <v>104</v>
      </c>
      <c r="AC4" s="531" t="s">
        <v>0</v>
      </c>
      <c r="AD4" s="524"/>
      <c r="AE4" s="532"/>
      <c r="AF4" s="533" t="s">
        <v>1</v>
      </c>
      <c r="AG4" s="527" t="s">
        <v>104</v>
      </c>
      <c r="AH4" s="531" t="s">
        <v>0</v>
      </c>
      <c r="AI4" s="525"/>
      <c r="AJ4" s="526"/>
      <c r="AK4" s="527" t="s">
        <v>1</v>
      </c>
      <c r="AL4" s="527" t="s">
        <v>104</v>
      </c>
      <c r="AM4" s="531" t="s">
        <v>0</v>
      </c>
      <c r="AN4" s="525"/>
      <c r="AO4" s="526"/>
      <c r="AP4" s="527" t="s">
        <v>1</v>
      </c>
      <c r="AQ4" s="527" t="s">
        <v>104</v>
      </c>
      <c r="AR4" s="531" t="s">
        <v>0</v>
      </c>
      <c r="AS4" s="525"/>
      <c r="AT4" s="526"/>
      <c r="AU4" s="527" t="s">
        <v>1</v>
      </c>
      <c r="AV4" s="527" t="s">
        <v>104</v>
      </c>
      <c r="AW4" s="531" t="s">
        <v>0</v>
      </c>
      <c r="AX4" s="525"/>
      <c r="AY4" s="526"/>
      <c r="AZ4" s="527" t="s">
        <v>1</v>
      </c>
      <c r="BA4" s="527" t="s">
        <v>104</v>
      </c>
    </row>
    <row r="5" spans="2:53" ht="18" customHeight="1" thickBot="1" x14ac:dyDescent="0.3">
      <c r="B5" s="547"/>
      <c r="C5" s="548"/>
      <c r="D5" s="151" t="s">
        <v>33</v>
      </c>
      <c r="E5" s="152" t="s">
        <v>2</v>
      </c>
      <c r="F5" s="153" t="s">
        <v>3</v>
      </c>
      <c r="G5" s="534"/>
      <c r="H5" s="529"/>
      <c r="I5" s="151" t="s">
        <v>33</v>
      </c>
      <c r="J5" s="152" t="s">
        <v>2</v>
      </c>
      <c r="K5" s="158" t="s">
        <v>3</v>
      </c>
      <c r="L5" s="529"/>
      <c r="M5" s="529"/>
      <c r="N5" s="151" t="s">
        <v>33</v>
      </c>
      <c r="O5" s="152" t="s">
        <v>4</v>
      </c>
      <c r="P5" s="158" t="s">
        <v>3</v>
      </c>
      <c r="Q5" s="529"/>
      <c r="R5" s="538"/>
      <c r="S5" s="151" t="s">
        <v>33</v>
      </c>
      <c r="T5" s="152" t="s">
        <v>4</v>
      </c>
      <c r="U5" s="158" t="s">
        <v>3</v>
      </c>
      <c r="V5" s="529"/>
      <c r="W5" s="529"/>
      <c r="X5" s="170" t="s">
        <v>33</v>
      </c>
      <c r="Y5" s="152" t="s">
        <v>4</v>
      </c>
      <c r="Z5" s="158" t="s">
        <v>3</v>
      </c>
      <c r="AA5" s="536"/>
      <c r="AB5" s="536"/>
      <c r="AC5" s="151" t="s">
        <v>33</v>
      </c>
      <c r="AD5" s="152" t="s">
        <v>2</v>
      </c>
      <c r="AE5" s="153" t="s">
        <v>3</v>
      </c>
      <c r="AF5" s="534"/>
      <c r="AG5" s="529"/>
      <c r="AH5" s="151" t="s">
        <v>33</v>
      </c>
      <c r="AI5" s="152" t="s">
        <v>2</v>
      </c>
      <c r="AJ5" s="158" t="s">
        <v>3</v>
      </c>
      <c r="AK5" s="529"/>
      <c r="AL5" s="529"/>
      <c r="AM5" s="151" t="s">
        <v>33</v>
      </c>
      <c r="AN5" s="152" t="s">
        <v>4</v>
      </c>
      <c r="AO5" s="158" t="s">
        <v>3</v>
      </c>
      <c r="AP5" s="529"/>
      <c r="AQ5" s="529"/>
      <c r="AR5" s="151" t="s">
        <v>33</v>
      </c>
      <c r="AS5" s="152" t="s">
        <v>4</v>
      </c>
      <c r="AT5" s="158" t="s">
        <v>3</v>
      </c>
      <c r="AU5" s="529"/>
      <c r="AV5" s="529"/>
      <c r="AW5" s="151" t="s">
        <v>33</v>
      </c>
      <c r="AX5" s="152" t="s">
        <v>4</v>
      </c>
      <c r="AY5" s="158" t="s">
        <v>3</v>
      </c>
      <c r="AZ5" s="529"/>
      <c r="BA5" s="529"/>
    </row>
    <row r="6" spans="2:53" ht="17.25" customHeight="1" x14ac:dyDescent="0.25">
      <c r="B6" s="143">
        <v>1</v>
      </c>
      <c r="C6" s="144" t="s">
        <v>5</v>
      </c>
      <c r="D6" s="160">
        <v>0</v>
      </c>
      <c r="E6" s="102">
        <v>1</v>
      </c>
      <c r="F6" s="102">
        <f>D6/E6*100</f>
        <v>0</v>
      </c>
      <c r="G6" s="161">
        <v>0</v>
      </c>
      <c r="H6" s="162">
        <f>D6/E17</f>
        <v>0</v>
      </c>
      <c r="I6" s="160">
        <v>0</v>
      </c>
      <c r="J6" s="102">
        <v>100</v>
      </c>
      <c r="K6" s="102">
        <f>I6/J6*100</f>
        <v>0</v>
      </c>
      <c r="L6" s="161">
        <v>0</v>
      </c>
      <c r="M6" s="163">
        <f>I6/J17</f>
        <v>0</v>
      </c>
      <c r="N6" s="164">
        <v>0</v>
      </c>
      <c r="O6" s="102">
        <v>1</v>
      </c>
      <c r="P6" s="102">
        <f>N6/O6*100</f>
        <v>0</v>
      </c>
      <c r="Q6" s="161">
        <v>0</v>
      </c>
      <c r="R6" s="162">
        <f>N6/O17</f>
        <v>0</v>
      </c>
      <c r="S6" s="165">
        <v>1</v>
      </c>
      <c r="T6" s="1">
        <v>1</v>
      </c>
      <c r="U6" s="1">
        <f>S6/T6*100</f>
        <v>100</v>
      </c>
      <c r="V6" s="166">
        <v>1</v>
      </c>
      <c r="W6" s="167">
        <f>S6/T17</f>
        <v>0.25</v>
      </c>
      <c r="X6" s="168">
        <v>0</v>
      </c>
      <c r="Y6" s="1">
        <v>1</v>
      </c>
      <c r="Z6" s="1">
        <f>X6/Y6*100</f>
        <v>0</v>
      </c>
      <c r="AA6" s="166">
        <v>0</v>
      </c>
      <c r="AB6" s="167">
        <f>X6/Y17</f>
        <v>0</v>
      </c>
      <c r="AC6" s="97">
        <v>0</v>
      </c>
      <c r="AD6" s="98">
        <v>1</v>
      </c>
      <c r="AE6" s="98">
        <f>AC6/AD6*100</f>
        <v>0</v>
      </c>
      <c r="AF6" s="99">
        <v>0</v>
      </c>
      <c r="AG6" s="100">
        <f>AC6/AD17</f>
        <v>0</v>
      </c>
      <c r="AH6" s="160">
        <v>0</v>
      </c>
      <c r="AI6" s="102">
        <v>1</v>
      </c>
      <c r="AJ6" s="102">
        <f>AH6/AI6*100</f>
        <v>0</v>
      </c>
      <c r="AK6" s="161">
        <v>0</v>
      </c>
      <c r="AL6" s="163">
        <f>AH6/AI17</f>
        <v>0</v>
      </c>
      <c r="AM6" s="164">
        <v>0</v>
      </c>
      <c r="AN6" s="102">
        <v>1</v>
      </c>
      <c r="AO6" s="102">
        <f>AM6/AN6*100</f>
        <v>0</v>
      </c>
      <c r="AP6" s="161">
        <v>0</v>
      </c>
      <c r="AQ6" s="162">
        <f>AM6/AN17</f>
        <v>0</v>
      </c>
      <c r="AR6" s="165">
        <v>0</v>
      </c>
      <c r="AS6" s="1">
        <v>100</v>
      </c>
      <c r="AT6" s="1">
        <f>AR6/AS6*100</f>
        <v>0</v>
      </c>
      <c r="AU6" s="166">
        <v>0</v>
      </c>
      <c r="AV6" s="169">
        <f>AR6/AS17</f>
        <v>0</v>
      </c>
      <c r="AW6" s="41">
        <v>1</v>
      </c>
      <c r="AX6" s="42">
        <v>1</v>
      </c>
      <c r="AY6" s="42">
        <f>AW6/AX6*100</f>
        <v>100</v>
      </c>
      <c r="AZ6" s="43">
        <v>1</v>
      </c>
      <c r="BA6" s="31">
        <f>AW6/AX17</f>
        <v>8.3333333333333329E-2</v>
      </c>
    </row>
    <row r="7" spans="2:53" ht="16.5" x14ac:dyDescent="0.3">
      <c r="B7" s="145">
        <v>2</v>
      </c>
      <c r="C7" s="146" t="s">
        <v>6</v>
      </c>
      <c r="D7" s="101">
        <v>0</v>
      </c>
      <c r="E7" s="102">
        <v>1</v>
      </c>
      <c r="F7" s="103">
        <f>D7/E7*100</f>
        <v>0</v>
      </c>
      <c r="G7" s="104">
        <v>0</v>
      </c>
      <c r="H7" s="108">
        <f>D7/E17</f>
        <v>0</v>
      </c>
      <c r="I7" s="101">
        <v>100</v>
      </c>
      <c r="J7" s="103">
        <v>100</v>
      </c>
      <c r="K7" s="103">
        <f>I7/J7*100</f>
        <v>100</v>
      </c>
      <c r="L7" s="104">
        <v>1</v>
      </c>
      <c r="M7" s="105">
        <f>I7/J17</f>
        <v>1</v>
      </c>
      <c r="N7" s="109">
        <v>0</v>
      </c>
      <c r="O7" s="102">
        <v>1</v>
      </c>
      <c r="P7" s="103">
        <f>N7/O7*100</f>
        <v>0</v>
      </c>
      <c r="Q7" s="104">
        <v>0</v>
      </c>
      <c r="R7" s="108">
        <f>N7/O17</f>
        <v>0</v>
      </c>
      <c r="S7" s="3">
        <v>1</v>
      </c>
      <c r="T7" s="2">
        <v>1</v>
      </c>
      <c r="U7" s="2">
        <f>S7/T7*100</f>
        <v>100</v>
      </c>
      <c r="V7" s="24">
        <v>1</v>
      </c>
      <c r="W7" s="23">
        <f>S7/T17</f>
        <v>0.25</v>
      </c>
      <c r="X7" s="59">
        <v>0</v>
      </c>
      <c r="Y7" s="1">
        <v>1</v>
      </c>
      <c r="Z7" s="2">
        <f>X7/Y7*100</f>
        <v>0</v>
      </c>
      <c r="AA7" s="24">
        <v>0</v>
      </c>
      <c r="AB7" s="23">
        <f>X7/Y17</f>
        <v>0</v>
      </c>
      <c r="AC7" s="3">
        <v>1</v>
      </c>
      <c r="AD7" s="1">
        <v>1</v>
      </c>
      <c r="AE7" s="2">
        <f>AC7/AD7*100</f>
        <v>100</v>
      </c>
      <c r="AF7" s="24">
        <v>1</v>
      </c>
      <c r="AG7" s="23">
        <f>AC7/AD17</f>
        <v>0.33333333333333331</v>
      </c>
      <c r="AH7" s="3">
        <v>1</v>
      </c>
      <c r="AI7" s="1">
        <v>1</v>
      </c>
      <c r="AJ7" s="2">
        <f>AH7/AI7*100</f>
        <v>100</v>
      </c>
      <c r="AK7" s="115">
        <v>1</v>
      </c>
      <c r="AL7" s="23">
        <f>AH7/AI17</f>
        <v>0.2</v>
      </c>
      <c r="AM7" s="109">
        <v>0</v>
      </c>
      <c r="AN7" s="102">
        <v>1</v>
      </c>
      <c r="AO7" s="103">
        <f>AM7/AN7*100</f>
        <v>0</v>
      </c>
      <c r="AP7" s="104">
        <v>0</v>
      </c>
      <c r="AQ7" s="108">
        <f>AM7/AN17</f>
        <v>0</v>
      </c>
      <c r="AR7" s="3">
        <v>0</v>
      </c>
      <c r="AS7" s="2">
        <v>100</v>
      </c>
      <c r="AT7" s="2">
        <f>AR7/AS7*100</f>
        <v>0</v>
      </c>
      <c r="AU7" s="24">
        <v>0</v>
      </c>
      <c r="AV7" s="57">
        <f>AR7/AS17</f>
        <v>0</v>
      </c>
      <c r="AW7" s="3">
        <v>2</v>
      </c>
      <c r="AX7" s="2">
        <v>2</v>
      </c>
      <c r="AY7" s="2">
        <f>AW7/AX7*100</f>
        <v>100</v>
      </c>
      <c r="AZ7" s="24">
        <v>1</v>
      </c>
      <c r="BA7" s="23">
        <f>AW7/AX17</f>
        <v>0.16666666666666666</v>
      </c>
    </row>
    <row r="8" spans="2:53" ht="15.75" x14ac:dyDescent="0.25">
      <c r="B8" s="173">
        <v>3</v>
      </c>
      <c r="C8" s="174" t="s">
        <v>7</v>
      </c>
      <c r="D8" s="3">
        <v>1</v>
      </c>
      <c r="E8" s="1">
        <v>1</v>
      </c>
      <c r="F8" s="2">
        <f>D8/E8*100</f>
        <v>100</v>
      </c>
      <c r="G8" s="115">
        <v>1</v>
      </c>
      <c r="H8" s="57">
        <f>D8/E17</f>
        <v>0.125</v>
      </c>
      <c r="I8" s="101">
        <v>0</v>
      </c>
      <c r="J8" s="103">
        <v>100</v>
      </c>
      <c r="K8" s="103">
        <f>I8/J8*100</f>
        <v>0</v>
      </c>
      <c r="L8" s="104">
        <v>0</v>
      </c>
      <c r="M8" s="105">
        <f>I8/J17</f>
        <v>0</v>
      </c>
      <c r="N8" s="109">
        <v>0</v>
      </c>
      <c r="O8" s="102">
        <v>1</v>
      </c>
      <c r="P8" s="103">
        <f>N8/O8*100</f>
        <v>0</v>
      </c>
      <c r="Q8" s="104">
        <v>0</v>
      </c>
      <c r="R8" s="108">
        <f>N8/O17</f>
        <v>0</v>
      </c>
      <c r="S8" s="3">
        <v>1</v>
      </c>
      <c r="T8" s="2">
        <v>1</v>
      </c>
      <c r="U8" s="2">
        <f>S8/T8*100</f>
        <v>100</v>
      </c>
      <c r="V8" s="115">
        <v>1</v>
      </c>
      <c r="W8" s="23">
        <f>S8/T17</f>
        <v>0.25</v>
      </c>
      <c r="X8" s="59">
        <v>0</v>
      </c>
      <c r="Y8" s="1">
        <v>1</v>
      </c>
      <c r="Z8" s="2">
        <f>X8/Y8*100</f>
        <v>0</v>
      </c>
      <c r="AA8" s="24">
        <v>0</v>
      </c>
      <c r="AB8" s="23">
        <f>X8/Y17</f>
        <v>0</v>
      </c>
      <c r="AC8" s="3">
        <v>1</v>
      </c>
      <c r="AD8" s="1">
        <v>1</v>
      </c>
      <c r="AE8" s="2">
        <f>AC8/AD8*100</f>
        <v>100</v>
      </c>
      <c r="AF8" s="115">
        <v>1</v>
      </c>
      <c r="AG8" s="23">
        <f>AC8/AD17</f>
        <v>0.33333333333333331</v>
      </c>
      <c r="AH8" s="3">
        <v>2</v>
      </c>
      <c r="AI8" s="1">
        <v>2</v>
      </c>
      <c r="AJ8" s="2">
        <f>AH8/AI8*100</f>
        <v>100</v>
      </c>
      <c r="AK8" s="24">
        <v>1</v>
      </c>
      <c r="AL8" s="23">
        <f>AH8/AI17</f>
        <v>0.4</v>
      </c>
      <c r="AM8" s="109">
        <v>0</v>
      </c>
      <c r="AN8" s="102">
        <v>1</v>
      </c>
      <c r="AO8" s="103">
        <f>AM8/AN8*100</f>
        <v>0</v>
      </c>
      <c r="AP8" s="104">
        <v>0</v>
      </c>
      <c r="AQ8" s="108">
        <f>AM8/AN17</f>
        <v>0</v>
      </c>
      <c r="AR8" s="3">
        <v>0</v>
      </c>
      <c r="AS8" s="2">
        <v>100</v>
      </c>
      <c r="AT8" s="2">
        <f>AR8/AS8*100</f>
        <v>0</v>
      </c>
      <c r="AU8" s="24">
        <v>0</v>
      </c>
      <c r="AV8" s="57">
        <f>AR8/AS17</f>
        <v>0</v>
      </c>
      <c r="AW8" s="3">
        <v>3</v>
      </c>
      <c r="AX8" s="2">
        <v>3</v>
      </c>
      <c r="AY8" s="2">
        <f>AW8/AX8*100</f>
        <v>100</v>
      </c>
      <c r="AZ8" s="115">
        <v>1</v>
      </c>
      <c r="BA8" s="23">
        <f>AW8/AX17</f>
        <v>0.25</v>
      </c>
    </row>
    <row r="9" spans="2:53" ht="16.5" x14ac:dyDescent="0.3">
      <c r="B9" s="145">
        <v>4</v>
      </c>
      <c r="C9" s="146" t="s">
        <v>8</v>
      </c>
      <c r="D9" s="3">
        <v>1</v>
      </c>
      <c r="E9" s="1">
        <v>1</v>
      </c>
      <c r="F9" s="2">
        <f t="shared" ref="F9:F17" si="0">D9/E9*100</f>
        <v>100</v>
      </c>
      <c r="G9" s="24">
        <v>1</v>
      </c>
      <c r="H9" s="57">
        <f>D9/E17</f>
        <v>0.125</v>
      </c>
      <c r="I9" s="101">
        <v>0</v>
      </c>
      <c r="J9" s="103">
        <v>100</v>
      </c>
      <c r="K9" s="103">
        <f t="shared" ref="K9:K17" si="1">I9/J9*100</f>
        <v>0</v>
      </c>
      <c r="L9" s="104">
        <v>0</v>
      </c>
      <c r="M9" s="105">
        <f>I9/J17</f>
        <v>0</v>
      </c>
      <c r="N9" s="109">
        <v>0</v>
      </c>
      <c r="O9" s="102">
        <v>1</v>
      </c>
      <c r="P9" s="103">
        <f t="shared" ref="P9:P17" si="2">N9/O9*100</f>
        <v>0</v>
      </c>
      <c r="Q9" s="104">
        <v>0</v>
      </c>
      <c r="R9" s="108">
        <f>N9/O17</f>
        <v>0</v>
      </c>
      <c r="S9" s="3">
        <v>1</v>
      </c>
      <c r="T9" s="2">
        <v>2</v>
      </c>
      <c r="U9" s="2">
        <f t="shared" ref="U9:U17" si="3">S9/T9*100</f>
        <v>50</v>
      </c>
      <c r="V9" s="24">
        <v>0.5</v>
      </c>
      <c r="W9" s="23">
        <f>S9/T17</f>
        <v>0.25</v>
      </c>
      <c r="X9" s="59">
        <v>0</v>
      </c>
      <c r="Y9" s="1">
        <v>1</v>
      </c>
      <c r="Z9" s="2">
        <f t="shared" ref="Z9:Z17" si="4">X9/Y9*100</f>
        <v>0</v>
      </c>
      <c r="AA9" s="24">
        <v>0</v>
      </c>
      <c r="AB9" s="23">
        <f>X9/Y17</f>
        <v>0</v>
      </c>
      <c r="AC9" s="3">
        <v>1</v>
      </c>
      <c r="AD9" s="1">
        <v>1</v>
      </c>
      <c r="AE9" s="2">
        <f t="shared" ref="AE9:AE17" si="5">AC9/AD9*100</f>
        <v>100</v>
      </c>
      <c r="AF9" s="24">
        <v>1</v>
      </c>
      <c r="AG9" s="23">
        <f>AC9/AD17</f>
        <v>0.33333333333333331</v>
      </c>
      <c r="AH9" s="220">
        <v>2</v>
      </c>
      <c r="AI9" s="221">
        <v>2</v>
      </c>
      <c r="AJ9" s="222">
        <f t="shared" ref="AJ9:AJ17" si="6">AH9/AI9*100</f>
        <v>100</v>
      </c>
      <c r="AK9" s="223">
        <v>1</v>
      </c>
      <c r="AL9" s="224">
        <f>AH9/AI17</f>
        <v>0.4</v>
      </c>
      <c r="AM9" s="59">
        <v>93.5</v>
      </c>
      <c r="AN9" s="1">
        <v>95</v>
      </c>
      <c r="AO9" s="2">
        <f t="shared" ref="AO9:AO17" si="7">AM9/AN9*100</f>
        <v>98.421052631578945</v>
      </c>
      <c r="AP9" s="177">
        <v>0.98</v>
      </c>
      <c r="AQ9" s="57">
        <f>AM9/AN17</f>
        <v>0.98421052631578942</v>
      </c>
      <c r="AR9" s="3">
        <v>0</v>
      </c>
      <c r="AS9" s="2">
        <v>100</v>
      </c>
      <c r="AT9" s="2">
        <f t="shared" ref="AT9:AT17" si="8">AR9/AS9*100</f>
        <v>0</v>
      </c>
      <c r="AU9" s="24">
        <v>0</v>
      </c>
      <c r="AV9" s="57">
        <f>AR9/AS17</f>
        <v>0</v>
      </c>
      <c r="AW9" s="3">
        <v>4</v>
      </c>
      <c r="AX9" s="2">
        <v>4</v>
      </c>
      <c r="AY9" s="2">
        <f t="shared" ref="AY9:AY17" si="9">AW9/AX9*100</f>
        <v>100</v>
      </c>
      <c r="AZ9" s="24">
        <v>1</v>
      </c>
      <c r="BA9" s="23">
        <f>AW9/AX17</f>
        <v>0.33333333333333331</v>
      </c>
    </row>
    <row r="10" spans="2:53" ht="16.5" x14ac:dyDescent="0.3">
      <c r="B10" s="145">
        <v>5</v>
      </c>
      <c r="C10" s="146" t="s">
        <v>9</v>
      </c>
      <c r="D10" s="3">
        <v>3</v>
      </c>
      <c r="E10" s="1">
        <v>3</v>
      </c>
      <c r="F10" s="2">
        <f t="shared" si="0"/>
        <v>100</v>
      </c>
      <c r="G10" s="24">
        <v>1</v>
      </c>
      <c r="H10" s="57">
        <f>D10/E17</f>
        <v>0.375</v>
      </c>
      <c r="I10" s="101">
        <v>0</v>
      </c>
      <c r="J10" s="103">
        <v>100</v>
      </c>
      <c r="K10" s="103">
        <f t="shared" si="1"/>
        <v>0</v>
      </c>
      <c r="L10" s="104">
        <v>0</v>
      </c>
      <c r="M10" s="105">
        <f>I10/J17</f>
        <v>0</v>
      </c>
      <c r="N10" s="109">
        <v>0</v>
      </c>
      <c r="O10" s="102">
        <v>1</v>
      </c>
      <c r="P10" s="103">
        <f t="shared" si="2"/>
        <v>0</v>
      </c>
      <c r="Q10" s="104">
        <v>0</v>
      </c>
      <c r="R10" s="108">
        <f>N10/O17</f>
        <v>0</v>
      </c>
      <c r="S10" s="3">
        <v>2</v>
      </c>
      <c r="T10" s="2">
        <v>2</v>
      </c>
      <c r="U10" s="2">
        <f t="shared" si="3"/>
        <v>100</v>
      </c>
      <c r="V10" s="24">
        <v>1</v>
      </c>
      <c r="W10" s="23">
        <f>S10/T17</f>
        <v>0.5</v>
      </c>
      <c r="X10" s="59">
        <v>0</v>
      </c>
      <c r="Y10" s="1">
        <v>1</v>
      </c>
      <c r="Z10" s="2">
        <f t="shared" si="4"/>
        <v>0</v>
      </c>
      <c r="AA10" s="24">
        <v>0</v>
      </c>
      <c r="AB10" s="23">
        <f>X10/Y17</f>
        <v>0</v>
      </c>
      <c r="AC10" s="3">
        <v>2</v>
      </c>
      <c r="AD10" s="1">
        <v>2</v>
      </c>
      <c r="AE10" s="2">
        <f t="shared" si="5"/>
        <v>100</v>
      </c>
      <c r="AF10" s="24">
        <v>1</v>
      </c>
      <c r="AG10" s="23">
        <f>AC10/AD17</f>
        <v>0.66666666666666663</v>
      </c>
      <c r="AH10" s="101">
        <v>2</v>
      </c>
      <c r="AI10" s="102">
        <v>2</v>
      </c>
      <c r="AJ10" s="103">
        <f t="shared" si="6"/>
        <v>100</v>
      </c>
      <c r="AK10" s="104">
        <v>0</v>
      </c>
      <c r="AL10" s="105">
        <f>AH10/AI17</f>
        <v>0.4</v>
      </c>
      <c r="AM10" s="109">
        <v>0</v>
      </c>
      <c r="AN10" s="102">
        <v>1</v>
      </c>
      <c r="AO10" s="103">
        <f t="shared" si="7"/>
        <v>0</v>
      </c>
      <c r="AP10" s="104">
        <v>0</v>
      </c>
      <c r="AQ10" s="108">
        <f>AM10/AN17</f>
        <v>0</v>
      </c>
      <c r="AR10" s="3">
        <v>0</v>
      </c>
      <c r="AS10" s="2">
        <v>100</v>
      </c>
      <c r="AT10" s="2">
        <f t="shared" si="8"/>
        <v>0</v>
      </c>
      <c r="AU10" s="24">
        <v>0</v>
      </c>
      <c r="AV10" s="57">
        <f>AR10/AS17</f>
        <v>0</v>
      </c>
      <c r="AW10" s="3">
        <v>5</v>
      </c>
      <c r="AX10" s="2">
        <v>5</v>
      </c>
      <c r="AY10" s="2">
        <f t="shared" si="9"/>
        <v>100</v>
      </c>
      <c r="AZ10" s="24">
        <v>1</v>
      </c>
      <c r="BA10" s="23">
        <f>AW10/AX17</f>
        <v>0.41666666666666669</v>
      </c>
    </row>
    <row r="11" spans="2:53" ht="16.5" x14ac:dyDescent="0.3">
      <c r="B11" s="175">
        <v>6</v>
      </c>
      <c r="C11" s="176" t="s">
        <v>10</v>
      </c>
      <c r="D11" s="3">
        <v>4</v>
      </c>
      <c r="E11" s="1">
        <v>4</v>
      </c>
      <c r="F11" s="2">
        <f t="shared" si="0"/>
        <v>100</v>
      </c>
      <c r="G11" s="115">
        <v>1</v>
      </c>
      <c r="H11" s="57">
        <f>D11/E17</f>
        <v>0.5</v>
      </c>
      <c r="I11" s="101">
        <v>0</v>
      </c>
      <c r="J11" s="103">
        <v>100</v>
      </c>
      <c r="K11" s="103">
        <f t="shared" si="1"/>
        <v>0</v>
      </c>
      <c r="L11" s="104">
        <v>0</v>
      </c>
      <c r="M11" s="105">
        <f>I11/J17</f>
        <v>0</v>
      </c>
      <c r="N11" s="59">
        <v>5</v>
      </c>
      <c r="O11" s="1">
        <v>3</v>
      </c>
      <c r="P11" s="2">
        <f t="shared" si="2"/>
        <v>166.66666666666669</v>
      </c>
      <c r="Q11" s="118">
        <v>1.67</v>
      </c>
      <c r="R11" s="57">
        <f>N11/O17</f>
        <v>0.83333333333333337</v>
      </c>
      <c r="S11" s="3">
        <v>2</v>
      </c>
      <c r="T11" s="2">
        <v>2</v>
      </c>
      <c r="U11" s="2">
        <f t="shared" si="3"/>
        <v>100</v>
      </c>
      <c r="V11" s="115">
        <v>1</v>
      </c>
      <c r="W11" s="23">
        <f>S11/T17</f>
        <v>0.5</v>
      </c>
      <c r="X11" s="59">
        <v>0</v>
      </c>
      <c r="Y11" s="1">
        <v>1</v>
      </c>
      <c r="Z11" s="2">
        <f t="shared" si="4"/>
        <v>0</v>
      </c>
      <c r="AA11" s="24">
        <v>0</v>
      </c>
      <c r="AB11" s="23">
        <f>X11/Y17</f>
        <v>0</v>
      </c>
      <c r="AC11" s="3">
        <v>2</v>
      </c>
      <c r="AD11" s="1">
        <v>2</v>
      </c>
      <c r="AE11" s="2">
        <f t="shared" si="5"/>
        <v>100</v>
      </c>
      <c r="AF11" s="115">
        <v>1</v>
      </c>
      <c r="AG11" s="23">
        <f>AC11/AD17</f>
        <v>0.66666666666666663</v>
      </c>
      <c r="AH11" s="3">
        <v>3</v>
      </c>
      <c r="AI11" s="1">
        <v>3</v>
      </c>
      <c r="AJ11" s="2">
        <f t="shared" si="6"/>
        <v>100</v>
      </c>
      <c r="AK11" s="115">
        <v>1</v>
      </c>
      <c r="AL11" s="23">
        <f>AH11/AI17</f>
        <v>0.6</v>
      </c>
      <c r="AM11" s="109">
        <v>0</v>
      </c>
      <c r="AN11" s="102">
        <v>1</v>
      </c>
      <c r="AO11" s="103">
        <f t="shared" si="7"/>
        <v>0</v>
      </c>
      <c r="AP11" s="104">
        <v>0</v>
      </c>
      <c r="AQ11" s="108">
        <f>AM11/AN17</f>
        <v>0</v>
      </c>
      <c r="AR11" s="3">
        <v>0</v>
      </c>
      <c r="AS11" s="2">
        <v>100</v>
      </c>
      <c r="AT11" s="2">
        <f t="shared" si="8"/>
        <v>0</v>
      </c>
      <c r="AU11" s="24">
        <v>0</v>
      </c>
      <c r="AV11" s="57">
        <f>AR11/AS17</f>
        <v>0</v>
      </c>
      <c r="AW11" s="3">
        <v>6</v>
      </c>
      <c r="AX11" s="2">
        <v>6</v>
      </c>
      <c r="AY11" s="2">
        <f t="shared" si="9"/>
        <v>100</v>
      </c>
      <c r="AZ11" s="115">
        <v>1</v>
      </c>
      <c r="BA11" s="23">
        <f>AW11/AX17</f>
        <v>0.5</v>
      </c>
    </row>
    <row r="12" spans="2:53" ht="16.5" x14ac:dyDescent="0.3">
      <c r="B12" s="145">
        <v>7</v>
      </c>
      <c r="C12" s="146" t="s">
        <v>11</v>
      </c>
      <c r="D12" s="3">
        <v>6</v>
      </c>
      <c r="E12" s="1">
        <v>6</v>
      </c>
      <c r="F12" s="2">
        <f t="shared" si="0"/>
        <v>100</v>
      </c>
      <c r="G12" s="24">
        <v>1</v>
      </c>
      <c r="H12" s="57">
        <f>D12/E17</f>
        <v>0.75</v>
      </c>
      <c r="I12" s="3">
        <v>49.48</v>
      </c>
      <c r="J12" s="2">
        <v>34</v>
      </c>
      <c r="K12" s="2">
        <f t="shared" si="1"/>
        <v>145.52941176470586</v>
      </c>
      <c r="L12" s="118">
        <v>1.46</v>
      </c>
      <c r="M12" s="23">
        <f>I12/J17</f>
        <v>0.49479999999999996</v>
      </c>
      <c r="N12" s="59">
        <v>5</v>
      </c>
      <c r="O12" s="1">
        <v>3</v>
      </c>
      <c r="P12" s="2">
        <f t="shared" si="2"/>
        <v>166.66666666666669</v>
      </c>
      <c r="Q12" s="24">
        <v>1.67</v>
      </c>
      <c r="R12" s="57">
        <f>N12/O17</f>
        <v>0.83333333333333337</v>
      </c>
      <c r="S12" s="3">
        <v>2</v>
      </c>
      <c r="T12" s="2">
        <v>3</v>
      </c>
      <c r="U12" s="2">
        <f t="shared" si="3"/>
        <v>66.666666666666657</v>
      </c>
      <c r="V12" s="24">
        <v>0.67</v>
      </c>
      <c r="W12" s="23">
        <f>S12/T17</f>
        <v>0.5</v>
      </c>
      <c r="X12" s="59">
        <v>0</v>
      </c>
      <c r="Y12" s="1">
        <v>1</v>
      </c>
      <c r="Z12" s="2">
        <f t="shared" si="4"/>
        <v>0</v>
      </c>
      <c r="AA12" s="24">
        <v>0</v>
      </c>
      <c r="AB12" s="23">
        <f>X12/Y17</f>
        <v>0</v>
      </c>
      <c r="AC12" s="3">
        <v>2</v>
      </c>
      <c r="AD12" s="1">
        <v>2</v>
      </c>
      <c r="AE12" s="2">
        <f t="shared" si="5"/>
        <v>100</v>
      </c>
      <c r="AF12" s="24">
        <v>1</v>
      </c>
      <c r="AG12" s="23">
        <f>AC12/AD17</f>
        <v>0.66666666666666663</v>
      </c>
      <c r="AH12" s="101">
        <v>0</v>
      </c>
      <c r="AI12" s="102">
        <v>3</v>
      </c>
      <c r="AJ12" s="103">
        <f t="shared" si="6"/>
        <v>0</v>
      </c>
      <c r="AK12" s="104">
        <v>0</v>
      </c>
      <c r="AL12" s="105">
        <f>AH12/AI17</f>
        <v>0</v>
      </c>
      <c r="AM12" s="59">
        <v>92</v>
      </c>
      <c r="AN12" s="1">
        <v>95</v>
      </c>
      <c r="AO12" s="2">
        <f t="shared" si="7"/>
        <v>96.84210526315789</v>
      </c>
      <c r="AP12" s="177">
        <v>0.97</v>
      </c>
      <c r="AQ12" s="57">
        <f>AM12/AN17</f>
        <v>0.96842105263157896</v>
      </c>
      <c r="AR12" s="3">
        <v>0</v>
      </c>
      <c r="AS12" s="2">
        <v>100</v>
      </c>
      <c r="AT12" s="2">
        <f t="shared" si="8"/>
        <v>0</v>
      </c>
      <c r="AU12" s="24">
        <v>0</v>
      </c>
      <c r="AV12" s="57">
        <f>AR12/AS17</f>
        <v>0</v>
      </c>
      <c r="AW12" s="3">
        <v>7</v>
      </c>
      <c r="AX12" s="2">
        <v>7</v>
      </c>
      <c r="AY12" s="2">
        <f t="shared" si="9"/>
        <v>100</v>
      </c>
      <c r="AZ12" s="24">
        <v>1</v>
      </c>
      <c r="BA12" s="23">
        <f>AW12/AX17</f>
        <v>0.58333333333333337</v>
      </c>
    </row>
    <row r="13" spans="2:53" ht="16.5" x14ac:dyDescent="0.3">
      <c r="B13" s="145">
        <v>8</v>
      </c>
      <c r="C13" s="146" t="s">
        <v>12</v>
      </c>
      <c r="D13" s="3">
        <v>6</v>
      </c>
      <c r="E13" s="1">
        <v>6</v>
      </c>
      <c r="F13" s="2">
        <f t="shared" si="0"/>
        <v>100</v>
      </c>
      <c r="G13" s="24">
        <v>1</v>
      </c>
      <c r="H13" s="57">
        <f>D13/E17</f>
        <v>0.75</v>
      </c>
      <c r="I13" s="225">
        <v>0</v>
      </c>
      <c r="J13" s="226">
        <v>100</v>
      </c>
      <c r="K13" s="226">
        <f t="shared" si="1"/>
        <v>0</v>
      </c>
      <c r="L13" s="227">
        <v>0</v>
      </c>
      <c r="M13" s="228">
        <f>I13/J17</f>
        <v>0</v>
      </c>
      <c r="N13" s="59">
        <v>5</v>
      </c>
      <c r="O13" s="1">
        <v>3</v>
      </c>
      <c r="P13" s="2">
        <f t="shared" si="2"/>
        <v>166.66666666666669</v>
      </c>
      <c r="Q13" s="24">
        <v>1.67</v>
      </c>
      <c r="R13" s="57">
        <f>N13/O17</f>
        <v>0.83333333333333337</v>
      </c>
      <c r="S13" s="3">
        <v>3</v>
      </c>
      <c r="T13" s="2">
        <v>3</v>
      </c>
      <c r="U13" s="2">
        <f t="shared" si="3"/>
        <v>100</v>
      </c>
      <c r="V13" s="24">
        <v>1</v>
      </c>
      <c r="W13" s="23">
        <f>S13/T17</f>
        <v>0.75</v>
      </c>
      <c r="X13" s="59">
        <v>0</v>
      </c>
      <c r="Y13" s="1">
        <v>1</v>
      </c>
      <c r="Z13" s="2">
        <f t="shared" si="4"/>
        <v>0</v>
      </c>
      <c r="AA13" s="24">
        <v>0</v>
      </c>
      <c r="AB13" s="23">
        <f>X13/Y17</f>
        <v>0</v>
      </c>
      <c r="AC13" s="3">
        <v>2</v>
      </c>
      <c r="AD13" s="1">
        <v>2</v>
      </c>
      <c r="AE13" s="2">
        <f t="shared" si="5"/>
        <v>100</v>
      </c>
      <c r="AF13" s="24">
        <v>1</v>
      </c>
      <c r="AG13" s="23">
        <f>AC13/AD17</f>
        <v>0.66666666666666663</v>
      </c>
      <c r="AH13" s="220">
        <v>0</v>
      </c>
      <c r="AI13" s="221">
        <v>3</v>
      </c>
      <c r="AJ13" s="222">
        <f t="shared" si="6"/>
        <v>0</v>
      </c>
      <c r="AK13" s="223">
        <v>0</v>
      </c>
      <c r="AL13" s="224">
        <f>AH13/AI17</f>
        <v>0</v>
      </c>
      <c r="AM13" s="109">
        <v>0</v>
      </c>
      <c r="AN13" s="102">
        <v>1</v>
      </c>
      <c r="AO13" s="103">
        <f t="shared" si="7"/>
        <v>0</v>
      </c>
      <c r="AP13" s="104">
        <v>0</v>
      </c>
      <c r="AQ13" s="108">
        <f>AM13/AN17</f>
        <v>0</v>
      </c>
      <c r="AR13" s="3">
        <v>0</v>
      </c>
      <c r="AS13" s="2">
        <v>100</v>
      </c>
      <c r="AT13" s="2">
        <f t="shared" si="8"/>
        <v>0</v>
      </c>
      <c r="AU13" s="24">
        <v>0</v>
      </c>
      <c r="AV13" s="57">
        <f>AR13/AS17</f>
        <v>0</v>
      </c>
      <c r="AW13" s="3">
        <v>8</v>
      </c>
      <c r="AX13" s="2">
        <v>8</v>
      </c>
      <c r="AY13" s="2">
        <f t="shared" si="9"/>
        <v>100</v>
      </c>
      <c r="AZ13" s="24">
        <v>1</v>
      </c>
      <c r="BA13" s="23">
        <f>AW13/AX17</f>
        <v>0.66666666666666663</v>
      </c>
    </row>
    <row r="14" spans="2:53" ht="16.5" x14ac:dyDescent="0.3">
      <c r="B14" s="175">
        <v>9</v>
      </c>
      <c r="C14" s="176" t="s">
        <v>13</v>
      </c>
      <c r="D14" s="3">
        <v>8</v>
      </c>
      <c r="E14" s="1">
        <v>8</v>
      </c>
      <c r="F14" s="2">
        <f t="shared" si="0"/>
        <v>100</v>
      </c>
      <c r="G14" s="115">
        <v>1</v>
      </c>
      <c r="H14" s="57">
        <f>D14/E17</f>
        <v>1</v>
      </c>
      <c r="I14" s="101">
        <v>0</v>
      </c>
      <c r="J14" s="103">
        <v>100</v>
      </c>
      <c r="K14" s="103">
        <f t="shared" si="1"/>
        <v>0</v>
      </c>
      <c r="L14" s="104">
        <v>0</v>
      </c>
      <c r="M14" s="105">
        <f>I14/J17</f>
        <v>0</v>
      </c>
      <c r="N14" s="59">
        <v>5</v>
      </c>
      <c r="O14" s="1">
        <v>3</v>
      </c>
      <c r="P14" s="2">
        <f t="shared" si="2"/>
        <v>166.66666666666669</v>
      </c>
      <c r="Q14" s="118">
        <v>1.67</v>
      </c>
      <c r="R14" s="57">
        <f>N14/O17</f>
        <v>0.83333333333333337</v>
      </c>
      <c r="S14" s="3">
        <v>3</v>
      </c>
      <c r="T14" s="2">
        <v>3</v>
      </c>
      <c r="U14" s="2">
        <f t="shared" si="3"/>
        <v>100</v>
      </c>
      <c r="V14" s="115">
        <v>1</v>
      </c>
      <c r="W14" s="23">
        <f>S14/T17</f>
        <v>0.75</v>
      </c>
      <c r="X14" s="59">
        <v>0</v>
      </c>
      <c r="Y14" s="1">
        <v>1</v>
      </c>
      <c r="Z14" s="2">
        <f t="shared" si="4"/>
        <v>0</v>
      </c>
      <c r="AA14" s="24">
        <v>0</v>
      </c>
      <c r="AB14" s="23">
        <f>X14/Y17</f>
        <v>0</v>
      </c>
      <c r="AC14" s="3">
        <v>3</v>
      </c>
      <c r="AD14" s="1">
        <v>3</v>
      </c>
      <c r="AE14" s="2">
        <f t="shared" si="5"/>
        <v>100</v>
      </c>
      <c r="AF14" s="115">
        <v>1</v>
      </c>
      <c r="AG14" s="23">
        <f>AC14/AD17</f>
        <v>1</v>
      </c>
      <c r="AH14" s="3">
        <v>4</v>
      </c>
      <c r="AI14" s="1">
        <v>4</v>
      </c>
      <c r="AJ14" s="2">
        <f t="shared" si="6"/>
        <v>100</v>
      </c>
      <c r="AK14" s="115">
        <v>1</v>
      </c>
      <c r="AL14" s="23">
        <f>AH14/AI17</f>
        <v>0.8</v>
      </c>
      <c r="AM14" s="109">
        <v>0</v>
      </c>
      <c r="AN14" s="102">
        <v>1</v>
      </c>
      <c r="AO14" s="103">
        <f t="shared" si="7"/>
        <v>0</v>
      </c>
      <c r="AP14" s="104">
        <v>0</v>
      </c>
      <c r="AQ14" s="108">
        <f>AM14/AN17</f>
        <v>0</v>
      </c>
      <c r="AR14" s="3">
        <v>0</v>
      </c>
      <c r="AS14" s="2">
        <v>100</v>
      </c>
      <c r="AT14" s="2">
        <f t="shared" si="8"/>
        <v>0</v>
      </c>
      <c r="AU14" s="24">
        <v>0</v>
      </c>
      <c r="AV14" s="57">
        <f>AR14/AS17</f>
        <v>0</v>
      </c>
      <c r="AW14" s="3">
        <v>9</v>
      </c>
      <c r="AX14" s="2">
        <v>9</v>
      </c>
      <c r="AY14" s="2">
        <f t="shared" si="9"/>
        <v>100</v>
      </c>
      <c r="AZ14" s="115">
        <v>1</v>
      </c>
      <c r="BA14" s="23">
        <f>AW14/AX17</f>
        <v>0.75</v>
      </c>
    </row>
    <row r="15" spans="2:53" ht="16.5" x14ac:dyDescent="0.3">
      <c r="B15" s="145">
        <v>10</v>
      </c>
      <c r="C15" s="146" t="s">
        <v>14</v>
      </c>
      <c r="D15" s="3">
        <v>8</v>
      </c>
      <c r="E15" s="1">
        <v>8</v>
      </c>
      <c r="F15" s="2">
        <f t="shared" si="0"/>
        <v>100</v>
      </c>
      <c r="G15" s="24">
        <v>0</v>
      </c>
      <c r="H15" s="57">
        <f>D15/E17</f>
        <v>1</v>
      </c>
      <c r="I15" s="225">
        <v>0</v>
      </c>
      <c r="J15" s="226">
        <v>100</v>
      </c>
      <c r="K15" s="226">
        <f t="shared" si="1"/>
        <v>0</v>
      </c>
      <c r="L15" s="227">
        <v>0</v>
      </c>
      <c r="M15" s="228">
        <f>I15/J17</f>
        <v>0</v>
      </c>
      <c r="N15" s="59">
        <v>5</v>
      </c>
      <c r="O15" s="1">
        <v>3</v>
      </c>
      <c r="P15" s="2">
        <f t="shared" si="2"/>
        <v>166.66666666666669</v>
      </c>
      <c r="Q15" s="24">
        <v>0</v>
      </c>
      <c r="R15" s="57">
        <f>N15/O17</f>
        <v>0.83333333333333337</v>
      </c>
      <c r="S15" s="3">
        <v>4</v>
      </c>
      <c r="T15" s="2">
        <v>4</v>
      </c>
      <c r="U15" s="2">
        <f t="shared" si="3"/>
        <v>100</v>
      </c>
      <c r="V15" s="24">
        <v>1</v>
      </c>
      <c r="W15" s="23">
        <f>S15/T17</f>
        <v>1</v>
      </c>
      <c r="X15" s="59">
        <v>0</v>
      </c>
      <c r="Y15" s="1">
        <v>1</v>
      </c>
      <c r="Z15" s="2">
        <f t="shared" si="4"/>
        <v>0</v>
      </c>
      <c r="AA15" s="24">
        <v>0</v>
      </c>
      <c r="AB15" s="23">
        <f>X15/Y17</f>
        <v>0</v>
      </c>
      <c r="AC15" s="3">
        <v>3</v>
      </c>
      <c r="AD15" s="1">
        <v>3</v>
      </c>
      <c r="AE15" s="2">
        <f t="shared" si="5"/>
        <v>100</v>
      </c>
      <c r="AF15" s="24">
        <v>1</v>
      </c>
      <c r="AG15" s="23">
        <f>AC15/AD17</f>
        <v>1</v>
      </c>
      <c r="AH15" s="3">
        <v>4</v>
      </c>
      <c r="AI15" s="1">
        <v>4</v>
      </c>
      <c r="AJ15" s="2">
        <f t="shared" si="6"/>
        <v>100</v>
      </c>
      <c r="AK15" s="24">
        <v>1</v>
      </c>
      <c r="AL15" s="23">
        <f>AH15/AI17</f>
        <v>0.8</v>
      </c>
      <c r="AM15" s="59">
        <v>90</v>
      </c>
      <c r="AN15" s="1">
        <v>95</v>
      </c>
      <c r="AO15" s="2">
        <f t="shared" si="7"/>
        <v>94.73684210526315</v>
      </c>
      <c r="AP15" s="177">
        <v>0.95</v>
      </c>
      <c r="AQ15" s="57">
        <f>AM15/AN17</f>
        <v>0.94736842105263153</v>
      </c>
      <c r="AR15" s="3">
        <v>0</v>
      </c>
      <c r="AS15" s="2">
        <v>100</v>
      </c>
      <c r="AT15" s="2">
        <f t="shared" si="8"/>
        <v>0</v>
      </c>
      <c r="AU15" s="24">
        <v>0</v>
      </c>
      <c r="AV15" s="57">
        <f>AR15/AS17</f>
        <v>0</v>
      </c>
      <c r="AW15" s="3">
        <v>10</v>
      </c>
      <c r="AX15" s="2">
        <v>10</v>
      </c>
      <c r="AY15" s="2">
        <f t="shared" si="9"/>
        <v>100</v>
      </c>
      <c r="AZ15" s="24">
        <v>0</v>
      </c>
      <c r="BA15" s="23">
        <f>AW15/AX17</f>
        <v>0.83333333333333337</v>
      </c>
    </row>
    <row r="16" spans="2:53" ht="17.25" thickBot="1" x14ac:dyDescent="0.35">
      <c r="B16" s="145">
        <v>11</v>
      </c>
      <c r="C16" s="146" t="s">
        <v>26</v>
      </c>
      <c r="D16" s="3">
        <v>8</v>
      </c>
      <c r="E16" s="1">
        <v>8</v>
      </c>
      <c r="F16" s="2">
        <f t="shared" si="0"/>
        <v>100</v>
      </c>
      <c r="G16" s="267">
        <v>0</v>
      </c>
      <c r="H16" s="268">
        <f>D16/E17</f>
        <v>1</v>
      </c>
      <c r="I16" s="101">
        <v>0</v>
      </c>
      <c r="J16" s="103">
        <v>100</v>
      </c>
      <c r="K16" s="103">
        <f t="shared" si="1"/>
        <v>0</v>
      </c>
      <c r="L16" s="274">
        <v>0</v>
      </c>
      <c r="M16" s="275">
        <f>I16/J17</f>
        <v>0</v>
      </c>
      <c r="N16" s="59">
        <v>5</v>
      </c>
      <c r="O16" s="1">
        <v>3</v>
      </c>
      <c r="P16" s="2">
        <f t="shared" si="2"/>
        <v>166.66666666666669</v>
      </c>
      <c r="Q16" s="267">
        <v>0</v>
      </c>
      <c r="R16" s="268">
        <f>N16/O17</f>
        <v>0.83333333333333337</v>
      </c>
      <c r="S16" s="3">
        <v>4</v>
      </c>
      <c r="T16" s="2">
        <v>4</v>
      </c>
      <c r="U16" s="2">
        <f t="shared" si="3"/>
        <v>100</v>
      </c>
      <c r="V16" s="267">
        <v>1</v>
      </c>
      <c r="W16" s="273">
        <f>S16/T17</f>
        <v>1</v>
      </c>
      <c r="X16" s="59">
        <v>0</v>
      </c>
      <c r="Y16" s="1">
        <v>1</v>
      </c>
      <c r="Z16" s="2">
        <f t="shared" si="4"/>
        <v>0</v>
      </c>
      <c r="AA16" s="24">
        <v>0</v>
      </c>
      <c r="AB16" s="23">
        <f>X16/Y17</f>
        <v>0</v>
      </c>
      <c r="AC16" s="3">
        <v>3</v>
      </c>
      <c r="AD16" s="1">
        <v>3</v>
      </c>
      <c r="AE16" s="2">
        <f t="shared" si="5"/>
        <v>100</v>
      </c>
      <c r="AF16" s="267">
        <v>1</v>
      </c>
      <c r="AG16" s="273">
        <f>AC16/AD17</f>
        <v>1</v>
      </c>
      <c r="AH16" s="101">
        <v>4</v>
      </c>
      <c r="AI16" s="102">
        <v>4</v>
      </c>
      <c r="AJ16" s="103">
        <f t="shared" si="6"/>
        <v>100</v>
      </c>
      <c r="AK16" s="274">
        <v>1</v>
      </c>
      <c r="AL16" s="275">
        <f>AH16/AI17</f>
        <v>0.8</v>
      </c>
      <c r="AM16" s="109">
        <v>0</v>
      </c>
      <c r="AN16" s="102">
        <v>1</v>
      </c>
      <c r="AO16" s="103">
        <f t="shared" si="7"/>
        <v>0</v>
      </c>
      <c r="AP16" s="274">
        <v>0</v>
      </c>
      <c r="AQ16" s="276">
        <f>AM16/AN17</f>
        <v>0</v>
      </c>
      <c r="AR16" s="3">
        <v>0</v>
      </c>
      <c r="AS16" s="2">
        <v>100</v>
      </c>
      <c r="AT16" s="2">
        <f t="shared" si="8"/>
        <v>0</v>
      </c>
      <c r="AU16" s="24">
        <v>0</v>
      </c>
      <c r="AV16" s="57">
        <f>AR16/AS17</f>
        <v>0</v>
      </c>
      <c r="AW16" s="3">
        <v>11</v>
      </c>
      <c r="AX16" s="2">
        <v>11</v>
      </c>
      <c r="AY16" s="2">
        <f t="shared" si="9"/>
        <v>100</v>
      </c>
      <c r="AZ16" s="267">
        <v>0</v>
      </c>
      <c r="BA16" s="273">
        <f>AW16/AX17</f>
        <v>0.91666666666666663</v>
      </c>
    </row>
    <row r="17" spans="2:53" ht="17.25" thickBot="1" x14ac:dyDescent="0.35">
      <c r="B17" s="264">
        <v>12</v>
      </c>
      <c r="C17" s="265" t="s">
        <v>15</v>
      </c>
      <c r="D17" s="34">
        <v>8</v>
      </c>
      <c r="E17" s="44">
        <v>8</v>
      </c>
      <c r="F17" s="266">
        <f t="shared" si="0"/>
        <v>100</v>
      </c>
      <c r="G17" s="269">
        <v>1</v>
      </c>
      <c r="H17" s="270">
        <f>D17/E17</f>
        <v>1</v>
      </c>
      <c r="I17" s="34">
        <v>115.48</v>
      </c>
      <c r="J17" s="33">
        <v>100</v>
      </c>
      <c r="K17" s="266">
        <f t="shared" si="1"/>
        <v>115.48</v>
      </c>
      <c r="L17" s="271">
        <v>1.1499999999999999</v>
      </c>
      <c r="M17" s="272">
        <f>I17/J17</f>
        <v>1.1548</v>
      </c>
      <c r="N17" s="60">
        <v>8</v>
      </c>
      <c r="O17" s="44">
        <v>6</v>
      </c>
      <c r="P17" s="266">
        <f t="shared" si="2"/>
        <v>133.33333333333331</v>
      </c>
      <c r="Q17" s="271">
        <v>1.33</v>
      </c>
      <c r="R17" s="272">
        <f>N17/O17</f>
        <v>1.3333333333333333</v>
      </c>
      <c r="S17" s="34">
        <v>4</v>
      </c>
      <c r="T17" s="33">
        <v>4</v>
      </c>
      <c r="U17" s="266">
        <f t="shared" si="3"/>
        <v>100</v>
      </c>
      <c r="V17" s="269">
        <v>1</v>
      </c>
      <c r="W17" s="270">
        <f>S17/T17</f>
        <v>1</v>
      </c>
      <c r="X17" s="60">
        <v>0</v>
      </c>
      <c r="Y17" s="44">
        <v>1</v>
      </c>
      <c r="Z17" s="33">
        <f t="shared" si="4"/>
        <v>0</v>
      </c>
      <c r="AA17" s="25">
        <v>0</v>
      </c>
      <c r="AB17" s="40">
        <f>X17/Y17</f>
        <v>0</v>
      </c>
      <c r="AC17" s="34">
        <v>3</v>
      </c>
      <c r="AD17" s="44">
        <v>3</v>
      </c>
      <c r="AE17" s="266">
        <f t="shared" si="5"/>
        <v>100</v>
      </c>
      <c r="AF17" s="269">
        <v>1</v>
      </c>
      <c r="AG17" s="270">
        <f>AC17/AD17</f>
        <v>1</v>
      </c>
      <c r="AH17" s="34">
        <v>5</v>
      </c>
      <c r="AI17" s="44">
        <v>5</v>
      </c>
      <c r="AJ17" s="266">
        <f t="shared" si="6"/>
        <v>100</v>
      </c>
      <c r="AK17" s="269">
        <v>1</v>
      </c>
      <c r="AL17" s="270">
        <f>AH17/AI17</f>
        <v>1</v>
      </c>
      <c r="AM17" s="60">
        <v>91</v>
      </c>
      <c r="AN17" s="44">
        <v>95</v>
      </c>
      <c r="AO17" s="266">
        <f t="shared" si="7"/>
        <v>95.78947368421052</v>
      </c>
      <c r="AP17" s="277">
        <v>0.96</v>
      </c>
      <c r="AQ17" s="278">
        <f>AM17/AN17</f>
        <v>0.95789473684210524</v>
      </c>
      <c r="AR17" s="34">
        <v>0</v>
      </c>
      <c r="AS17" s="33">
        <v>100</v>
      </c>
      <c r="AT17" s="33">
        <f t="shared" si="8"/>
        <v>0</v>
      </c>
      <c r="AU17" s="25">
        <v>0</v>
      </c>
      <c r="AV17" s="68">
        <f>AR17/AS17</f>
        <v>0</v>
      </c>
      <c r="AW17" s="34">
        <v>11</v>
      </c>
      <c r="AX17" s="33">
        <v>12</v>
      </c>
      <c r="AY17" s="266">
        <f t="shared" si="9"/>
        <v>91.666666666666657</v>
      </c>
      <c r="AZ17" s="277">
        <v>0.92</v>
      </c>
      <c r="BA17" s="278">
        <f>AW17/AX17</f>
        <v>0.91666666666666663</v>
      </c>
    </row>
    <row r="18" spans="2:53" ht="15.75" thickBot="1" x14ac:dyDescent="0.3"/>
    <row r="19" spans="2:53" ht="15.75" thickBot="1" x14ac:dyDescent="0.3">
      <c r="C19" s="384" t="s">
        <v>379</v>
      </c>
      <c r="H19" s="318">
        <v>1</v>
      </c>
      <c r="M19" s="312">
        <v>1.1499999999999999</v>
      </c>
      <c r="R19" s="312">
        <v>1.33</v>
      </c>
      <c r="W19" s="318">
        <v>1</v>
      </c>
      <c r="AG19" s="318">
        <v>1</v>
      </c>
      <c r="AL19" s="318">
        <v>1</v>
      </c>
      <c r="AQ19" s="284">
        <v>0.96</v>
      </c>
      <c r="BA19" s="284">
        <v>0.92</v>
      </c>
    </row>
    <row r="20" spans="2:53" ht="15.75" thickBot="1" x14ac:dyDescent="0.3"/>
    <row r="21" spans="2:53" ht="15.75" thickBot="1" x14ac:dyDescent="0.3">
      <c r="C21" s="384" t="s">
        <v>377</v>
      </c>
      <c r="H21" s="381">
        <v>1</v>
      </c>
      <c r="M21" s="382">
        <v>1.1499999999999999</v>
      </c>
      <c r="R21" s="382">
        <v>1.33</v>
      </c>
      <c r="W21" s="381">
        <v>1</v>
      </c>
      <c r="AG21" s="381">
        <v>1</v>
      </c>
      <c r="AL21" s="381">
        <v>1</v>
      </c>
      <c r="AQ21" s="383">
        <v>0.97</v>
      </c>
      <c r="BA21" s="383">
        <v>0.92</v>
      </c>
    </row>
    <row r="22" spans="2:53" ht="18" customHeight="1" thickBot="1" x14ac:dyDescent="0.3"/>
    <row r="23" spans="2:53" ht="12.75" customHeight="1" x14ac:dyDescent="0.25">
      <c r="G23" s="5"/>
      <c r="H23" s="501" t="s">
        <v>333</v>
      </c>
      <c r="I23" s="502"/>
      <c r="J23" s="30"/>
      <c r="K23" s="30"/>
      <c r="L23" s="30"/>
      <c r="M23" s="30"/>
      <c r="N23" s="30"/>
    </row>
    <row r="24" spans="2:53" ht="13.5" customHeight="1" thickBot="1" x14ac:dyDescent="0.3">
      <c r="H24" s="503"/>
      <c r="I24" s="504"/>
      <c r="J24" s="30"/>
      <c r="K24" s="30"/>
      <c r="L24" s="30"/>
      <c r="M24" s="30"/>
      <c r="N24" s="30"/>
    </row>
    <row r="25" spans="2:53" x14ac:dyDescent="0.25">
      <c r="B25" s="12">
        <v>1</v>
      </c>
      <c r="C25" s="7" t="s">
        <v>27</v>
      </c>
      <c r="D25" s="8"/>
      <c r="E25" s="477" t="s">
        <v>28</v>
      </c>
      <c r="F25" s="477"/>
      <c r="G25" s="478"/>
      <c r="H25" s="64">
        <v>8</v>
      </c>
      <c r="I25" s="16">
        <f>H25/H28</f>
        <v>1</v>
      </c>
      <c r="J25" s="26"/>
      <c r="K25" s="26"/>
      <c r="L25" s="26"/>
      <c r="M25" s="26"/>
      <c r="N25" s="27"/>
    </row>
    <row r="26" spans="2:53" x14ac:dyDescent="0.25">
      <c r="B26" s="13">
        <v>2</v>
      </c>
      <c r="C26" s="9" t="s">
        <v>29</v>
      </c>
      <c r="D26" s="4"/>
      <c r="E26" s="479" t="s">
        <v>30</v>
      </c>
      <c r="F26" s="479"/>
      <c r="G26" s="480"/>
      <c r="H26" s="65">
        <v>0</v>
      </c>
      <c r="I26" s="17">
        <f>H26/H28</f>
        <v>0</v>
      </c>
      <c r="J26" s="26"/>
      <c r="K26" s="26"/>
      <c r="L26" s="26"/>
      <c r="M26" s="26"/>
      <c r="N26" s="27"/>
    </row>
    <row r="27" spans="2:53" ht="15.75" thickBot="1" x14ac:dyDescent="0.3">
      <c r="B27" s="14">
        <v>3</v>
      </c>
      <c r="C27" s="10" t="s">
        <v>31</v>
      </c>
      <c r="D27" s="11"/>
      <c r="E27" s="481" t="s">
        <v>32</v>
      </c>
      <c r="F27" s="481"/>
      <c r="G27" s="482"/>
      <c r="H27" s="66">
        <v>0</v>
      </c>
      <c r="I27" s="67">
        <f>H27/H28</f>
        <v>0</v>
      </c>
      <c r="J27" s="26"/>
      <c r="K27" s="26"/>
      <c r="L27" s="26"/>
      <c r="M27" s="26"/>
      <c r="N27" s="27"/>
    </row>
    <row r="28" spans="2:53" ht="15.75" thickBot="1" x14ac:dyDescent="0.3">
      <c r="B28" s="498" t="s">
        <v>73</v>
      </c>
      <c r="C28" s="499"/>
      <c r="D28" s="499"/>
      <c r="E28" s="499"/>
      <c r="F28" s="499"/>
      <c r="G28" s="499"/>
      <c r="H28" s="63">
        <f>SUM(H25:H27)</f>
        <v>8</v>
      </c>
      <c r="I28" s="21">
        <f>SUM(I25:I27)</f>
        <v>1</v>
      </c>
      <c r="J28" s="28"/>
      <c r="K28" s="28"/>
      <c r="L28" s="28"/>
      <c r="M28" s="28"/>
      <c r="N28" s="29"/>
    </row>
  </sheetData>
  <sheetProtection algorithmName="SHA-512" hashValue="Oq24cop8r9qCV7JOEct3nhYK8m5ax257faU3vSgTRUsdGN7igtrj3d/U29CrujpBf4/afmqx+e3FljNdsNPAOQ==" saltValue="asD4dq5LNtWCU8yVQH2HjQ==" spinCount="100000" sheet="1" objects="1" scenarios="1"/>
  <mergeCells count="47">
    <mergeCell ref="W4:W5"/>
    <mergeCell ref="B2:C5"/>
    <mergeCell ref="D3:H3"/>
    <mergeCell ref="N3:R3"/>
    <mergeCell ref="S3:W3"/>
    <mergeCell ref="I3:M3"/>
    <mergeCell ref="I4:K4"/>
    <mergeCell ref="L4:L5"/>
    <mergeCell ref="M4:M5"/>
    <mergeCell ref="D4:F4"/>
    <mergeCell ref="G4:G5"/>
    <mergeCell ref="D2:BA2"/>
    <mergeCell ref="H4:H5"/>
    <mergeCell ref="X4:Z4"/>
    <mergeCell ref="AB4:AB5"/>
    <mergeCell ref="Q4:Q5"/>
    <mergeCell ref="AW4:AY4"/>
    <mergeCell ref="AC3:AG3"/>
    <mergeCell ref="AH3:AL3"/>
    <mergeCell ref="AM3:AQ3"/>
    <mergeCell ref="AR3:AV3"/>
    <mergeCell ref="AW3:BA3"/>
    <mergeCell ref="AC4:AE4"/>
    <mergeCell ref="AF4:AF5"/>
    <mergeCell ref="AG4:AG5"/>
    <mergeCell ref="AH4:AJ4"/>
    <mergeCell ref="AK4:AK5"/>
    <mergeCell ref="AZ4:AZ5"/>
    <mergeCell ref="BA4:BA5"/>
    <mergeCell ref="AL4:AL5"/>
    <mergeCell ref="AM4:AO4"/>
    <mergeCell ref="AP4:AP5"/>
    <mergeCell ref="B28:G28"/>
    <mergeCell ref="H23:I24"/>
    <mergeCell ref="R4:R5"/>
    <mergeCell ref="S4:U4"/>
    <mergeCell ref="V4:V5"/>
    <mergeCell ref="E27:G27"/>
    <mergeCell ref="E25:G25"/>
    <mergeCell ref="E26:G26"/>
    <mergeCell ref="N4:P4"/>
    <mergeCell ref="AA4:AA5"/>
    <mergeCell ref="X3:AB3"/>
    <mergeCell ref="AU4:AU5"/>
    <mergeCell ref="AV4:AV5"/>
    <mergeCell ref="AQ4:AQ5"/>
    <mergeCell ref="AR4:AT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AG31"/>
  <sheetViews>
    <sheetView workbookViewId="0">
      <selection activeCell="C21" sqref="C21"/>
    </sheetView>
  </sheetViews>
  <sheetFormatPr baseColWidth="10" defaultRowHeight="15" x14ac:dyDescent="0.25"/>
  <cols>
    <col min="1" max="1" width="6" customWidth="1"/>
    <col min="2" max="2" width="3.85546875" customWidth="1"/>
    <col min="3" max="3" width="14.85546875" customWidth="1"/>
    <col min="4" max="4" width="6.28515625" customWidth="1"/>
    <col min="5" max="5" width="5.28515625" customWidth="1"/>
    <col min="6" max="6" width="5.85546875" customWidth="1"/>
    <col min="7" max="7" width="6.5703125" customWidth="1"/>
    <col min="8" max="8" width="10" customWidth="1"/>
    <col min="9" max="9" width="7.7109375" customWidth="1"/>
    <col min="10" max="10" width="5.5703125" customWidth="1"/>
    <col min="11" max="11" width="6.42578125" customWidth="1"/>
    <col min="12" max="12" width="7" customWidth="1"/>
    <col min="13" max="13" width="9.85546875" customWidth="1"/>
    <col min="14" max="14" width="6.28515625" hidden="1" customWidth="1"/>
    <col min="15" max="15" width="5" hidden="1" customWidth="1"/>
    <col min="16" max="16" width="6.42578125" hidden="1" customWidth="1"/>
    <col min="17" max="17" width="6.5703125" hidden="1" customWidth="1"/>
    <col min="18" max="18" width="9.7109375" hidden="1" customWidth="1"/>
    <col min="19" max="19" width="7.28515625" customWidth="1"/>
    <col min="20" max="20" width="4.5703125" customWidth="1"/>
    <col min="21" max="21" width="6.85546875" customWidth="1"/>
    <col min="22" max="22" width="6.7109375" customWidth="1"/>
    <col min="23" max="23" width="10.5703125" customWidth="1"/>
    <col min="24" max="24" width="7" customWidth="1"/>
    <col min="25" max="26" width="6.140625" customWidth="1"/>
    <col min="27" max="27" width="6.5703125" customWidth="1"/>
    <col min="28" max="28" width="10.7109375" customWidth="1"/>
    <col min="29" max="29" width="7.42578125" customWidth="1"/>
    <col min="30" max="30" width="6" customWidth="1"/>
    <col min="31" max="31" width="7" customWidth="1"/>
    <col min="32" max="32" width="7.28515625" customWidth="1"/>
    <col min="33" max="33" width="10.42578125" customWidth="1"/>
  </cols>
  <sheetData>
    <row r="1" spans="2:33" ht="15.75" thickBot="1" x14ac:dyDescent="0.3"/>
    <row r="2" spans="2:33" ht="17.25" thickBot="1" x14ac:dyDescent="0.35">
      <c r="B2" s="543" t="s">
        <v>221</v>
      </c>
      <c r="C2" s="544"/>
      <c r="D2" s="519" t="s">
        <v>108</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1"/>
    </row>
    <row r="3" spans="2:33" ht="118.5" customHeight="1" thickBot="1" x14ac:dyDescent="0.3">
      <c r="B3" s="545"/>
      <c r="C3" s="546"/>
      <c r="D3" s="511" t="s">
        <v>320</v>
      </c>
      <c r="E3" s="512"/>
      <c r="F3" s="513"/>
      <c r="G3" s="513"/>
      <c r="H3" s="514"/>
      <c r="I3" s="542" t="s">
        <v>321</v>
      </c>
      <c r="J3" s="516"/>
      <c r="K3" s="517"/>
      <c r="L3" s="517"/>
      <c r="M3" s="518"/>
      <c r="N3" s="556" t="s">
        <v>138</v>
      </c>
      <c r="O3" s="557"/>
      <c r="P3" s="557"/>
      <c r="Q3" s="557"/>
      <c r="R3" s="558"/>
      <c r="S3" s="559" t="s">
        <v>322</v>
      </c>
      <c r="T3" s="560"/>
      <c r="U3" s="561"/>
      <c r="V3" s="561"/>
      <c r="W3" s="562"/>
      <c r="X3" s="542" t="s">
        <v>323</v>
      </c>
      <c r="Y3" s="563"/>
      <c r="Z3" s="564"/>
      <c r="AA3" s="564"/>
      <c r="AB3" s="565"/>
      <c r="AC3" s="552" t="s">
        <v>324</v>
      </c>
      <c r="AD3" s="553"/>
      <c r="AE3" s="553"/>
      <c r="AF3" s="553"/>
      <c r="AG3" s="554"/>
    </row>
    <row r="4" spans="2:33" ht="24.75" customHeight="1" thickBot="1" x14ac:dyDescent="0.3">
      <c r="B4" s="545"/>
      <c r="C4" s="546"/>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4"/>
      <c r="U4" s="532"/>
      <c r="V4" s="533" t="s">
        <v>1</v>
      </c>
      <c r="W4" s="527" t="s">
        <v>104</v>
      </c>
      <c r="X4" s="531" t="s">
        <v>0</v>
      </c>
      <c r="Y4" s="525"/>
      <c r="Z4" s="526"/>
      <c r="AA4" s="527" t="s">
        <v>1</v>
      </c>
      <c r="AB4" s="527" t="s">
        <v>104</v>
      </c>
      <c r="AC4" s="531" t="s">
        <v>0</v>
      </c>
      <c r="AD4" s="525"/>
      <c r="AE4" s="526"/>
      <c r="AF4" s="527" t="s">
        <v>1</v>
      </c>
      <c r="AG4" s="527" t="s">
        <v>104</v>
      </c>
    </row>
    <row r="5" spans="2:33" ht="18" customHeight="1" thickBot="1" x14ac:dyDescent="0.3">
      <c r="B5" s="547"/>
      <c r="C5" s="548"/>
      <c r="D5" s="154" t="s">
        <v>33</v>
      </c>
      <c r="E5" s="155" t="s">
        <v>2</v>
      </c>
      <c r="F5" s="159" t="s">
        <v>3</v>
      </c>
      <c r="G5" s="555"/>
      <c r="H5" s="529"/>
      <c r="I5" s="151" t="s">
        <v>33</v>
      </c>
      <c r="J5" s="152" t="s">
        <v>2</v>
      </c>
      <c r="K5" s="158" t="s">
        <v>3</v>
      </c>
      <c r="L5" s="529"/>
      <c r="M5" s="529"/>
      <c r="N5" s="151" t="s">
        <v>33</v>
      </c>
      <c r="O5" s="152" t="s">
        <v>4</v>
      </c>
      <c r="P5" s="158" t="s">
        <v>3</v>
      </c>
      <c r="Q5" s="529"/>
      <c r="R5" s="529"/>
      <c r="S5" s="154" t="s">
        <v>33</v>
      </c>
      <c r="T5" s="155" t="s">
        <v>2</v>
      </c>
      <c r="U5" s="159" t="s">
        <v>3</v>
      </c>
      <c r="V5" s="555"/>
      <c r="W5" s="529"/>
      <c r="X5" s="151" t="s">
        <v>33</v>
      </c>
      <c r="Y5" s="152" t="s">
        <v>2</v>
      </c>
      <c r="Z5" s="158" t="s">
        <v>3</v>
      </c>
      <c r="AA5" s="529"/>
      <c r="AB5" s="529"/>
      <c r="AC5" s="151" t="s">
        <v>33</v>
      </c>
      <c r="AD5" s="152" t="s">
        <v>4</v>
      </c>
      <c r="AE5" s="158" t="s">
        <v>3</v>
      </c>
      <c r="AF5" s="529"/>
      <c r="AG5" s="529"/>
    </row>
    <row r="6" spans="2:33" ht="17.25" customHeight="1" x14ac:dyDescent="0.25">
      <c r="B6" s="143">
        <v>1</v>
      </c>
      <c r="C6" s="144" t="s">
        <v>5</v>
      </c>
      <c r="D6" s="97">
        <v>0</v>
      </c>
      <c r="E6" s="98">
        <v>1</v>
      </c>
      <c r="F6" s="98">
        <f>D6/E6*100</f>
        <v>0</v>
      </c>
      <c r="G6" s="99">
        <v>0</v>
      </c>
      <c r="H6" s="106">
        <f>D6/E17</f>
        <v>0</v>
      </c>
      <c r="I6" s="97">
        <v>0</v>
      </c>
      <c r="J6" s="98">
        <v>100</v>
      </c>
      <c r="K6" s="98">
        <f>I6/J6*100</f>
        <v>0</v>
      </c>
      <c r="L6" s="99">
        <v>0</v>
      </c>
      <c r="M6" s="100">
        <f>I6/J17</f>
        <v>0</v>
      </c>
      <c r="N6" s="97">
        <v>0</v>
      </c>
      <c r="O6" s="98">
        <v>1</v>
      </c>
      <c r="P6" s="98">
        <f>N6/O6*100</f>
        <v>0</v>
      </c>
      <c r="Q6" s="99">
        <v>0</v>
      </c>
      <c r="R6" s="106">
        <f>N6/O17</f>
        <v>0</v>
      </c>
      <c r="S6" s="97">
        <v>0</v>
      </c>
      <c r="T6" s="98">
        <v>1</v>
      </c>
      <c r="U6" s="98">
        <f>S6/T6*100</f>
        <v>0</v>
      </c>
      <c r="V6" s="99">
        <v>0</v>
      </c>
      <c r="W6" s="106">
        <f>S6/T17</f>
        <v>0</v>
      </c>
      <c r="X6" s="97">
        <v>0</v>
      </c>
      <c r="Y6" s="98">
        <v>1</v>
      </c>
      <c r="Z6" s="98">
        <f>X6/Y6*100</f>
        <v>0</v>
      </c>
      <c r="AA6" s="99">
        <v>0</v>
      </c>
      <c r="AB6" s="106">
        <f>X6/Y17</f>
        <v>0</v>
      </c>
      <c r="AC6" s="97">
        <v>0</v>
      </c>
      <c r="AD6" s="98">
        <v>1</v>
      </c>
      <c r="AE6" s="98">
        <f>AC6/AD6*100</f>
        <v>0</v>
      </c>
      <c r="AF6" s="99">
        <v>0</v>
      </c>
      <c r="AG6" s="100">
        <f>AC6/AD17</f>
        <v>0</v>
      </c>
    </row>
    <row r="7" spans="2:33" ht="17.25" customHeight="1" x14ac:dyDescent="0.3">
      <c r="B7" s="145">
        <v>2</v>
      </c>
      <c r="C7" s="146" t="s">
        <v>6</v>
      </c>
      <c r="D7" s="101">
        <v>0</v>
      </c>
      <c r="E7" s="102">
        <v>1</v>
      </c>
      <c r="F7" s="103">
        <f>D7/E7*100</f>
        <v>0</v>
      </c>
      <c r="G7" s="104">
        <v>0</v>
      </c>
      <c r="H7" s="108">
        <f>D7/E17</f>
        <v>0</v>
      </c>
      <c r="I7" s="101">
        <v>0</v>
      </c>
      <c r="J7" s="103">
        <v>100</v>
      </c>
      <c r="K7" s="103">
        <f>I7/J7*100</f>
        <v>0</v>
      </c>
      <c r="L7" s="104">
        <v>0</v>
      </c>
      <c r="M7" s="105">
        <f>I7/J17</f>
        <v>0</v>
      </c>
      <c r="N7" s="101">
        <v>0</v>
      </c>
      <c r="O7" s="102">
        <v>1</v>
      </c>
      <c r="P7" s="103">
        <f>N7/O7*100</f>
        <v>0</v>
      </c>
      <c r="Q7" s="104">
        <v>0</v>
      </c>
      <c r="R7" s="108">
        <f>N7/O17</f>
        <v>0</v>
      </c>
      <c r="S7" s="101">
        <v>0</v>
      </c>
      <c r="T7" s="102">
        <v>1</v>
      </c>
      <c r="U7" s="103">
        <f>S7/T7*100</f>
        <v>0</v>
      </c>
      <c r="V7" s="104">
        <v>0</v>
      </c>
      <c r="W7" s="108">
        <f>S7/T17</f>
        <v>0</v>
      </c>
      <c r="X7" s="101">
        <v>0</v>
      </c>
      <c r="Y7" s="102">
        <v>1</v>
      </c>
      <c r="Z7" s="103">
        <f>X7/Y7*100</f>
        <v>0</v>
      </c>
      <c r="AA7" s="104">
        <v>0</v>
      </c>
      <c r="AB7" s="108">
        <f>X7/Y17</f>
        <v>0</v>
      </c>
      <c r="AC7" s="101">
        <v>0</v>
      </c>
      <c r="AD7" s="102">
        <v>1</v>
      </c>
      <c r="AE7" s="103">
        <f>AC7/AD7*100</f>
        <v>0</v>
      </c>
      <c r="AF7" s="104">
        <v>0</v>
      </c>
      <c r="AG7" s="105">
        <f>AC7/AD17</f>
        <v>0</v>
      </c>
    </row>
    <row r="8" spans="2:33" ht="16.5" customHeight="1" thickBot="1" x14ac:dyDescent="0.3">
      <c r="B8" s="173">
        <v>3</v>
      </c>
      <c r="C8" s="174" t="s">
        <v>7</v>
      </c>
      <c r="D8" s="101">
        <v>0</v>
      </c>
      <c r="E8" s="102">
        <v>1</v>
      </c>
      <c r="F8" s="103">
        <f>D8/E8*100</f>
        <v>0</v>
      </c>
      <c r="G8" s="104">
        <v>0</v>
      </c>
      <c r="H8" s="108">
        <f>D8/E17</f>
        <v>0</v>
      </c>
      <c r="I8" s="101">
        <v>0</v>
      </c>
      <c r="J8" s="103">
        <v>100</v>
      </c>
      <c r="K8" s="103">
        <f>I8/J8*100</f>
        <v>0</v>
      </c>
      <c r="L8" s="104">
        <v>0</v>
      </c>
      <c r="M8" s="105">
        <f>I8/J17</f>
        <v>0</v>
      </c>
      <c r="N8" s="101">
        <v>0</v>
      </c>
      <c r="O8" s="102">
        <v>1</v>
      </c>
      <c r="P8" s="103">
        <f>N8/O8*100</f>
        <v>0</v>
      </c>
      <c r="Q8" s="104">
        <v>0</v>
      </c>
      <c r="R8" s="108">
        <f>N8/O17</f>
        <v>0</v>
      </c>
      <c r="S8" s="101">
        <v>0</v>
      </c>
      <c r="T8" s="102">
        <v>1</v>
      </c>
      <c r="U8" s="103">
        <f>S8/T8*100</f>
        <v>0</v>
      </c>
      <c r="V8" s="104">
        <v>0</v>
      </c>
      <c r="W8" s="108">
        <f>S8/T17</f>
        <v>0</v>
      </c>
      <c r="X8" s="101">
        <v>0</v>
      </c>
      <c r="Y8" s="102">
        <v>1</v>
      </c>
      <c r="Z8" s="103">
        <f>X8/Y8*100</f>
        <v>0</v>
      </c>
      <c r="AA8" s="274">
        <v>0</v>
      </c>
      <c r="AB8" s="276">
        <f>X8/Y17</f>
        <v>0</v>
      </c>
      <c r="AC8" s="101">
        <v>0</v>
      </c>
      <c r="AD8" s="102">
        <v>1</v>
      </c>
      <c r="AE8" s="103">
        <f>AC8/AD8*100</f>
        <v>0</v>
      </c>
      <c r="AF8" s="104">
        <v>0</v>
      </c>
      <c r="AG8" s="105">
        <f>AC8/AD17</f>
        <v>0</v>
      </c>
    </row>
    <row r="9" spans="2:33" ht="17.25" thickBot="1" x14ac:dyDescent="0.35">
      <c r="B9" s="145">
        <v>4</v>
      </c>
      <c r="C9" s="146" t="s">
        <v>8</v>
      </c>
      <c r="D9" s="101">
        <v>0</v>
      </c>
      <c r="E9" s="102">
        <v>1</v>
      </c>
      <c r="F9" s="103">
        <f t="shared" ref="F9:F17" si="0">D9/E9*100</f>
        <v>0</v>
      </c>
      <c r="G9" s="104">
        <v>0</v>
      </c>
      <c r="H9" s="108">
        <f>D9/E17</f>
        <v>0</v>
      </c>
      <c r="I9" s="3">
        <v>100</v>
      </c>
      <c r="J9" s="2">
        <v>100</v>
      </c>
      <c r="K9" s="2">
        <f t="shared" ref="K9:K17" si="1">I9/J9*100</f>
        <v>100</v>
      </c>
      <c r="L9" s="115">
        <v>1</v>
      </c>
      <c r="M9" s="23">
        <f>I9/J17</f>
        <v>1</v>
      </c>
      <c r="N9" s="101">
        <v>0</v>
      </c>
      <c r="O9" s="102">
        <v>1</v>
      </c>
      <c r="P9" s="103">
        <f t="shared" ref="P9:P17" si="2">N9/O9*100</f>
        <v>0</v>
      </c>
      <c r="Q9" s="104">
        <v>0</v>
      </c>
      <c r="R9" s="108">
        <f>N9/O17</f>
        <v>0</v>
      </c>
      <c r="S9" s="101">
        <v>0</v>
      </c>
      <c r="T9" s="102">
        <v>1</v>
      </c>
      <c r="U9" s="103">
        <f t="shared" ref="U9:U17" si="3">S9/T9*100</f>
        <v>0</v>
      </c>
      <c r="V9" s="104">
        <v>0</v>
      </c>
      <c r="W9" s="108">
        <f>S9/T17</f>
        <v>0</v>
      </c>
      <c r="X9" s="3">
        <v>1</v>
      </c>
      <c r="Y9" s="1">
        <v>1</v>
      </c>
      <c r="Z9" s="295">
        <f t="shared" ref="Z9:Z17" si="4">X9/Y9*100</f>
        <v>100</v>
      </c>
      <c r="AA9" s="352">
        <v>1</v>
      </c>
      <c r="AB9" s="353">
        <f>X9/Y17</f>
        <v>1</v>
      </c>
      <c r="AC9" s="101">
        <v>0</v>
      </c>
      <c r="AD9" s="102">
        <v>1</v>
      </c>
      <c r="AE9" s="103">
        <f t="shared" ref="AE9:AE17" si="5">AC9/AD9*100</f>
        <v>0</v>
      </c>
      <c r="AF9" s="104">
        <v>0</v>
      </c>
      <c r="AG9" s="105">
        <f>AC9/AD17</f>
        <v>0</v>
      </c>
    </row>
    <row r="10" spans="2:33" ht="17.25" thickBot="1" x14ac:dyDescent="0.35">
      <c r="B10" s="145">
        <v>5</v>
      </c>
      <c r="C10" s="146" t="s">
        <v>9</v>
      </c>
      <c r="D10" s="101">
        <v>0</v>
      </c>
      <c r="E10" s="102">
        <v>1</v>
      </c>
      <c r="F10" s="103">
        <f t="shared" si="0"/>
        <v>0</v>
      </c>
      <c r="G10" s="104">
        <v>0</v>
      </c>
      <c r="H10" s="108">
        <f>D10/E17</f>
        <v>0</v>
      </c>
      <c r="I10" s="101">
        <v>0</v>
      </c>
      <c r="J10" s="103">
        <v>100</v>
      </c>
      <c r="K10" s="103">
        <f t="shared" si="1"/>
        <v>0</v>
      </c>
      <c r="L10" s="104">
        <v>0</v>
      </c>
      <c r="M10" s="105">
        <f>I10/J17</f>
        <v>0</v>
      </c>
      <c r="N10" s="101">
        <v>0</v>
      </c>
      <c r="O10" s="102">
        <v>1</v>
      </c>
      <c r="P10" s="103">
        <f t="shared" si="2"/>
        <v>0</v>
      </c>
      <c r="Q10" s="104">
        <v>0</v>
      </c>
      <c r="R10" s="108">
        <f>N10/O17</f>
        <v>0</v>
      </c>
      <c r="S10" s="101">
        <v>0</v>
      </c>
      <c r="T10" s="102">
        <v>1</v>
      </c>
      <c r="U10" s="103">
        <f t="shared" si="3"/>
        <v>0</v>
      </c>
      <c r="V10" s="274">
        <v>0</v>
      </c>
      <c r="W10" s="276">
        <f>S10/T17</f>
        <v>0</v>
      </c>
      <c r="X10" s="101">
        <v>0</v>
      </c>
      <c r="Y10" s="102">
        <v>1</v>
      </c>
      <c r="Z10" s="103">
        <f t="shared" si="4"/>
        <v>0</v>
      </c>
      <c r="AA10" s="161">
        <v>0</v>
      </c>
      <c r="AB10" s="162">
        <f>X10/Y17</f>
        <v>0</v>
      </c>
      <c r="AC10" s="101">
        <v>0</v>
      </c>
      <c r="AD10" s="102">
        <v>1</v>
      </c>
      <c r="AE10" s="103">
        <f t="shared" si="5"/>
        <v>0</v>
      </c>
      <c r="AF10" s="274">
        <v>0</v>
      </c>
      <c r="AG10" s="275">
        <f>AC10/AD17</f>
        <v>0</v>
      </c>
    </row>
    <row r="11" spans="2:33" ht="17.25" thickBot="1" x14ac:dyDescent="0.35">
      <c r="B11" s="175">
        <v>6</v>
      </c>
      <c r="C11" s="176" t="s">
        <v>10</v>
      </c>
      <c r="D11" s="3">
        <v>1</v>
      </c>
      <c r="E11" s="1">
        <v>1</v>
      </c>
      <c r="F11" s="2">
        <f t="shared" si="0"/>
        <v>100</v>
      </c>
      <c r="G11" s="115">
        <v>1</v>
      </c>
      <c r="H11" s="57">
        <f>D11/E17</f>
        <v>0.5</v>
      </c>
      <c r="I11" s="101">
        <v>0</v>
      </c>
      <c r="J11" s="103">
        <v>100</v>
      </c>
      <c r="K11" s="103">
        <f t="shared" si="1"/>
        <v>0</v>
      </c>
      <c r="L11" s="104">
        <v>0</v>
      </c>
      <c r="M11" s="105">
        <f>I11/J17</f>
        <v>0</v>
      </c>
      <c r="N11" s="187">
        <v>0</v>
      </c>
      <c r="O11" s="196">
        <v>1</v>
      </c>
      <c r="P11" s="188">
        <f t="shared" si="2"/>
        <v>0</v>
      </c>
      <c r="Q11" s="189">
        <v>0</v>
      </c>
      <c r="R11" s="197">
        <f>N11/O17</f>
        <v>0</v>
      </c>
      <c r="S11" s="3">
        <v>1</v>
      </c>
      <c r="T11" s="1">
        <v>1</v>
      </c>
      <c r="U11" s="295">
        <f t="shared" si="3"/>
        <v>100</v>
      </c>
      <c r="V11" s="352">
        <v>1</v>
      </c>
      <c r="W11" s="353">
        <f>S11/T17</f>
        <v>1</v>
      </c>
      <c r="X11" s="101">
        <v>0</v>
      </c>
      <c r="Y11" s="102">
        <v>1</v>
      </c>
      <c r="Z11" s="103">
        <f t="shared" si="4"/>
        <v>0</v>
      </c>
      <c r="AA11" s="104">
        <v>0</v>
      </c>
      <c r="AB11" s="108">
        <f>X11/Y17</f>
        <v>0</v>
      </c>
      <c r="AC11" s="3">
        <v>100</v>
      </c>
      <c r="AD11" s="1">
        <v>100</v>
      </c>
      <c r="AE11" s="295">
        <f t="shared" si="5"/>
        <v>100</v>
      </c>
      <c r="AF11" s="352">
        <v>1</v>
      </c>
      <c r="AG11" s="353">
        <f>AC11/AD17</f>
        <v>1</v>
      </c>
    </row>
    <row r="12" spans="2:33" ht="17.25" customHeight="1" thickBot="1" x14ac:dyDescent="0.35">
      <c r="B12" s="145">
        <v>7</v>
      </c>
      <c r="C12" s="146" t="s">
        <v>11</v>
      </c>
      <c r="D12" s="101">
        <v>0</v>
      </c>
      <c r="E12" s="102">
        <v>1</v>
      </c>
      <c r="F12" s="103">
        <f t="shared" si="0"/>
        <v>0</v>
      </c>
      <c r="G12" s="104">
        <v>0</v>
      </c>
      <c r="H12" s="108">
        <f>D12/E17</f>
        <v>0</v>
      </c>
      <c r="I12" s="101">
        <v>0</v>
      </c>
      <c r="J12" s="103">
        <v>100</v>
      </c>
      <c r="K12" s="103">
        <f t="shared" si="1"/>
        <v>0</v>
      </c>
      <c r="L12" s="274">
        <v>0</v>
      </c>
      <c r="M12" s="275">
        <f>I12/J17</f>
        <v>0</v>
      </c>
      <c r="N12" s="101">
        <v>0</v>
      </c>
      <c r="O12" s="102">
        <v>1</v>
      </c>
      <c r="P12" s="103">
        <f t="shared" si="2"/>
        <v>0</v>
      </c>
      <c r="Q12" s="104">
        <v>0</v>
      </c>
      <c r="R12" s="108">
        <f>N12/O17</f>
        <v>0</v>
      </c>
      <c r="S12" s="101">
        <v>0</v>
      </c>
      <c r="T12" s="102">
        <v>1</v>
      </c>
      <c r="U12" s="103">
        <f t="shared" si="3"/>
        <v>0</v>
      </c>
      <c r="V12" s="161">
        <v>0</v>
      </c>
      <c r="W12" s="162">
        <f>S12/T17</f>
        <v>0</v>
      </c>
      <c r="X12" s="101">
        <v>0</v>
      </c>
      <c r="Y12" s="102">
        <v>1</v>
      </c>
      <c r="Z12" s="103">
        <f t="shared" si="4"/>
        <v>0</v>
      </c>
      <c r="AA12" s="104">
        <v>0</v>
      </c>
      <c r="AB12" s="108">
        <f>X12/Y17</f>
        <v>0</v>
      </c>
      <c r="AC12" s="101">
        <v>0</v>
      </c>
      <c r="AD12" s="102">
        <v>1</v>
      </c>
      <c r="AE12" s="103">
        <f t="shared" si="5"/>
        <v>0</v>
      </c>
      <c r="AF12" s="161">
        <v>0</v>
      </c>
      <c r="AG12" s="163">
        <f>AC12/AD17</f>
        <v>0</v>
      </c>
    </row>
    <row r="13" spans="2:33" ht="17.25" customHeight="1" thickBot="1" x14ac:dyDescent="0.35">
      <c r="B13" s="145">
        <v>8</v>
      </c>
      <c r="C13" s="146" t="s">
        <v>12</v>
      </c>
      <c r="D13" s="101">
        <v>0</v>
      </c>
      <c r="E13" s="102">
        <v>1</v>
      </c>
      <c r="F13" s="103">
        <f t="shared" si="0"/>
        <v>0</v>
      </c>
      <c r="G13" s="104">
        <v>0</v>
      </c>
      <c r="H13" s="108">
        <f>D13/E17</f>
        <v>0</v>
      </c>
      <c r="I13" s="3">
        <v>100</v>
      </c>
      <c r="J13" s="2">
        <v>100</v>
      </c>
      <c r="K13" s="295">
        <f t="shared" si="1"/>
        <v>100</v>
      </c>
      <c r="L13" s="352">
        <v>1</v>
      </c>
      <c r="M13" s="353">
        <f>I13/J17</f>
        <v>1</v>
      </c>
      <c r="N13" s="101">
        <v>0</v>
      </c>
      <c r="O13" s="102">
        <v>1</v>
      </c>
      <c r="P13" s="103">
        <f t="shared" si="2"/>
        <v>0</v>
      </c>
      <c r="Q13" s="104">
        <v>0</v>
      </c>
      <c r="R13" s="108">
        <f>N13/O17</f>
        <v>0</v>
      </c>
      <c r="S13" s="101">
        <v>0</v>
      </c>
      <c r="T13" s="102">
        <v>1</v>
      </c>
      <c r="U13" s="103">
        <f t="shared" si="3"/>
        <v>0</v>
      </c>
      <c r="V13" s="104">
        <v>0</v>
      </c>
      <c r="W13" s="108">
        <f>S13/T17</f>
        <v>0</v>
      </c>
      <c r="X13" s="101">
        <v>0</v>
      </c>
      <c r="Y13" s="102">
        <v>1</v>
      </c>
      <c r="Z13" s="103">
        <f t="shared" si="4"/>
        <v>0</v>
      </c>
      <c r="AA13" s="104">
        <v>0</v>
      </c>
      <c r="AB13" s="108">
        <f>X13/Y17</f>
        <v>0</v>
      </c>
      <c r="AC13" s="101">
        <v>0</v>
      </c>
      <c r="AD13" s="102">
        <v>1</v>
      </c>
      <c r="AE13" s="103">
        <f t="shared" si="5"/>
        <v>0</v>
      </c>
      <c r="AF13" s="104">
        <v>0</v>
      </c>
      <c r="AG13" s="105">
        <f>AC13/AD17</f>
        <v>0</v>
      </c>
    </row>
    <row r="14" spans="2:33" ht="16.5" x14ac:dyDescent="0.3">
      <c r="B14" s="175">
        <v>9</v>
      </c>
      <c r="C14" s="176" t="s">
        <v>13</v>
      </c>
      <c r="D14" s="101">
        <v>0</v>
      </c>
      <c r="E14" s="102">
        <v>1</v>
      </c>
      <c r="F14" s="103">
        <f t="shared" si="0"/>
        <v>0</v>
      </c>
      <c r="G14" s="104">
        <v>0</v>
      </c>
      <c r="H14" s="108">
        <f>D14/E17</f>
        <v>0</v>
      </c>
      <c r="I14" s="101">
        <v>0</v>
      </c>
      <c r="J14" s="103">
        <v>100</v>
      </c>
      <c r="K14" s="103">
        <f t="shared" si="1"/>
        <v>0</v>
      </c>
      <c r="L14" s="161">
        <v>0</v>
      </c>
      <c r="M14" s="163">
        <f>I14/J17</f>
        <v>0</v>
      </c>
      <c r="N14" s="101">
        <v>0</v>
      </c>
      <c r="O14" s="102">
        <v>1</v>
      </c>
      <c r="P14" s="103">
        <f t="shared" si="2"/>
        <v>0</v>
      </c>
      <c r="Q14" s="104">
        <v>0</v>
      </c>
      <c r="R14" s="108">
        <f>N14/O17</f>
        <v>0</v>
      </c>
      <c r="S14" s="101">
        <v>0</v>
      </c>
      <c r="T14" s="102">
        <v>1</v>
      </c>
      <c r="U14" s="103">
        <f t="shared" si="3"/>
        <v>0</v>
      </c>
      <c r="V14" s="104">
        <v>0</v>
      </c>
      <c r="W14" s="108">
        <f>S14/T17</f>
        <v>0</v>
      </c>
      <c r="X14" s="101">
        <v>0</v>
      </c>
      <c r="Y14" s="102">
        <v>1</v>
      </c>
      <c r="Z14" s="103">
        <f t="shared" si="4"/>
        <v>0</v>
      </c>
      <c r="AA14" s="104">
        <v>0</v>
      </c>
      <c r="AB14" s="108">
        <f>X14/Y17</f>
        <v>0</v>
      </c>
      <c r="AC14" s="101">
        <v>0</v>
      </c>
      <c r="AD14" s="102">
        <v>1</v>
      </c>
      <c r="AE14" s="103">
        <f t="shared" si="5"/>
        <v>0</v>
      </c>
      <c r="AF14" s="104">
        <v>0</v>
      </c>
      <c r="AG14" s="105">
        <f>AC14/AD17</f>
        <v>0</v>
      </c>
    </row>
    <row r="15" spans="2:33" ht="16.5" x14ac:dyDescent="0.3">
      <c r="B15" s="145">
        <v>10</v>
      </c>
      <c r="C15" s="146" t="s">
        <v>14</v>
      </c>
      <c r="D15" s="101">
        <v>0</v>
      </c>
      <c r="E15" s="102">
        <v>1</v>
      </c>
      <c r="F15" s="103">
        <f t="shared" si="0"/>
        <v>0</v>
      </c>
      <c r="G15" s="104">
        <v>0</v>
      </c>
      <c r="H15" s="108">
        <f>D15/E17</f>
        <v>0</v>
      </c>
      <c r="I15" s="101">
        <v>0</v>
      </c>
      <c r="J15" s="103">
        <v>100</v>
      </c>
      <c r="K15" s="103">
        <f t="shared" si="1"/>
        <v>0</v>
      </c>
      <c r="L15" s="104">
        <v>0</v>
      </c>
      <c r="M15" s="105">
        <f>I15/J17</f>
        <v>0</v>
      </c>
      <c r="N15" s="101">
        <v>0</v>
      </c>
      <c r="O15" s="102">
        <v>1</v>
      </c>
      <c r="P15" s="103">
        <f t="shared" si="2"/>
        <v>0</v>
      </c>
      <c r="Q15" s="104">
        <v>0</v>
      </c>
      <c r="R15" s="108">
        <f>N15/O17</f>
        <v>0</v>
      </c>
      <c r="S15" s="101">
        <v>0</v>
      </c>
      <c r="T15" s="102">
        <v>1</v>
      </c>
      <c r="U15" s="103">
        <f t="shared" si="3"/>
        <v>0</v>
      </c>
      <c r="V15" s="104">
        <v>0</v>
      </c>
      <c r="W15" s="108">
        <f>S15/T17</f>
        <v>0</v>
      </c>
      <c r="X15" s="101">
        <v>0</v>
      </c>
      <c r="Y15" s="102">
        <v>1</v>
      </c>
      <c r="Z15" s="103">
        <f t="shared" si="4"/>
        <v>0</v>
      </c>
      <c r="AA15" s="104">
        <v>0</v>
      </c>
      <c r="AB15" s="108">
        <f>X15/Y17</f>
        <v>0</v>
      </c>
      <c r="AC15" s="101">
        <v>0</v>
      </c>
      <c r="AD15" s="102">
        <v>1</v>
      </c>
      <c r="AE15" s="103">
        <f t="shared" si="5"/>
        <v>0</v>
      </c>
      <c r="AF15" s="104">
        <v>0</v>
      </c>
      <c r="AG15" s="105">
        <f>AC15/AD17</f>
        <v>0</v>
      </c>
    </row>
    <row r="16" spans="2:33" ht="17.25" thickBot="1" x14ac:dyDescent="0.35">
      <c r="B16" s="145">
        <v>11</v>
      </c>
      <c r="C16" s="146" t="s">
        <v>26</v>
      </c>
      <c r="D16" s="101">
        <v>0</v>
      </c>
      <c r="E16" s="102">
        <v>1</v>
      </c>
      <c r="F16" s="103">
        <f t="shared" si="0"/>
        <v>0</v>
      </c>
      <c r="G16" s="274">
        <v>0</v>
      </c>
      <c r="H16" s="276">
        <f>D16/E17</f>
        <v>0</v>
      </c>
      <c r="I16" s="101">
        <v>0</v>
      </c>
      <c r="J16" s="103">
        <v>100</v>
      </c>
      <c r="K16" s="103">
        <f t="shared" si="1"/>
        <v>0</v>
      </c>
      <c r="L16" s="104">
        <v>0</v>
      </c>
      <c r="M16" s="105">
        <f>I16/J17</f>
        <v>0</v>
      </c>
      <c r="N16" s="101">
        <v>0</v>
      </c>
      <c r="O16" s="102">
        <v>1</v>
      </c>
      <c r="P16" s="103">
        <f t="shared" si="2"/>
        <v>0</v>
      </c>
      <c r="Q16" s="104">
        <v>0</v>
      </c>
      <c r="R16" s="108">
        <f>N16/O17</f>
        <v>0</v>
      </c>
      <c r="S16" s="101">
        <v>0</v>
      </c>
      <c r="T16" s="102">
        <v>1</v>
      </c>
      <c r="U16" s="103">
        <f t="shared" si="3"/>
        <v>0</v>
      </c>
      <c r="V16" s="104">
        <v>0</v>
      </c>
      <c r="W16" s="108">
        <f>S16/T17</f>
        <v>0</v>
      </c>
      <c r="X16" s="101">
        <v>0</v>
      </c>
      <c r="Y16" s="102">
        <v>1</v>
      </c>
      <c r="Z16" s="103">
        <f t="shared" si="4"/>
        <v>0</v>
      </c>
      <c r="AA16" s="104">
        <v>0</v>
      </c>
      <c r="AB16" s="108">
        <f>X16/Y17</f>
        <v>0</v>
      </c>
      <c r="AC16" s="101">
        <v>0</v>
      </c>
      <c r="AD16" s="102">
        <v>1</v>
      </c>
      <c r="AE16" s="103">
        <f t="shared" si="5"/>
        <v>0</v>
      </c>
      <c r="AF16" s="104">
        <v>0</v>
      </c>
      <c r="AG16" s="105">
        <f>AC16/AD17</f>
        <v>0</v>
      </c>
    </row>
    <row r="17" spans="2:33" ht="17.25" customHeight="1" thickBot="1" x14ac:dyDescent="0.35">
      <c r="B17" s="264">
        <v>12</v>
      </c>
      <c r="C17" s="265" t="s">
        <v>15</v>
      </c>
      <c r="D17" s="34">
        <v>1</v>
      </c>
      <c r="E17" s="44">
        <v>2</v>
      </c>
      <c r="F17" s="266">
        <f t="shared" si="0"/>
        <v>50</v>
      </c>
      <c r="G17" s="329">
        <v>0.5</v>
      </c>
      <c r="H17" s="330">
        <f>D17/E17</f>
        <v>0.5</v>
      </c>
      <c r="I17" s="110">
        <v>0</v>
      </c>
      <c r="J17" s="112">
        <v>100</v>
      </c>
      <c r="K17" s="112">
        <f t="shared" si="1"/>
        <v>0</v>
      </c>
      <c r="L17" s="113">
        <v>0</v>
      </c>
      <c r="M17" s="122">
        <f>I17/J17</f>
        <v>0</v>
      </c>
      <c r="N17" s="229">
        <v>0</v>
      </c>
      <c r="O17" s="230">
        <v>2</v>
      </c>
      <c r="P17" s="231">
        <f t="shared" si="2"/>
        <v>0</v>
      </c>
      <c r="Q17" s="232">
        <v>0</v>
      </c>
      <c r="R17" s="233">
        <f>N17/O17</f>
        <v>0</v>
      </c>
      <c r="S17" s="110">
        <v>0</v>
      </c>
      <c r="T17" s="111">
        <v>1</v>
      </c>
      <c r="U17" s="112">
        <f t="shared" si="3"/>
        <v>0</v>
      </c>
      <c r="V17" s="113">
        <v>0</v>
      </c>
      <c r="W17" s="114">
        <f>S17/T17</f>
        <v>0</v>
      </c>
      <c r="X17" s="110">
        <v>0</v>
      </c>
      <c r="Y17" s="111">
        <v>1</v>
      </c>
      <c r="Z17" s="112">
        <f t="shared" si="4"/>
        <v>0</v>
      </c>
      <c r="AA17" s="113">
        <v>0</v>
      </c>
      <c r="AB17" s="114">
        <f>X17/Y17</f>
        <v>0</v>
      </c>
      <c r="AC17" s="110">
        <v>0</v>
      </c>
      <c r="AD17" s="111">
        <v>100</v>
      </c>
      <c r="AE17" s="112">
        <f t="shared" si="5"/>
        <v>0</v>
      </c>
      <c r="AF17" s="113">
        <v>0</v>
      </c>
      <c r="AG17" s="122">
        <f>AC17/AD17</f>
        <v>0</v>
      </c>
    </row>
    <row r="18" spans="2:33" ht="15.75" thickBot="1" x14ac:dyDescent="0.3">
      <c r="G18" s="5"/>
      <c r="J18" s="6"/>
      <c r="M18" s="5"/>
    </row>
    <row r="19" spans="2:33" ht="15.75" thickBot="1" x14ac:dyDescent="0.3">
      <c r="C19" s="384" t="s">
        <v>378</v>
      </c>
      <c r="G19" s="5"/>
      <c r="H19" s="385">
        <v>0.5</v>
      </c>
      <c r="J19" s="6"/>
      <c r="M19" s="318">
        <v>1</v>
      </c>
      <c r="W19" s="318">
        <v>1</v>
      </c>
      <c r="AB19" s="318">
        <v>1</v>
      </c>
      <c r="AG19" s="318">
        <v>1</v>
      </c>
    </row>
    <row r="20" spans="2:33" ht="15.75" thickBot="1" x14ac:dyDescent="0.3">
      <c r="C20" s="215"/>
      <c r="G20" s="5"/>
      <c r="J20" s="6"/>
      <c r="M20" s="5"/>
    </row>
    <row r="21" spans="2:33" ht="15.75" thickBot="1" x14ac:dyDescent="0.3">
      <c r="C21" s="384" t="s">
        <v>377</v>
      </c>
      <c r="G21" s="5"/>
      <c r="H21" s="386">
        <v>0.5</v>
      </c>
      <c r="J21" s="6"/>
      <c r="M21" s="381">
        <v>1</v>
      </c>
      <c r="W21" s="381">
        <v>1</v>
      </c>
      <c r="AB21" s="381">
        <v>1</v>
      </c>
      <c r="AG21" s="381">
        <v>1</v>
      </c>
    </row>
    <row r="22" spans="2:33" ht="15.75" thickBot="1" x14ac:dyDescent="0.3">
      <c r="G22" s="5"/>
      <c r="J22" s="6"/>
      <c r="M22" s="5"/>
    </row>
    <row r="23" spans="2:33" ht="14.25" customHeight="1" x14ac:dyDescent="0.25">
      <c r="G23" s="5"/>
      <c r="H23" s="501" t="s">
        <v>333</v>
      </c>
      <c r="I23" s="502"/>
      <c r="J23" s="6"/>
      <c r="M23" s="5"/>
    </row>
    <row r="24" spans="2:33" ht="14.25" customHeight="1" thickBot="1" x14ac:dyDescent="0.3">
      <c r="H24" s="503"/>
      <c r="I24" s="504"/>
    </row>
    <row r="25" spans="2:33" x14ac:dyDescent="0.25">
      <c r="B25" s="12">
        <v>1</v>
      </c>
      <c r="C25" s="7" t="s">
        <v>27</v>
      </c>
      <c r="D25" s="8"/>
      <c r="E25" s="477" t="s">
        <v>28</v>
      </c>
      <c r="F25" s="477"/>
      <c r="G25" s="478"/>
      <c r="H25" s="12">
        <v>4</v>
      </c>
      <c r="I25" s="16">
        <f>H25/H28</f>
        <v>0.8</v>
      </c>
    </row>
    <row r="26" spans="2:33" x14ac:dyDescent="0.25">
      <c r="B26" s="13">
        <v>2</v>
      </c>
      <c r="C26" s="9" t="s">
        <v>29</v>
      </c>
      <c r="D26" s="4"/>
      <c r="E26" s="479" t="s">
        <v>30</v>
      </c>
      <c r="F26" s="479"/>
      <c r="G26" s="480"/>
      <c r="H26" s="13">
        <v>0</v>
      </c>
      <c r="I26" s="17">
        <f>H26/H28</f>
        <v>0</v>
      </c>
    </row>
    <row r="27" spans="2:33" ht="15.75" thickBot="1" x14ac:dyDescent="0.3">
      <c r="B27" s="14">
        <v>3</v>
      </c>
      <c r="C27" s="10" t="s">
        <v>31</v>
      </c>
      <c r="D27" s="11"/>
      <c r="E27" s="481" t="s">
        <v>32</v>
      </c>
      <c r="F27" s="481"/>
      <c r="G27" s="482"/>
      <c r="H27" s="14">
        <v>1</v>
      </c>
      <c r="I27" s="18">
        <f>H27/H28</f>
        <v>0.2</v>
      </c>
    </row>
    <row r="28" spans="2:33" ht="15.75" thickBot="1" x14ac:dyDescent="0.3">
      <c r="B28" s="498" t="s">
        <v>74</v>
      </c>
      <c r="C28" s="499"/>
      <c r="D28" s="499"/>
      <c r="E28" s="499"/>
      <c r="F28" s="499"/>
      <c r="G28" s="500"/>
      <c r="H28" s="15">
        <f>SUM(H25:H27)</f>
        <v>5</v>
      </c>
      <c r="I28" s="21">
        <f>SUM(I25:I27)</f>
        <v>1</v>
      </c>
    </row>
    <row r="31" spans="2:33" ht="16.5" hidden="1" thickBot="1" x14ac:dyDescent="0.3">
      <c r="B31" s="199">
        <v>1</v>
      </c>
      <c r="C31" t="s">
        <v>284</v>
      </c>
    </row>
  </sheetData>
  <sheetProtection algorithmName="SHA-512" hashValue="BH1L3AxUDTAytn1v0OcfCXTUjA8AUYZw4UMKMdidY+qiuIdwRVtmOraqcZlSUmEXBysKVUQHCnxd++faWndEkw==" saltValue="oOze/UMxrYEIsugBcP6+Bw==" spinCount="100000" sheet="1" objects="1" scenarios="1"/>
  <mergeCells count="31">
    <mergeCell ref="B2:C5"/>
    <mergeCell ref="D3:H3"/>
    <mergeCell ref="I3:M3"/>
    <mergeCell ref="N3:R3"/>
    <mergeCell ref="D4:F4"/>
    <mergeCell ref="G4:G5"/>
    <mergeCell ref="H4:H5"/>
    <mergeCell ref="M4:M5"/>
    <mergeCell ref="N4:P4"/>
    <mergeCell ref="Q4:Q5"/>
    <mergeCell ref="R4:R5"/>
    <mergeCell ref="I4:K4"/>
    <mergeCell ref="L4:L5"/>
    <mergeCell ref="D2:AG2"/>
    <mergeCell ref="S3:W3"/>
    <mergeCell ref="X3:AB3"/>
    <mergeCell ref="H23:I24"/>
    <mergeCell ref="E27:G27"/>
    <mergeCell ref="B28:G28"/>
    <mergeCell ref="E25:G25"/>
    <mergeCell ref="E26:G26"/>
    <mergeCell ref="AC3:AG3"/>
    <mergeCell ref="S4:U4"/>
    <mergeCell ref="V4:V5"/>
    <mergeCell ref="W4:W5"/>
    <mergeCell ref="X4:Z4"/>
    <mergeCell ref="AA4:AA5"/>
    <mergeCell ref="AB4:AB5"/>
    <mergeCell ref="AC4:AE4"/>
    <mergeCell ref="AF4:AF5"/>
    <mergeCell ref="AG4:A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B1:W28"/>
  <sheetViews>
    <sheetView workbookViewId="0">
      <selection activeCell="AA20" sqref="AA20"/>
    </sheetView>
  </sheetViews>
  <sheetFormatPr baseColWidth="10" defaultRowHeight="15" x14ac:dyDescent="0.25"/>
  <cols>
    <col min="1" max="1" width="6" customWidth="1"/>
    <col min="2" max="2" width="4" customWidth="1"/>
    <col min="3" max="3" width="14.85546875" customWidth="1"/>
    <col min="4" max="4" width="6.85546875" customWidth="1"/>
    <col min="5" max="5" width="5.5703125" customWidth="1"/>
    <col min="6" max="6" width="5.85546875" customWidth="1"/>
    <col min="7" max="7" width="6.85546875" customWidth="1"/>
    <col min="8" max="8" width="11.28515625" customWidth="1"/>
    <col min="9" max="9" width="6.85546875" customWidth="1"/>
    <col min="10" max="10" width="6" customWidth="1"/>
    <col min="11" max="11" width="6.42578125" customWidth="1"/>
    <col min="12" max="12" width="6.28515625" customWidth="1"/>
    <col min="13" max="13" width="9.85546875" customWidth="1"/>
    <col min="14" max="14" width="6.42578125" customWidth="1"/>
    <col min="15" max="15" width="5.85546875" customWidth="1"/>
    <col min="16" max="16" width="6.28515625" customWidth="1"/>
    <col min="17" max="17" width="7" customWidth="1"/>
    <col min="18" max="18" width="9.7109375" customWidth="1"/>
    <col min="19" max="19" width="6.140625" customWidth="1"/>
    <col min="20" max="20" width="5.140625" customWidth="1"/>
    <col min="21" max="21" width="6.42578125" customWidth="1"/>
    <col min="22" max="22" width="7" customWidth="1"/>
    <col min="23" max="23" width="9.5703125" customWidth="1"/>
  </cols>
  <sheetData>
    <row r="1" spans="2:23" ht="15.75" thickBot="1" x14ac:dyDescent="0.3"/>
    <row r="2" spans="2:23" ht="17.25" thickBot="1" x14ac:dyDescent="0.35">
      <c r="B2" s="505" t="s">
        <v>222</v>
      </c>
      <c r="C2" s="506"/>
      <c r="D2" s="519" t="s">
        <v>109</v>
      </c>
      <c r="E2" s="520"/>
      <c r="F2" s="520"/>
      <c r="G2" s="520"/>
      <c r="H2" s="520"/>
      <c r="I2" s="520"/>
      <c r="J2" s="520"/>
      <c r="K2" s="520"/>
      <c r="L2" s="520"/>
      <c r="M2" s="520"/>
      <c r="N2" s="520"/>
      <c r="O2" s="520"/>
      <c r="P2" s="520"/>
      <c r="Q2" s="520"/>
      <c r="R2" s="520"/>
      <c r="S2" s="520"/>
      <c r="T2" s="520"/>
      <c r="U2" s="520"/>
      <c r="V2" s="520"/>
      <c r="W2" s="521"/>
    </row>
    <row r="3" spans="2:23" ht="77.25" customHeight="1" thickBot="1" x14ac:dyDescent="0.3">
      <c r="B3" s="507"/>
      <c r="C3" s="566"/>
      <c r="D3" s="559" t="s">
        <v>148</v>
      </c>
      <c r="E3" s="560"/>
      <c r="F3" s="561"/>
      <c r="G3" s="561"/>
      <c r="H3" s="562"/>
      <c r="I3" s="542" t="s">
        <v>149</v>
      </c>
      <c r="J3" s="563"/>
      <c r="K3" s="564"/>
      <c r="L3" s="564"/>
      <c r="M3" s="565"/>
      <c r="N3" s="568" t="s">
        <v>253</v>
      </c>
      <c r="O3" s="553"/>
      <c r="P3" s="553"/>
      <c r="Q3" s="553"/>
      <c r="R3" s="554"/>
      <c r="S3" s="552" t="s">
        <v>147</v>
      </c>
      <c r="T3" s="553"/>
      <c r="U3" s="553"/>
      <c r="V3" s="553"/>
      <c r="W3" s="554"/>
    </row>
    <row r="4" spans="2:23" ht="24.75" customHeight="1" thickBot="1" x14ac:dyDescent="0.3">
      <c r="B4" s="507"/>
      <c r="C4" s="566"/>
      <c r="D4" s="531" t="s">
        <v>0</v>
      </c>
      <c r="E4" s="524"/>
      <c r="F4" s="532"/>
      <c r="G4" s="533" t="s">
        <v>1</v>
      </c>
      <c r="H4" s="527" t="s">
        <v>104</v>
      </c>
      <c r="I4" s="531" t="s">
        <v>0</v>
      </c>
      <c r="J4" s="525"/>
      <c r="K4" s="526"/>
      <c r="L4" s="527" t="s">
        <v>1</v>
      </c>
      <c r="M4" s="527" t="s">
        <v>104</v>
      </c>
      <c r="N4" s="531" t="s">
        <v>0</v>
      </c>
      <c r="O4" s="525"/>
      <c r="P4" s="526"/>
      <c r="Q4" s="527" t="s">
        <v>1</v>
      </c>
      <c r="R4" s="527" t="s">
        <v>104</v>
      </c>
      <c r="S4" s="531" t="s">
        <v>0</v>
      </c>
      <c r="T4" s="525"/>
      <c r="U4" s="526"/>
      <c r="V4" s="527" t="s">
        <v>1</v>
      </c>
      <c r="W4" s="527" t="s">
        <v>104</v>
      </c>
    </row>
    <row r="5" spans="2:23" ht="18" customHeight="1" thickBot="1" x14ac:dyDescent="0.3">
      <c r="B5" s="509"/>
      <c r="C5" s="567"/>
      <c r="D5" s="151" t="s">
        <v>33</v>
      </c>
      <c r="E5" s="152" t="s">
        <v>2</v>
      </c>
      <c r="F5" s="153" t="s">
        <v>3</v>
      </c>
      <c r="G5" s="534"/>
      <c r="H5" s="529"/>
      <c r="I5" s="154" t="s">
        <v>33</v>
      </c>
      <c r="J5" s="155" t="s">
        <v>2</v>
      </c>
      <c r="K5" s="156" t="s">
        <v>3</v>
      </c>
      <c r="L5" s="528"/>
      <c r="M5" s="528"/>
      <c r="N5" s="151" t="s">
        <v>33</v>
      </c>
      <c r="O5" s="152" t="s">
        <v>4</v>
      </c>
      <c r="P5" s="158" t="s">
        <v>3</v>
      </c>
      <c r="Q5" s="529"/>
      <c r="R5" s="529"/>
      <c r="S5" s="151" t="s">
        <v>33</v>
      </c>
      <c r="T5" s="152" t="s">
        <v>4</v>
      </c>
      <c r="U5" s="158" t="s">
        <v>3</v>
      </c>
      <c r="V5" s="529"/>
      <c r="W5" s="529"/>
    </row>
    <row r="6" spans="2:23" ht="17.25" customHeight="1" x14ac:dyDescent="0.25">
      <c r="B6" s="143">
        <v>1</v>
      </c>
      <c r="C6" s="144" t="s">
        <v>5</v>
      </c>
      <c r="D6" s="97">
        <v>0</v>
      </c>
      <c r="E6" s="98">
        <v>1</v>
      </c>
      <c r="F6" s="98">
        <f>D6/E6*100</f>
        <v>0</v>
      </c>
      <c r="G6" s="99">
        <v>0</v>
      </c>
      <c r="H6" s="106">
        <f>D6/E17</f>
        <v>0</v>
      </c>
      <c r="I6" s="41">
        <v>8</v>
      </c>
      <c r="J6" s="42">
        <v>8</v>
      </c>
      <c r="K6" s="42">
        <f>I6/J6*100</f>
        <v>100</v>
      </c>
      <c r="L6" s="43">
        <v>1</v>
      </c>
      <c r="M6" s="31">
        <f>I6/J17</f>
        <v>8.1632653061224483E-2</v>
      </c>
      <c r="N6" s="107">
        <v>0</v>
      </c>
      <c r="O6" s="98">
        <v>1</v>
      </c>
      <c r="P6" s="98">
        <f>N6/O6*100</f>
        <v>0</v>
      </c>
      <c r="Q6" s="99">
        <v>0</v>
      </c>
      <c r="R6" s="106">
        <f>N6/O17</f>
        <v>0</v>
      </c>
      <c r="S6" s="97">
        <v>0</v>
      </c>
      <c r="T6" s="98">
        <v>1</v>
      </c>
      <c r="U6" s="98">
        <f>S6/T6*100</f>
        <v>0</v>
      </c>
      <c r="V6" s="99">
        <v>0</v>
      </c>
      <c r="W6" s="100">
        <f>S6/T17</f>
        <v>0</v>
      </c>
    </row>
    <row r="7" spans="2:23" ht="16.5" x14ac:dyDescent="0.3">
      <c r="B7" s="145">
        <v>2</v>
      </c>
      <c r="C7" s="146" t="s">
        <v>6</v>
      </c>
      <c r="D7" s="101">
        <v>0</v>
      </c>
      <c r="E7" s="102">
        <v>1</v>
      </c>
      <c r="F7" s="103">
        <f>D7/E7*100</f>
        <v>0</v>
      </c>
      <c r="G7" s="104">
        <v>0</v>
      </c>
      <c r="H7" s="108">
        <f>D7/E17</f>
        <v>0</v>
      </c>
      <c r="I7" s="3">
        <v>16</v>
      </c>
      <c r="J7" s="2">
        <v>16</v>
      </c>
      <c r="K7" s="2">
        <f>I7/J7*100</f>
        <v>100</v>
      </c>
      <c r="L7" s="24">
        <v>1</v>
      </c>
      <c r="M7" s="23">
        <f>I7/J17</f>
        <v>0.16326530612244897</v>
      </c>
      <c r="N7" s="109">
        <v>0</v>
      </c>
      <c r="O7" s="102">
        <v>1</v>
      </c>
      <c r="P7" s="103">
        <f>N7/O7*100</f>
        <v>0</v>
      </c>
      <c r="Q7" s="104">
        <v>0</v>
      </c>
      <c r="R7" s="108">
        <f>N7/O17</f>
        <v>0</v>
      </c>
      <c r="S7" s="101">
        <v>0</v>
      </c>
      <c r="T7" s="103">
        <v>1</v>
      </c>
      <c r="U7" s="103">
        <f>S7/T7*100</f>
        <v>0</v>
      </c>
      <c r="V7" s="104">
        <v>0</v>
      </c>
      <c r="W7" s="105">
        <f>S7/T17</f>
        <v>0</v>
      </c>
    </row>
    <row r="8" spans="2:23" ht="15.75" x14ac:dyDescent="0.25">
      <c r="B8" s="173">
        <v>3</v>
      </c>
      <c r="C8" s="174" t="s">
        <v>7</v>
      </c>
      <c r="D8" s="3">
        <v>8</v>
      </c>
      <c r="E8" s="1">
        <v>8</v>
      </c>
      <c r="F8" s="2">
        <f>D8/E8*100</f>
        <v>100</v>
      </c>
      <c r="G8" s="115">
        <v>1</v>
      </c>
      <c r="H8" s="57">
        <f>D8/E17</f>
        <v>0.25</v>
      </c>
      <c r="I8" s="3">
        <v>24</v>
      </c>
      <c r="J8" s="2">
        <v>24</v>
      </c>
      <c r="K8" s="2">
        <f>I8/J8*100</f>
        <v>100</v>
      </c>
      <c r="L8" s="115">
        <v>1</v>
      </c>
      <c r="M8" s="23">
        <f>I8/J17</f>
        <v>0.24489795918367346</v>
      </c>
      <c r="N8" s="109">
        <v>0</v>
      </c>
      <c r="O8" s="102">
        <v>1</v>
      </c>
      <c r="P8" s="103">
        <f>N8/O8*100</f>
        <v>0</v>
      </c>
      <c r="Q8" s="104">
        <v>0</v>
      </c>
      <c r="R8" s="108">
        <f>N8/O17</f>
        <v>0</v>
      </c>
      <c r="S8" s="3">
        <v>2</v>
      </c>
      <c r="T8" s="2">
        <v>1</v>
      </c>
      <c r="U8" s="2">
        <f>S8/T8*100</f>
        <v>200</v>
      </c>
      <c r="V8" s="118">
        <v>2</v>
      </c>
      <c r="W8" s="23">
        <f>S8/T17</f>
        <v>0.15384615384615385</v>
      </c>
    </row>
    <row r="9" spans="2:23" ht="16.5" x14ac:dyDescent="0.3">
      <c r="B9" s="145">
        <v>4</v>
      </c>
      <c r="C9" s="146" t="s">
        <v>8</v>
      </c>
      <c r="D9" s="101">
        <v>8</v>
      </c>
      <c r="E9" s="102">
        <v>8</v>
      </c>
      <c r="F9" s="103">
        <f t="shared" ref="F9:F17" si="0">D9/E9*100</f>
        <v>100</v>
      </c>
      <c r="G9" s="104">
        <v>0</v>
      </c>
      <c r="H9" s="108">
        <f>D9/E17</f>
        <v>0.25</v>
      </c>
      <c r="I9" s="3">
        <v>32</v>
      </c>
      <c r="J9" s="2">
        <v>32</v>
      </c>
      <c r="K9" s="2">
        <f t="shared" ref="K9:K17" si="1">I9/J9*100</f>
        <v>100</v>
      </c>
      <c r="L9" s="24">
        <v>1</v>
      </c>
      <c r="M9" s="23">
        <f>I9/J17</f>
        <v>0.32653061224489793</v>
      </c>
      <c r="N9" s="59">
        <v>1.4</v>
      </c>
      <c r="O9" s="1">
        <v>1.4</v>
      </c>
      <c r="P9" s="2">
        <f t="shared" ref="P9:P17" si="2">N9/O9*100</f>
        <v>100</v>
      </c>
      <c r="Q9" s="24">
        <v>1</v>
      </c>
      <c r="R9" s="57">
        <f>N9/O17</f>
        <v>0.18918918918918917</v>
      </c>
      <c r="S9" s="3">
        <v>3</v>
      </c>
      <c r="T9" s="2">
        <v>2</v>
      </c>
      <c r="U9" s="2">
        <f t="shared" ref="U9:U17" si="3">S9/T9*100</f>
        <v>150</v>
      </c>
      <c r="V9" s="24">
        <v>1.5</v>
      </c>
      <c r="W9" s="23">
        <f>S9/T17</f>
        <v>0.23076923076923078</v>
      </c>
    </row>
    <row r="10" spans="2:23" ht="16.5" x14ac:dyDescent="0.3">
      <c r="B10" s="145">
        <v>5</v>
      </c>
      <c r="C10" s="146" t="s">
        <v>9</v>
      </c>
      <c r="D10" s="101">
        <v>8</v>
      </c>
      <c r="E10" s="102">
        <v>8</v>
      </c>
      <c r="F10" s="103">
        <f t="shared" si="0"/>
        <v>100</v>
      </c>
      <c r="G10" s="104">
        <v>0</v>
      </c>
      <c r="H10" s="108">
        <f>D10/E17</f>
        <v>0.25</v>
      </c>
      <c r="I10" s="3">
        <v>40</v>
      </c>
      <c r="J10" s="2">
        <v>40</v>
      </c>
      <c r="K10" s="2">
        <f t="shared" si="1"/>
        <v>100</v>
      </c>
      <c r="L10" s="24">
        <v>1</v>
      </c>
      <c r="M10" s="23">
        <f>I10/J17</f>
        <v>0.40816326530612246</v>
      </c>
      <c r="N10" s="109">
        <v>0</v>
      </c>
      <c r="O10" s="102">
        <v>2</v>
      </c>
      <c r="P10" s="103">
        <f t="shared" si="2"/>
        <v>0</v>
      </c>
      <c r="Q10" s="104">
        <v>0</v>
      </c>
      <c r="R10" s="108">
        <f>N10/O17</f>
        <v>0</v>
      </c>
      <c r="S10" s="3">
        <v>4.72</v>
      </c>
      <c r="T10" s="2">
        <v>3</v>
      </c>
      <c r="U10" s="2">
        <f t="shared" si="3"/>
        <v>157.33333333333331</v>
      </c>
      <c r="V10" s="24">
        <v>1.57</v>
      </c>
      <c r="W10" s="23">
        <f>S10/T17</f>
        <v>0.36307692307692307</v>
      </c>
    </row>
    <row r="11" spans="2:23" ht="16.5" x14ac:dyDescent="0.3">
      <c r="B11" s="175">
        <v>6</v>
      </c>
      <c r="C11" s="176" t="s">
        <v>10</v>
      </c>
      <c r="D11" s="3">
        <v>16</v>
      </c>
      <c r="E11" s="1">
        <v>16</v>
      </c>
      <c r="F11" s="2">
        <f t="shared" si="0"/>
        <v>100</v>
      </c>
      <c r="G11" s="115">
        <v>1</v>
      </c>
      <c r="H11" s="57">
        <f>D11/E17</f>
        <v>0.5</v>
      </c>
      <c r="I11" s="3">
        <v>48</v>
      </c>
      <c r="J11" s="2">
        <v>48</v>
      </c>
      <c r="K11" s="2">
        <f t="shared" si="1"/>
        <v>100</v>
      </c>
      <c r="L11" s="115">
        <v>1</v>
      </c>
      <c r="M11" s="23">
        <f>I11/J17</f>
        <v>0.48979591836734693</v>
      </c>
      <c r="N11" s="59">
        <v>3.1</v>
      </c>
      <c r="O11" s="1">
        <v>2.4</v>
      </c>
      <c r="P11" s="2">
        <f t="shared" si="2"/>
        <v>129.16666666666669</v>
      </c>
      <c r="Q11" s="118">
        <v>1.29</v>
      </c>
      <c r="R11" s="57">
        <f>N11/O17</f>
        <v>0.41891891891891891</v>
      </c>
      <c r="S11" s="3">
        <v>6.31</v>
      </c>
      <c r="T11" s="2">
        <v>4</v>
      </c>
      <c r="U11" s="2">
        <f t="shared" si="3"/>
        <v>157.75</v>
      </c>
      <c r="V11" s="118">
        <v>1.57</v>
      </c>
      <c r="W11" s="23">
        <f>S11/T17</f>
        <v>0.48538461538461536</v>
      </c>
    </row>
    <row r="12" spans="2:23" ht="16.5" x14ac:dyDescent="0.3">
      <c r="B12" s="145">
        <v>7</v>
      </c>
      <c r="C12" s="146" t="s">
        <v>11</v>
      </c>
      <c r="D12" s="3">
        <v>16</v>
      </c>
      <c r="E12" s="1">
        <v>16</v>
      </c>
      <c r="F12" s="2">
        <f t="shared" si="0"/>
        <v>100</v>
      </c>
      <c r="G12" s="24">
        <v>1</v>
      </c>
      <c r="H12" s="57">
        <f>D12/E17</f>
        <v>0.5</v>
      </c>
      <c r="I12" s="3">
        <v>57</v>
      </c>
      <c r="J12" s="2">
        <v>57</v>
      </c>
      <c r="K12" s="2">
        <f t="shared" si="1"/>
        <v>100</v>
      </c>
      <c r="L12" s="24">
        <v>1</v>
      </c>
      <c r="M12" s="23">
        <f>I12/J17</f>
        <v>0.58163265306122447</v>
      </c>
      <c r="N12" s="257">
        <v>0</v>
      </c>
      <c r="O12" s="255">
        <v>6</v>
      </c>
      <c r="P12" s="246">
        <f t="shared" si="2"/>
        <v>0</v>
      </c>
      <c r="Q12" s="247">
        <v>0</v>
      </c>
      <c r="R12" s="256">
        <f>N12/O17</f>
        <v>0</v>
      </c>
      <c r="S12" s="3">
        <v>8.2100000000000009</v>
      </c>
      <c r="T12" s="2">
        <v>5</v>
      </c>
      <c r="U12" s="2">
        <f t="shared" si="3"/>
        <v>164.20000000000002</v>
      </c>
      <c r="V12" s="24">
        <v>1.64</v>
      </c>
      <c r="W12" s="23">
        <f>S12/T17</f>
        <v>0.6315384615384616</v>
      </c>
    </row>
    <row r="13" spans="2:23" ht="16.5" x14ac:dyDescent="0.3">
      <c r="B13" s="145">
        <v>8</v>
      </c>
      <c r="C13" s="146" t="s">
        <v>12</v>
      </c>
      <c r="D13" s="3">
        <v>16</v>
      </c>
      <c r="E13" s="1">
        <v>16</v>
      </c>
      <c r="F13" s="2">
        <f t="shared" si="0"/>
        <v>100</v>
      </c>
      <c r="G13" s="24">
        <v>1</v>
      </c>
      <c r="H13" s="57">
        <f>D13/E17</f>
        <v>0.5</v>
      </c>
      <c r="I13" s="3">
        <v>65</v>
      </c>
      <c r="J13" s="2">
        <v>65</v>
      </c>
      <c r="K13" s="2">
        <f t="shared" si="1"/>
        <v>100</v>
      </c>
      <c r="L13" s="24">
        <v>1</v>
      </c>
      <c r="M13" s="23">
        <f>I13/J17</f>
        <v>0.66326530612244894</v>
      </c>
      <c r="N13" s="59">
        <v>4.7</v>
      </c>
      <c r="O13" s="1">
        <v>3.4</v>
      </c>
      <c r="P13" s="2">
        <f t="shared" si="2"/>
        <v>138.23529411764707</v>
      </c>
      <c r="Q13" s="24">
        <v>1.38</v>
      </c>
      <c r="R13" s="57">
        <f>N13/O17</f>
        <v>0.63513513513513509</v>
      </c>
      <c r="S13" s="3">
        <v>9.32</v>
      </c>
      <c r="T13" s="2">
        <v>6</v>
      </c>
      <c r="U13" s="2">
        <f t="shared" si="3"/>
        <v>155.33333333333334</v>
      </c>
      <c r="V13" s="24">
        <v>1.55</v>
      </c>
      <c r="W13" s="23">
        <f>S13/T17</f>
        <v>0.716923076923077</v>
      </c>
    </row>
    <row r="14" spans="2:23" ht="16.5" x14ac:dyDescent="0.3">
      <c r="B14" s="175">
        <v>9</v>
      </c>
      <c r="C14" s="176" t="s">
        <v>13</v>
      </c>
      <c r="D14" s="3">
        <v>23.2</v>
      </c>
      <c r="E14" s="1">
        <v>24</v>
      </c>
      <c r="F14" s="2">
        <f t="shared" si="0"/>
        <v>96.666666666666671</v>
      </c>
      <c r="G14" s="177">
        <v>0.97</v>
      </c>
      <c r="H14" s="57">
        <f>D14/E17</f>
        <v>0.72499999999999998</v>
      </c>
      <c r="I14" s="3">
        <v>73</v>
      </c>
      <c r="J14" s="2">
        <v>73</v>
      </c>
      <c r="K14" s="2">
        <f t="shared" si="1"/>
        <v>100</v>
      </c>
      <c r="L14" s="115">
        <v>1</v>
      </c>
      <c r="M14" s="23">
        <f>I14/J17</f>
        <v>0.74489795918367352</v>
      </c>
      <c r="N14" s="59">
        <v>5.9</v>
      </c>
      <c r="O14" s="1">
        <v>4.4000000000000004</v>
      </c>
      <c r="P14" s="2">
        <f t="shared" si="2"/>
        <v>134.09090909090909</v>
      </c>
      <c r="Q14" s="118">
        <v>1.34</v>
      </c>
      <c r="R14" s="57">
        <f>N14/O17</f>
        <v>0.79729729729729726</v>
      </c>
      <c r="S14" s="3">
        <v>9.9700000000000006</v>
      </c>
      <c r="T14" s="2">
        <v>8</v>
      </c>
      <c r="U14" s="2">
        <f t="shared" si="3"/>
        <v>124.62500000000001</v>
      </c>
      <c r="V14" s="118">
        <v>1.25</v>
      </c>
      <c r="W14" s="23">
        <f>S14/T17</f>
        <v>0.76692307692307693</v>
      </c>
    </row>
    <row r="15" spans="2:23" ht="16.5" x14ac:dyDescent="0.3">
      <c r="B15" s="145">
        <v>10</v>
      </c>
      <c r="C15" s="146" t="s">
        <v>14</v>
      </c>
      <c r="D15" s="3">
        <v>23.2</v>
      </c>
      <c r="E15" s="1">
        <v>24</v>
      </c>
      <c r="F15" s="2">
        <f t="shared" si="0"/>
        <v>96.666666666666671</v>
      </c>
      <c r="G15" s="24">
        <v>0.97</v>
      </c>
      <c r="H15" s="57">
        <f>D15/E17</f>
        <v>0.72499999999999998</v>
      </c>
      <c r="I15" s="3">
        <v>81</v>
      </c>
      <c r="J15" s="2">
        <v>81</v>
      </c>
      <c r="K15" s="2">
        <f t="shared" si="1"/>
        <v>100</v>
      </c>
      <c r="L15" s="24">
        <v>1</v>
      </c>
      <c r="M15" s="23">
        <f>I15/J17</f>
        <v>0.82653061224489799</v>
      </c>
      <c r="N15" s="59">
        <v>5.9</v>
      </c>
      <c r="O15" s="1">
        <v>5.4</v>
      </c>
      <c r="P15" s="2">
        <f t="shared" si="2"/>
        <v>109.25925925925925</v>
      </c>
      <c r="Q15" s="24">
        <v>1.0900000000000001</v>
      </c>
      <c r="R15" s="57">
        <f>N15/O17</f>
        <v>0.79729729729729726</v>
      </c>
      <c r="S15" s="3">
        <v>10.4</v>
      </c>
      <c r="T15" s="2">
        <v>10</v>
      </c>
      <c r="U15" s="2">
        <f t="shared" si="3"/>
        <v>104</v>
      </c>
      <c r="V15" s="24">
        <v>1.04</v>
      </c>
      <c r="W15" s="23">
        <f>S15/T17</f>
        <v>0.8</v>
      </c>
    </row>
    <row r="16" spans="2:23" ht="17.25" thickBot="1" x14ac:dyDescent="0.35">
      <c r="B16" s="145">
        <v>11</v>
      </c>
      <c r="C16" s="146" t="s">
        <v>26</v>
      </c>
      <c r="D16" s="3">
        <v>23.2</v>
      </c>
      <c r="E16" s="1">
        <v>24</v>
      </c>
      <c r="F16" s="2">
        <f t="shared" si="0"/>
        <v>96.666666666666671</v>
      </c>
      <c r="G16" s="267">
        <v>0.97</v>
      </c>
      <c r="H16" s="268">
        <f>D16/E17</f>
        <v>0.72499999999999998</v>
      </c>
      <c r="I16" s="3">
        <v>89</v>
      </c>
      <c r="J16" s="2">
        <v>89</v>
      </c>
      <c r="K16" s="2">
        <f t="shared" si="1"/>
        <v>100</v>
      </c>
      <c r="L16" s="267">
        <v>1</v>
      </c>
      <c r="M16" s="273">
        <f>I16/J17</f>
        <v>0.90816326530612246</v>
      </c>
      <c r="N16" s="59">
        <v>7</v>
      </c>
      <c r="O16" s="1">
        <v>6.4</v>
      </c>
      <c r="P16" s="2">
        <f t="shared" si="2"/>
        <v>109.375</v>
      </c>
      <c r="Q16" s="267">
        <v>1.0900000000000001</v>
      </c>
      <c r="R16" s="268">
        <f>N16/O17</f>
        <v>0.94594594594594594</v>
      </c>
      <c r="S16" s="3">
        <v>10.83</v>
      </c>
      <c r="T16" s="2">
        <v>11</v>
      </c>
      <c r="U16" s="2">
        <f t="shared" si="3"/>
        <v>98.454545454545453</v>
      </c>
      <c r="V16" s="267">
        <v>0.98</v>
      </c>
      <c r="W16" s="273">
        <f>S16/T17</f>
        <v>0.83307692307692305</v>
      </c>
    </row>
    <row r="17" spans="2:23" ht="17.25" thickBot="1" x14ac:dyDescent="0.35">
      <c r="B17" s="264">
        <v>12</v>
      </c>
      <c r="C17" s="265" t="s">
        <v>15</v>
      </c>
      <c r="D17" s="34">
        <v>32</v>
      </c>
      <c r="E17" s="44">
        <v>32</v>
      </c>
      <c r="F17" s="266">
        <f t="shared" si="0"/>
        <v>100</v>
      </c>
      <c r="G17" s="269">
        <v>1</v>
      </c>
      <c r="H17" s="270">
        <f>D17/E17</f>
        <v>1</v>
      </c>
      <c r="I17" s="34">
        <v>98</v>
      </c>
      <c r="J17" s="33">
        <v>98</v>
      </c>
      <c r="K17" s="266">
        <f t="shared" si="1"/>
        <v>100</v>
      </c>
      <c r="L17" s="269">
        <v>1</v>
      </c>
      <c r="M17" s="270">
        <f>I17/J17</f>
        <v>1</v>
      </c>
      <c r="N17" s="60">
        <v>8</v>
      </c>
      <c r="O17" s="44">
        <v>7.4</v>
      </c>
      <c r="P17" s="266">
        <f t="shared" si="2"/>
        <v>108.1081081081081</v>
      </c>
      <c r="Q17" s="271">
        <v>1.08</v>
      </c>
      <c r="R17" s="272">
        <f>N17/O17</f>
        <v>1.0810810810810809</v>
      </c>
      <c r="S17" s="34">
        <v>13</v>
      </c>
      <c r="T17" s="33">
        <v>13</v>
      </c>
      <c r="U17" s="266">
        <f t="shared" si="3"/>
        <v>100</v>
      </c>
      <c r="V17" s="269">
        <v>1</v>
      </c>
      <c r="W17" s="270">
        <f>S17/T17</f>
        <v>1</v>
      </c>
    </row>
    <row r="18" spans="2:23" ht="15.75" thickBot="1" x14ac:dyDescent="0.3"/>
    <row r="19" spans="2:23" ht="15.75" thickBot="1" x14ac:dyDescent="0.3">
      <c r="C19" s="384" t="s">
        <v>378</v>
      </c>
      <c r="H19" s="318">
        <v>1</v>
      </c>
      <c r="M19" s="318">
        <v>1</v>
      </c>
      <c r="R19" s="312">
        <v>1.08</v>
      </c>
      <c r="W19" s="318">
        <v>1</v>
      </c>
    </row>
    <row r="20" spans="2:23" ht="15.75" thickBot="1" x14ac:dyDescent="0.3">
      <c r="C20" s="215"/>
    </row>
    <row r="21" spans="2:23" ht="15.75" thickBot="1" x14ac:dyDescent="0.3">
      <c r="C21" s="384" t="s">
        <v>377</v>
      </c>
      <c r="H21" s="381">
        <v>1</v>
      </c>
      <c r="M21" s="381">
        <v>1</v>
      </c>
      <c r="R21" s="386">
        <v>0.11</v>
      </c>
      <c r="W21" s="381">
        <v>1</v>
      </c>
    </row>
    <row r="22" spans="2:23" ht="15.75" thickBot="1" x14ac:dyDescent="0.3"/>
    <row r="23" spans="2:23" ht="12.75" customHeight="1" x14ac:dyDescent="0.3">
      <c r="B23" s="19"/>
      <c r="C23" s="20"/>
      <c r="D23" s="22"/>
      <c r="E23" s="22"/>
      <c r="F23" s="22"/>
      <c r="G23" s="22"/>
      <c r="H23" s="501" t="s">
        <v>333</v>
      </c>
      <c r="I23" s="502"/>
    </row>
    <row r="24" spans="2:23" ht="12.75" customHeight="1" thickBot="1" x14ac:dyDescent="0.3">
      <c r="H24" s="503"/>
      <c r="I24" s="504"/>
    </row>
    <row r="25" spans="2:23" x14ac:dyDescent="0.25">
      <c r="B25" s="12">
        <v>1</v>
      </c>
      <c r="C25" s="7" t="s">
        <v>27</v>
      </c>
      <c r="D25" s="8"/>
      <c r="E25" s="477" t="s">
        <v>28</v>
      </c>
      <c r="F25" s="477"/>
      <c r="G25" s="478"/>
      <c r="H25" s="12">
        <v>4</v>
      </c>
      <c r="I25" s="16">
        <f>H25/H28</f>
        <v>1</v>
      </c>
    </row>
    <row r="26" spans="2:23" x14ac:dyDescent="0.25">
      <c r="B26" s="13">
        <v>2</v>
      </c>
      <c r="C26" s="9" t="s">
        <v>29</v>
      </c>
      <c r="D26" s="4"/>
      <c r="E26" s="479" t="s">
        <v>30</v>
      </c>
      <c r="F26" s="479"/>
      <c r="G26" s="480"/>
      <c r="H26" s="13">
        <v>0</v>
      </c>
      <c r="I26" s="17">
        <f>H26/H28</f>
        <v>0</v>
      </c>
    </row>
    <row r="27" spans="2:23" ht="15.75" thickBot="1" x14ac:dyDescent="0.3">
      <c r="B27" s="14">
        <v>3</v>
      </c>
      <c r="C27" s="10" t="s">
        <v>31</v>
      </c>
      <c r="D27" s="11"/>
      <c r="E27" s="481" t="s">
        <v>32</v>
      </c>
      <c r="F27" s="481"/>
      <c r="G27" s="482"/>
      <c r="H27" s="14">
        <v>0</v>
      </c>
      <c r="I27" s="18">
        <f>H27/H28</f>
        <v>0</v>
      </c>
    </row>
    <row r="28" spans="2:23" ht="15.75" thickBot="1" x14ac:dyDescent="0.3">
      <c r="B28" s="498" t="s">
        <v>75</v>
      </c>
      <c r="C28" s="499"/>
      <c r="D28" s="499"/>
      <c r="E28" s="499"/>
      <c r="F28" s="499"/>
      <c r="G28" s="500"/>
      <c r="H28" s="15">
        <f>SUM(H25:H27)</f>
        <v>4</v>
      </c>
      <c r="I28" s="21">
        <f>SUM(I25:I27)</f>
        <v>1</v>
      </c>
    </row>
  </sheetData>
  <sheetProtection algorithmName="SHA-512" hashValue="69l8OfXmxJLkmYq0qgOMjeiMceWD4ynrgyW6kB+GuzPzJugM9uVS75MxoSNCFv9CXXP7NfRlSpz2zYMQMQRpXQ==" saltValue="BlUwk3Le0Dgd/mvpGUEWzA==" spinCount="100000" sheet="1" objects="1" scenarios="1"/>
  <mergeCells count="23">
    <mergeCell ref="E27:G27"/>
    <mergeCell ref="B28:G28"/>
    <mergeCell ref="N4:P4"/>
    <mergeCell ref="Q4:Q5"/>
    <mergeCell ref="H23:I24"/>
    <mergeCell ref="E25:G25"/>
    <mergeCell ref="E26:G26"/>
    <mergeCell ref="B2:C5"/>
    <mergeCell ref="D3:H3"/>
    <mergeCell ref="I3:M3"/>
    <mergeCell ref="N3:R3"/>
    <mergeCell ref="D4:F4"/>
    <mergeCell ref="G4:G5"/>
    <mergeCell ref="H4:H5"/>
    <mergeCell ref="I4:K4"/>
    <mergeCell ref="L4:L5"/>
    <mergeCell ref="D2:W2"/>
    <mergeCell ref="R4:R5"/>
    <mergeCell ref="S4:U4"/>
    <mergeCell ref="S3:W3"/>
    <mergeCell ref="V4:V5"/>
    <mergeCell ref="W4:W5"/>
    <mergeCell ref="M4:M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BA31"/>
  <sheetViews>
    <sheetView workbookViewId="0">
      <selection activeCell="C19" sqref="C19"/>
    </sheetView>
  </sheetViews>
  <sheetFormatPr baseColWidth="10" defaultRowHeight="15" x14ac:dyDescent="0.25"/>
  <cols>
    <col min="1" max="1" width="6" customWidth="1"/>
    <col min="2" max="2" width="4.7109375" customWidth="1"/>
    <col min="3" max="3" width="16.42578125" customWidth="1"/>
    <col min="4" max="4" width="6.85546875" customWidth="1"/>
    <col min="5" max="5" width="7.7109375" customWidth="1"/>
    <col min="6" max="6" width="5.85546875" customWidth="1"/>
    <col min="7" max="7" width="6.85546875" customWidth="1"/>
    <col min="8" max="8" width="10.5703125" customWidth="1"/>
    <col min="9" max="9" width="7.140625" customWidth="1"/>
    <col min="10" max="10" width="5.85546875" customWidth="1"/>
    <col min="11" max="11" width="6.5703125" customWidth="1"/>
    <col min="12" max="12" width="7" customWidth="1"/>
    <col min="13" max="13" width="9.7109375" customWidth="1"/>
    <col min="14" max="14" width="6.7109375" customWidth="1"/>
    <col min="15" max="15" width="6" customWidth="1"/>
    <col min="16" max="16" width="5.85546875" customWidth="1"/>
    <col min="17" max="17" width="6.28515625" customWidth="1"/>
    <col min="18" max="18" width="10" customWidth="1"/>
    <col min="19" max="19" width="7.140625" customWidth="1"/>
    <col min="20" max="20" width="5.28515625" customWidth="1"/>
    <col min="21" max="21" width="6.28515625" customWidth="1"/>
    <col min="22" max="22" width="7" customWidth="1"/>
    <col min="23" max="23" width="10.42578125" customWidth="1"/>
    <col min="24" max="24" width="6.85546875" customWidth="1"/>
    <col min="25" max="25" width="5" customWidth="1"/>
    <col min="26" max="26" width="6.7109375" customWidth="1"/>
    <col min="27" max="27" width="6.140625" customWidth="1"/>
    <col min="28" max="28" width="10.7109375" customWidth="1"/>
    <col min="29" max="29" width="7.140625" customWidth="1"/>
    <col min="30" max="30" width="5.42578125" customWidth="1"/>
    <col min="31" max="31" width="6.28515625" customWidth="1"/>
    <col min="32" max="32" width="6.140625" customWidth="1"/>
    <col min="33" max="33" width="10" customWidth="1"/>
    <col min="34" max="34" width="6.7109375" customWidth="1"/>
    <col min="35" max="35" width="6.140625" customWidth="1"/>
    <col min="36" max="36" width="6" customWidth="1"/>
    <col min="37" max="37" width="6.85546875" customWidth="1"/>
    <col min="38" max="38" width="10.42578125" customWidth="1"/>
    <col min="39" max="39" width="7" customWidth="1"/>
    <col min="40" max="40" width="4.5703125" customWidth="1"/>
    <col min="41" max="41" width="7" customWidth="1"/>
    <col min="42" max="42" width="7.140625" customWidth="1"/>
    <col min="43" max="43" width="10.28515625" customWidth="1"/>
    <col min="44" max="44" width="7.5703125" customWidth="1"/>
    <col min="45" max="45" width="6.28515625" customWidth="1"/>
    <col min="46" max="47" width="6.7109375" customWidth="1"/>
    <col min="48" max="48" width="10.42578125" customWidth="1"/>
    <col min="49" max="49" width="6.5703125" customWidth="1"/>
    <col min="50" max="50" width="5.5703125" customWidth="1"/>
    <col min="51" max="51" width="6.5703125" customWidth="1"/>
    <col min="52" max="52" width="6.7109375" customWidth="1"/>
    <col min="53" max="53" width="10.28515625" customWidth="1"/>
  </cols>
  <sheetData>
    <row r="1" spans="2:53" ht="15.75" thickBot="1" x14ac:dyDescent="0.3"/>
    <row r="2" spans="2:53" ht="17.25" thickBot="1" x14ac:dyDescent="0.35">
      <c r="B2" s="505" t="s">
        <v>223</v>
      </c>
      <c r="C2" s="506"/>
      <c r="D2" s="519" t="s">
        <v>105</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1"/>
    </row>
    <row r="3" spans="2:53" ht="90.75" customHeight="1" thickBot="1" x14ac:dyDescent="0.3">
      <c r="B3" s="507"/>
      <c r="C3" s="508"/>
      <c r="D3" s="511" t="s">
        <v>254</v>
      </c>
      <c r="E3" s="512"/>
      <c r="F3" s="513"/>
      <c r="G3" s="513"/>
      <c r="H3" s="514"/>
      <c r="I3" s="522" t="s">
        <v>202</v>
      </c>
      <c r="J3" s="522"/>
      <c r="K3" s="522"/>
      <c r="L3" s="522"/>
      <c r="M3" s="523"/>
      <c r="N3" s="530" t="s">
        <v>255</v>
      </c>
      <c r="O3" s="522"/>
      <c r="P3" s="522"/>
      <c r="Q3" s="522"/>
      <c r="R3" s="523"/>
      <c r="S3" s="530" t="s">
        <v>203</v>
      </c>
      <c r="T3" s="522"/>
      <c r="U3" s="522"/>
      <c r="V3" s="522"/>
      <c r="W3" s="523"/>
      <c r="X3" s="530" t="s">
        <v>256</v>
      </c>
      <c r="Y3" s="522"/>
      <c r="Z3" s="522"/>
      <c r="AA3" s="522"/>
      <c r="AB3" s="523"/>
      <c r="AC3" s="511" t="s">
        <v>330</v>
      </c>
      <c r="AD3" s="512"/>
      <c r="AE3" s="513"/>
      <c r="AF3" s="513"/>
      <c r="AG3" s="514"/>
      <c r="AH3" s="515" t="s">
        <v>204</v>
      </c>
      <c r="AI3" s="516"/>
      <c r="AJ3" s="517"/>
      <c r="AK3" s="517"/>
      <c r="AL3" s="518"/>
      <c r="AM3" s="530" t="s">
        <v>205</v>
      </c>
      <c r="AN3" s="522"/>
      <c r="AO3" s="522"/>
      <c r="AP3" s="522"/>
      <c r="AQ3" s="523"/>
      <c r="AR3" s="569" t="s">
        <v>206</v>
      </c>
      <c r="AS3" s="570"/>
      <c r="AT3" s="570"/>
      <c r="AU3" s="570"/>
      <c r="AV3" s="571"/>
      <c r="AW3" s="530" t="s">
        <v>331</v>
      </c>
      <c r="AX3" s="522"/>
      <c r="AY3" s="522"/>
      <c r="AZ3" s="522"/>
      <c r="BA3" s="523"/>
    </row>
    <row r="4" spans="2:53" ht="24.75" customHeight="1" thickBot="1" x14ac:dyDescent="0.3">
      <c r="B4" s="507"/>
      <c r="C4" s="508"/>
      <c r="D4" s="531" t="s">
        <v>0</v>
      </c>
      <c r="E4" s="524"/>
      <c r="F4" s="532"/>
      <c r="G4" s="533" t="s">
        <v>1</v>
      </c>
      <c r="H4" s="527" t="s">
        <v>104</v>
      </c>
      <c r="I4" s="524" t="s">
        <v>0</v>
      </c>
      <c r="J4" s="525"/>
      <c r="K4" s="526"/>
      <c r="L4" s="527" t="s">
        <v>1</v>
      </c>
      <c r="M4" s="527" t="s">
        <v>104</v>
      </c>
      <c r="N4" s="549" t="s">
        <v>0</v>
      </c>
      <c r="O4" s="550"/>
      <c r="P4" s="551"/>
      <c r="Q4" s="535" t="s">
        <v>1</v>
      </c>
      <c r="R4" s="527" t="s">
        <v>104</v>
      </c>
      <c r="S4" s="549" t="s">
        <v>0</v>
      </c>
      <c r="T4" s="550"/>
      <c r="U4" s="551"/>
      <c r="V4" s="535" t="s">
        <v>1</v>
      </c>
      <c r="W4" s="527" t="s">
        <v>104</v>
      </c>
      <c r="X4" s="549" t="s">
        <v>0</v>
      </c>
      <c r="Y4" s="550"/>
      <c r="Z4" s="551"/>
      <c r="AA4" s="535" t="s">
        <v>1</v>
      </c>
      <c r="AB4" s="527" t="s">
        <v>104</v>
      </c>
      <c r="AC4" s="531" t="s">
        <v>0</v>
      </c>
      <c r="AD4" s="524"/>
      <c r="AE4" s="532"/>
      <c r="AF4" s="533" t="s">
        <v>1</v>
      </c>
      <c r="AG4" s="527" t="s">
        <v>104</v>
      </c>
      <c r="AH4" s="531" t="s">
        <v>0</v>
      </c>
      <c r="AI4" s="525"/>
      <c r="AJ4" s="526"/>
      <c r="AK4" s="527" t="s">
        <v>1</v>
      </c>
      <c r="AL4" s="527" t="s">
        <v>104</v>
      </c>
      <c r="AM4" s="531" t="s">
        <v>0</v>
      </c>
      <c r="AN4" s="525"/>
      <c r="AO4" s="526"/>
      <c r="AP4" s="527" t="s">
        <v>1</v>
      </c>
      <c r="AQ4" s="527" t="s">
        <v>104</v>
      </c>
      <c r="AR4" s="572" t="s">
        <v>0</v>
      </c>
      <c r="AS4" s="573"/>
      <c r="AT4" s="574"/>
      <c r="AU4" s="575" t="s">
        <v>1</v>
      </c>
      <c r="AV4" s="577" t="s">
        <v>104</v>
      </c>
      <c r="AW4" s="549" t="s">
        <v>0</v>
      </c>
      <c r="AX4" s="550"/>
      <c r="AY4" s="551"/>
      <c r="AZ4" s="535" t="s">
        <v>1</v>
      </c>
      <c r="BA4" s="527" t="s">
        <v>104</v>
      </c>
    </row>
    <row r="5" spans="2:53" ht="18" customHeight="1" thickBot="1" x14ac:dyDescent="0.3">
      <c r="B5" s="509"/>
      <c r="C5" s="510"/>
      <c r="D5" s="151" t="s">
        <v>33</v>
      </c>
      <c r="E5" s="152" t="s">
        <v>2</v>
      </c>
      <c r="F5" s="153" t="s">
        <v>3</v>
      </c>
      <c r="G5" s="534"/>
      <c r="H5" s="529"/>
      <c r="I5" s="170" t="s">
        <v>33</v>
      </c>
      <c r="J5" s="152" t="s">
        <v>4</v>
      </c>
      <c r="K5" s="158" t="s">
        <v>3</v>
      </c>
      <c r="L5" s="529"/>
      <c r="M5" s="529"/>
      <c r="N5" s="151" t="s">
        <v>33</v>
      </c>
      <c r="O5" s="152" t="s">
        <v>4</v>
      </c>
      <c r="P5" s="158" t="s">
        <v>3</v>
      </c>
      <c r="Q5" s="536"/>
      <c r="R5" s="529"/>
      <c r="S5" s="151" t="s">
        <v>33</v>
      </c>
      <c r="T5" s="152" t="s">
        <v>4</v>
      </c>
      <c r="U5" s="158" t="s">
        <v>3</v>
      </c>
      <c r="V5" s="536"/>
      <c r="W5" s="529"/>
      <c r="X5" s="151" t="s">
        <v>33</v>
      </c>
      <c r="Y5" s="152" t="s">
        <v>4</v>
      </c>
      <c r="Z5" s="158" t="s">
        <v>3</v>
      </c>
      <c r="AA5" s="536"/>
      <c r="AB5" s="529"/>
      <c r="AC5" s="151" t="s">
        <v>33</v>
      </c>
      <c r="AD5" s="152" t="s">
        <v>2</v>
      </c>
      <c r="AE5" s="153" t="s">
        <v>3</v>
      </c>
      <c r="AF5" s="534"/>
      <c r="AG5" s="529"/>
      <c r="AH5" s="151" t="s">
        <v>33</v>
      </c>
      <c r="AI5" s="152" t="s">
        <v>2</v>
      </c>
      <c r="AJ5" s="158" t="s">
        <v>3</v>
      </c>
      <c r="AK5" s="529"/>
      <c r="AL5" s="529"/>
      <c r="AM5" s="151" t="s">
        <v>33</v>
      </c>
      <c r="AN5" s="152" t="s">
        <v>4</v>
      </c>
      <c r="AO5" s="158" t="s">
        <v>3</v>
      </c>
      <c r="AP5" s="529"/>
      <c r="AQ5" s="529"/>
      <c r="AR5" s="331" t="s">
        <v>33</v>
      </c>
      <c r="AS5" s="332" t="s">
        <v>4</v>
      </c>
      <c r="AT5" s="333" t="s">
        <v>3</v>
      </c>
      <c r="AU5" s="576"/>
      <c r="AV5" s="578"/>
      <c r="AW5" s="151" t="s">
        <v>33</v>
      </c>
      <c r="AX5" s="152" t="s">
        <v>4</v>
      </c>
      <c r="AY5" s="158" t="s">
        <v>3</v>
      </c>
      <c r="AZ5" s="536"/>
      <c r="BA5" s="529"/>
    </row>
    <row r="6" spans="2:53" ht="17.25" customHeight="1" x14ac:dyDescent="0.25">
      <c r="B6" s="143">
        <v>1</v>
      </c>
      <c r="C6" s="144" t="s">
        <v>5</v>
      </c>
      <c r="D6" s="97">
        <v>0</v>
      </c>
      <c r="E6" s="98">
        <v>1</v>
      </c>
      <c r="F6" s="98">
        <f>D6/E6*100</f>
        <v>0</v>
      </c>
      <c r="G6" s="99">
        <v>0</v>
      </c>
      <c r="H6" s="100">
        <f>D6/E17</f>
        <v>0</v>
      </c>
      <c r="I6" s="107">
        <v>0</v>
      </c>
      <c r="J6" s="98">
        <v>1</v>
      </c>
      <c r="K6" s="98">
        <f>I6/J6*100</f>
        <v>0</v>
      </c>
      <c r="L6" s="99">
        <v>0</v>
      </c>
      <c r="M6" s="106">
        <f>I6/J17</f>
        <v>0</v>
      </c>
      <c r="N6" s="97">
        <v>0</v>
      </c>
      <c r="O6" s="98">
        <v>1</v>
      </c>
      <c r="P6" s="98">
        <f>N6/O6*100</f>
        <v>0</v>
      </c>
      <c r="Q6" s="99">
        <v>0</v>
      </c>
      <c r="R6" s="100">
        <f>N6/O17</f>
        <v>0</v>
      </c>
      <c r="S6" s="97">
        <v>0</v>
      </c>
      <c r="T6" s="98">
        <v>1</v>
      </c>
      <c r="U6" s="98">
        <f>S6/T6*100</f>
        <v>0</v>
      </c>
      <c r="V6" s="99">
        <v>0</v>
      </c>
      <c r="W6" s="100">
        <f>S6/T17</f>
        <v>0</v>
      </c>
      <c r="X6" s="97">
        <v>0</v>
      </c>
      <c r="Y6" s="98">
        <v>1</v>
      </c>
      <c r="Z6" s="98">
        <f>X6/Y6*100</f>
        <v>0</v>
      </c>
      <c r="AA6" s="99">
        <v>0</v>
      </c>
      <c r="AB6" s="100">
        <f>X6/Y17</f>
        <v>0</v>
      </c>
      <c r="AC6" s="97">
        <v>0</v>
      </c>
      <c r="AD6" s="98">
        <v>1</v>
      </c>
      <c r="AE6" s="98">
        <f>AC6/AD6*100</f>
        <v>0</v>
      </c>
      <c r="AF6" s="99">
        <v>0</v>
      </c>
      <c r="AG6" s="106">
        <f>AC6/AD17</f>
        <v>0</v>
      </c>
      <c r="AH6" s="97">
        <v>0</v>
      </c>
      <c r="AI6" s="98">
        <v>1</v>
      </c>
      <c r="AJ6" s="98">
        <f>AH6/AI6*100</f>
        <v>0</v>
      </c>
      <c r="AK6" s="99">
        <v>0</v>
      </c>
      <c r="AL6" s="106">
        <f>AH6/AI17</f>
        <v>0</v>
      </c>
      <c r="AM6" s="41">
        <v>97.06</v>
      </c>
      <c r="AN6" s="42">
        <v>100</v>
      </c>
      <c r="AO6" s="42">
        <f>AM6/AN6*100</f>
        <v>97.06</v>
      </c>
      <c r="AP6" s="43">
        <v>0.97</v>
      </c>
      <c r="AQ6" s="31">
        <f>AM6/AN17</f>
        <v>0.97060000000000002</v>
      </c>
      <c r="AR6" s="334">
        <v>0</v>
      </c>
      <c r="AS6" s="335">
        <v>1</v>
      </c>
      <c r="AT6" s="335">
        <f>AR6/AS6*100</f>
        <v>0</v>
      </c>
      <c r="AU6" s="336">
        <v>0</v>
      </c>
      <c r="AV6" s="337">
        <f>AR6/AS17</f>
        <v>0</v>
      </c>
      <c r="AW6" s="107">
        <v>0</v>
      </c>
      <c r="AX6" s="98">
        <v>1</v>
      </c>
      <c r="AY6" s="98">
        <f>AW6/AX6*100</f>
        <v>0</v>
      </c>
      <c r="AZ6" s="99">
        <v>0</v>
      </c>
      <c r="BA6" s="100">
        <f>AW6/AX17</f>
        <v>0</v>
      </c>
    </row>
    <row r="7" spans="2:53" ht="16.5" x14ac:dyDescent="0.3">
      <c r="B7" s="145">
        <v>2</v>
      </c>
      <c r="C7" s="146" t="s">
        <v>6</v>
      </c>
      <c r="D7" s="101">
        <v>0</v>
      </c>
      <c r="E7" s="102">
        <v>1</v>
      </c>
      <c r="F7" s="103">
        <f>D7/E7*100</f>
        <v>0</v>
      </c>
      <c r="G7" s="104">
        <v>0</v>
      </c>
      <c r="H7" s="105">
        <f>D7/E17</f>
        <v>0</v>
      </c>
      <c r="I7" s="109">
        <v>0</v>
      </c>
      <c r="J7" s="102">
        <v>1</v>
      </c>
      <c r="K7" s="103">
        <f>I7/J7*100</f>
        <v>0</v>
      </c>
      <c r="L7" s="104">
        <v>0</v>
      </c>
      <c r="M7" s="108">
        <f>I7/J17</f>
        <v>0</v>
      </c>
      <c r="N7" s="101">
        <v>0</v>
      </c>
      <c r="O7" s="103">
        <v>1</v>
      </c>
      <c r="P7" s="103">
        <f>N7/O7*100</f>
        <v>0</v>
      </c>
      <c r="Q7" s="104">
        <v>0</v>
      </c>
      <c r="R7" s="105">
        <f>N7/O17</f>
        <v>0</v>
      </c>
      <c r="S7" s="101">
        <v>0</v>
      </c>
      <c r="T7" s="102">
        <v>1</v>
      </c>
      <c r="U7" s="103">
        <f>S7/T7*100</f>
        <v>0</v>
      </c>
      <c r="V7" s="104">
        <v>0</v>
      </c>
      <c r="W7" s="105">
        <f>S7/T17</f>
        <v>0</v>
      </c>
      <c r="X7" s="101">
        <v>0</v>
      </c>
      <c r="Y7" s="103">
        <v>1</v>
      </c>
      <c r="Z7" s="103">
        <f>X7/Y7*100</f>
        <v>0</v>
      </c>
      <c r="AA7" s="104">
        <v>0</v>
      </c>
      <c r="AB7" s="105">
        <f>X7/Y17</f>
        <v>0</v>
      </c>
      <c r="AC7" s="101">
        <v>0</v>
      </c>
      <c r="AD7" s="102">
        <v>1</v>
      </c>
      <c r="AE7" s="103">
        <f>AC7/AD7*100</f>
        <v>0</v>
      </c>
      <c r="AF7" s="104">
        <v>0</v>
      </c>
      <c r="AG7" s="108">
        <f>AC7/AD17</f>
        <v>0</v>
      </c>
      <c r="AH7" s="101">
        <v>0</v>
      </c>
      <c r="AI7" s="102">
        <v>1</v>
      </c>
      <c r="AJ7" s="103">
        <f>AH7/AI7*100</f>
        <v>0</v>
      </c>
      <c r="AK7" s="104">
        <v>0</v>
      </c>
      <c r="AL7" s="108">
        <f>AH7/AI17</f>
        <v>0</v>
      </c>
      <c r="AM7" s="3">
        <v>100</v>
      </c>
      <c r="AN7" s="2">
        <v>100</v>
      </c>
      <c r="AO7" s="2">
        <f>AM7/AN7*100</f>
        <v>100</v>
      </c>
      <c r="AP7" s="24">
        <v>1</v>
      </c>
      <c r="AQ7" s="23">
        <f>AM7/AN17</f>
        <v>1</v>
      </c>
      <c r="AR7" s="338">
        <v>0</v>
      </c>
      <c r="AS7" s="339">
        <v>1</v>
      </c>
      <c r="AT7" s="339">
        <f>AR7/AS7*100</f>
        <v>0</v>
      </c>
      <c r="AU7" s="340">
        <v>0</v>
      </c>
      <c r="AV7" s="341">
        <f>AR7/AS17</f>
        <v>0</v>
      </c>
      <c r="AW7" s="109">
        <v>0</v>
      </c>
      <c r="AX7" s="102">
        <v>1</v>
      </c>
      <c r="AY7" s="103">
        <f>AW7/AX7*100</f>
        <v>0</v>
      </c>
      <c r="AZ7" s="104">
        <v>0</v>
      </c>
      <c r="BA7" s="105">
        <f>AW7/AX17</f>
        <v>0</v>
      </c>
    </row>
    <row r="8" spans="2:53" ht="15.75" x14ac:dyDescent="0.25">
      <c r="B8" s="173">
        <v>3</v>
      </c>
      <c r="C8" s="174" t="s">
        <v>7</v>
      </c>
      <c r="D8" s="101">
        <v>0</v>
      </c>
      <c r="E8" s="102">
        <v>1</v>
      </c>
      <c r="F8" s="103">
        <f>D8/E8*100</f>
        <v>0</v>
      </c>
      <c r="G8" s="104">
        <v>0</v>
      </c>
      <c r="H8" s="105">
        <f>D8/E17</f>
        <v>0</v>
      </c>
      <c r="I8" s="59">
        <v>40</v>
      </c>
      <c r="J8" s="1">
        <v>40</v>
      </c>
      <c r="K8" s="2">
        <f>I8/J8*100</f>
        <v>100</v>
      </c>
      <c r="L8" s="115">
        <v>1</v>
      </c>
      <c r="M8" s="57">
        <f>I8/J17</f>
        <v>0.4</v>
      </c>
      <c r="N8" s="101">
        <v>0</v>
      </c>
      <c r="O8" s="103">
        <v>1</v>
      </c>
      <c r="P8" s="103">
        <f>N8/O8*100</f>
        <v>0</v>
      </c>
      <c r="Q8" s="104">
        <v>0</v>
      </c>
      <c r="R8" s="105">
        <f>N8/O17</f>
        <v>0</v>
      </c>
      <c r="S8" s="3">
        <v>25</v>
      </c>
      <c r="T8" s="1">
        <v>25</v>
      </c>
      <c r="U8" s="2">
        <f>S8/T8*100</f>
        <v>100</v>
      </c>
      <c r="V8" s="115">
        <v>1</v>
      </c>
      <c r="W8" s="23">
        <f>S8/T17</f>
        <v>0.25</v>
      </c>
      <c r="X8" s="101">
        <v>0</v>
      </c>
      <c r="Y8" s="103">
        <v>1</v>
      </c>
      <c r="Z8" s="103">
        <f>X8/Y8*100</f>
        <v>0</v>
      </c>
      <c r="AA8" s="104">
        <v>0</v>
      </c>
      <c r="AB8" s="105">
        <f>X8/Y17</f>
        <v>0</v>
      </c>
      <c r="AC8" s="101">
        <v>0</v>
      </c>
      <c r="AD8" s="102">
        <v>1</v>
      </c>
      <c r="AE8" s="103">
        <f>AC8/AD8*100</f>
        <v>0</v>
      </c>
      <c r="AF8" s="104">
        <v>0</v>
      </c>
      <c r="AG8" s="108">
        <f>AC8/AD17</f>
        <v>0</v>
      </c>
      <c r="AH8" s="3">
        <v>37.5</v>
      </c>
      <c r="AI8" s="1">
        <v>25</v>
      </c>
      <c r="AJ8" s="2">
        <f>AH8/AI8*100</f>
        <v>150</v>
      </c>
      <c r="AK8" s="118">
        <v>1.5</v>
      </c>
      <c r="AL8" s="57">
        <f>AH8/AI17</f>
        <v>0.375</v>
      </c>
      <c r="AM8" s="3">
        <v>100</v>
      </c>
      <c r="AN8" s="2">
        <v>100</v>
      </c>
      <c r="AO8" s="2">
        <f>AM8/AN8*100</f>
        <v>100</v>
      </c>
      <c r="AP8" s="115">
        <v>1</v>
      </c>
      <c r="AQ8" s="23">
        <f>AM8/AN17</f>
        <v>1</v>
      </c>
      <c r="AR8" s="338">
        <v>0</v>
      </c>
      <c r="AS8" s="339">
        <v>1</v>
      </c>
      <c r="AT8" s="339">
        <f>AR8/AS8*100</f>
        <v>0</v>
      </c>
      <c r="AU8" s="340">
        <v>0</v>
      </c>
      <c r="AV8" s="341">
        <f>AR8/AS17</f>
        <v>0</v>
      </c>
      <c r="AW8" s="109">
        <v>0</v>
      </c>
      <c r="AX8" s="102">
        <v>1</v>
      </c>
      <c r="AY8" s="103">
        <f>AW8/AX8*100</f>
        <v>0</v>
      </c>
      <c r="AZ8" s="104">
        <v>0</v>
      </c>
      <c r="BA8" s="105">
        <f>AW8/AX17</f>
        <v>0</v>
      </c>
    </row>
    <row r="9" spans="2:53" ht="16.5" x14ac:dyDescent="0.3">
      <c r="B9" s="145">
        <v>4</v>
      </c>
      <c r="C9" s="146" t="s">
        <v>8</v>
      </c>
      <c r="D9" s="101">
        <v>0</v>
      </c>
      <c r="E9" s="102">
        <v>1</v>
      </c>
      <c r="F9" s="103">
        <f t="shared" ref="F9:F17" si="0">D9/E9*100</f>
        <v>0</v>
      </c>
      <c r="G9" s="104">
        <v>0</v>
      </c>
      <c r="H9" s="105">
        <f>D9/E17</f>
        <v>0</v>
      </c>
      <c r="I9" s="257">
        <v>40</v>
      </c>
      <c r="J9" s="255">
        <v>40</v>
      </c>
      <c r="K9" s="246">
        <f t="shared" ref="K9:K17" si="1">I9/J9*100</f>
        <v>100</v>
      </c>
      <c r="L9" s="247">
        <v>1</v>
      </c>
      <c r="M9" s="256">
        <f>I9/J17</f>
        <v>0.4</v>
      </c>
      <c r="N9" s="3">
        <v>15</v>
      </c>
      <c r="O9" s="2">
        <v>15</v>
      </c>
      <c r="P9" s="2">
        <f t="shared" ref="P9:P17" si="2">N9/O9*100</f>
        <v>100</v>
      </c>
      <c r="Q9" s="24">
        <v>1</v>
      </c>
      <c r="R9" s="23">
        <f>N9/O17</f>
        <v>0.15</v>
      </c>
      <c r="S9" s="245">
        <v>25</v>
      </c>
      <c r="T9" s="255">
        <v>25</v>
      </c>
      <c r="U9" s="246">
        <f t="shared" ref="U9:U17" si="3">S9/T9*100</f>
        <v>100</v>
      </c>
      <c r="V9" s="247">
        <v>1</v>
      </c>
      <c r="W9" s="248">
        <f>S9/T17</f>
        <v>0.25</v>
      </c>
      <c r="X9" s="101">
        <v>0</v>
      </c>
      <c r="Y9" s="103">
        <v>1</v>
      </c>
      <c r="Z9" s="103">
        <f t="shared" ref="Z9:Z17" si="4">X9/Y9*100</f>
        <v>0</v>
      </c>
      <c r="AA9" s="104">
        <v>0</v>
      </c>
      <c r="AB9" s="105">
        <f>X9/Y17</f>
        <v>0</v>
      </c>
      <c r="AC9" s="101">
        <v>0</v>
      </c>
      <c r="AD9" s="102">
        <v>1</v>
      </c>
      <c r="AE9" s="103">
        <f t="shared" ref="AE9:AE17" si="5">AC9/AD9*100</f>
        <v>0</v>
      </c>
      <c r="AF9" s="104">
        <v>0</v>
      </c>
      <c r="AG9" s="108">
        <f>AC9/AD17</f>
        <v>0</v>
      </c>
      <c r="AH9" s="245">
        <v>37.5</v>
      </c>
      <c r="AI9" s="255">
        <v>25</v>
      </c>
      <c r="AJ9" s="246">
        <f t="shared" ref="AJ9:AJ17" si="6">AH9/AI9*100</f>
        <v>150</v>
      </c>
      <c r="AK9" s="247">
        <v>1.5</v>
      </c>
      <c r="AL9" s="256">
        <f>AH9/AI17</f>
        <v>0.375</v>
      </c>
      <c r="AM9" s="3">
        <v>100</v>
      </c>
      <c r="AN9" s="2">
        <v>100</v>
      </c>
      <c r="AO9" s="2">
        <f t="shared" ref="AO9:AO17" si="7">AM9/AN9*100</f>
        <v>100</v>
      </c>
      <c r="AP9" s="24">
        <v>1</v>
      </c>
      <c r="AQ9" s="23">
        <f>AM9/AN17</f>
        <v>1</v>
      </c>
      <c r="AR9" s="338">
        <v>0</v>
      </c>
      <c r="AS9" s="339">
        <v>1</v>
      </c>
      <c r="AT9" s="339">
        <f t="shared" ref="AT9:AT17" si="8">AR9/AS9*100</f>
        <v>0</v>
      </c>
      <c r="AU9" s="340">
        <v>0</v>
      </c>
      <c r="AV9" s="341">
        <f>AR9/AS17</f>
        <v>0</v>
      </c>
      <c r="AW9" s="109">
        <v>0</v>
      </c>
      <c r="AX9" s="102">
        <v>1</v>
      </c>
      <c r="AY9" s="103">
        <f t="shared" ref="AY9:AY17" si="9">AW9/AX9*100</f>
        <v>0</v>
      </c>
      <c r="AZ9" s="104">
        <v>0</v>
      </c>
      <c r="BA9" s="105">
        <f>AW9/AX17</f>
        <v>0</v>
      </c>
    </row>
    <row r="10" spans="2:53" ht="16.5" x14ac:dyDescent="0.3">
      <c r="B10" s="145">
        <v>5</v>
      </c>
      <c r="C10" s="146" t="s">
        <v>9</v>
      </c>
      <c r="D10" s="101">
        <v>0</v>
      </c>
      <c r="E10" s="102">
        <v>1</v>
      </c>
      <c r="F10" s="103">
        <f t="shared" si="0"/>
        <v>0</v>
      </c>
      <c r="G10" s="104">
        <v>0</v>
      </c>
      <c r="H10" s="105">
        <f>D10/E17</f>
        <v>0</v>
      </c>
      <c r="I10" s="257">
        <v>40</v>
      </c>
      <c r="J10" s="255">
        <v>40</v>
      </c>
      <c r="K10" s="246">
        <f t="shared" si="1"/>
        <v>100</v>
      </c>
      <c r="L10" s="247">
        <v>1</v>
      </c>
      <c r="M10" s="256">
        <f>I10/J17</f>
        <v>0.4</v>
      </c>
      <c r="N10" s="3">
        <v>15</v>
      </c>
      <c r="O10" s="2">
        <v>15</v>
      </c>
      <c r="P10" s="2">
        <f t="shared" si="2"/>
        <v>100</v>
      </c>
      <c r="Q10" s="24">
        <v>1</v>
      </c>
      <c r="R10" s="23">
        <f>N10/O17</f>
        <v>0.15</v>
      </c>
      <c r="S10" s="245">
        <v>25</v>
      </c>
      <c r="T10" s="255">
        <v>25</v>
      </c>
      <c r="U10" s="246">
        <f t="shared" si="3"/>
        <v>100</v>
      </c>
      <c r="V10" s="247">
        <v>1</v>
      </c>
      <c r="W10" s="248">
        <f>S10/T17</f>
        <v>0.25</v>
      </c>
      <c r="X10" s="101">
        <v>0</v>
      </c>
      <c r="Y10" s="103">
        <v>1</v>
      </c>
      <c r="Z10" s="103">
        <f t="shared" si="4"/>
        <v>0</v>
      </c>
      <c r="AA10" s="104">
        <v>0</v>
      </c>
      <c r="AB10" s="105">
        <f>X10/Y17</f>
        <v>0</v>
      </c>
      <c r="AC10" s="101">
        <v>0</v>
      </c>
      <c r="AD10" s="102">
        <v>1</v>
      </c>
      <c r="AE10" s="103">
        <f t="shared" si="5"/>
        <v>0</v>
      </c>
      <c r="AF10" s="104">
        <v>0</v>
      </c>
      <c r="AG10" s="108">
        <f>AC10/AD17</f>
        <v>0</v>
      </c>
      <c r="AH10" s="245">
        <v>37.5</v>
      </c>
      <c r="AI10" s="255">
        <v>25</v>
      </c>
      <c r="AJ10" s="246">
        <f t="shared" si="6"/>
        <v>150</v>
      </c>
      <c r="AK10" s="247">
        <v>1.5</v>
      </c>
      <c r="AL10" s="256">
        <f>AH10/AI17</f>
        <v>0.375</v>
      </c>
      <c r="AM10" s="3">
        <v>100</v>
      </c>
      <c r="AN10" s="2">
        <v>100</v>
      </c>
      <c r="AO10" s="2">
        <f t="shared" si="7"/>
        <v>100</v>
      </c>
      <c r="AP10" s="24">
        <v>1</v>
      </c>
      <c r="AQ10" s="23">
        <f>AM10/AN17</f>
        <v>1</v>
      </c>
      <c r="AR10" s="338">
        <v>0</v>
      </c>
      <c r="AS10" s="339">
        <v>1</v>
      </c>
      <c r="AT10" s="339">
        <f t="shared" si="8"/>
        <v>0</v>
      </c>
      <c r="AU10" s="340">
        <v>0</v>
      </c>
      <c r="AV10" s="341">
        <f>AR10/AS17</f>
        <v>0</v>
      </c>
      <c r="AW10" s="109">
        <v>0</v>
      </c>
      <c r="AX10" s="102">
        <v>1</v>
      </c>
      <c r="AY10" s="103">
        <f t="shared" si="9"/>
        <v>0</v>
      </c>
      <c r="AZ10" s="104">
        <v>0</v>
      </c>
      <c r="BA10" s="105">
        <f>AW10/AX17</f>
        <v>0</v>
      </c>
    </row>
    <row r="11" spans="2:53" ht="16.5" x14ac:dyDescent="0.3">
      <c r="B11" s="175">
        <v>6</v>
      </c>
      <c r="C11" s="176" t="s">
        <v>10</v>
      </c>
      <c r="D11" s="3">
        <v>887188</v>
      </c>
      <c r="E11" s="1">
        <v>300000</v>
      </c>
      <c r="F11" s="2">
        <f t="shared" si="0"/>
        <v>295.72933333333333</v>
      </c>
      <c r="G11" s="118">
        <v>2.96</v>
      </c>
      <c r="H11" s="23">
        <f>D11/E17</f>
        <v>1.774376</v>
      </c>
      <c r="I11" s="257">
        <v>40</v>
      </c>
      <c r="J11" s="255">
        <v>70</v>
      </c>
      <c r="K11" s="246">
        <f t="shared" si="1"/>
        <v>57.142857142857139</v>
      </c>
      <c r="L11" s="247">
        <v>0.56999999999999995</v>
      </c>
      <c r="M11" s="256">
        <f>I11/J17</f>
        <v>0.4</v>
      </c>
      <c r="N11" s="3">
        <v>30</v>
      </c>
      <c r="O11" s="2">
        <v>30</v>
      </c>
      <c r="P11" s="2">
        <f t="shared" si="2"/>
        <v>100</v>
      </c>
      <c r="Q11" s="115">
        <v>1</v>
      </c>
      <c r="R11" s="23">
        <f>N11/O17</f>
        <v>0.3</v>
      </c>
      <c r="S11" s="245">
        <v>25</v>
      </c>
      <c r="T11" s="255">
        <v>50</v>
      </c>
      <c r="U11" s="246">
        <f t="shared" si="3"/>
        <v>50</v>
      </c>
      <c r="V11" s="247">
        <v>0.5</v>
      </c>
      <c r="W11" s="248">
        <f>S11/T17</f>
        <v>0.25</v>
      </c>
      <c r="X11" s="3">
        <v>1</v>
      </c>
      <c r="Y11" s="2">
        <v>2</v>
      </c>
      <c r="Z11" s="2">
        <f t="shared" si="4"/>
        <v>50</v>
      </c>
      <c r="AA11" s="121">
        <v>0.5</v>
      </c>
      <c r="AB11" s="23">
        <f>X11/Y17</f>
        <v>0.2</v>
      </c>
      <c r="AC11" s="101">
        <v>0</v>
      </c>
      <c r="AD11" s="102">
        <v>1</v>
      </c>
      <c r="AE11" s="103">
        <f t="shared" si="5"/>
        <v>0</v>
      </c>
      <c r="AF11" s="104">
        <v>0</v>
      </c>
      <c r="AG11" s="108">
        <f>AC11/AD17</f>
        <v>0</v>
      </c>
      <c r="AH11" s="3">
        <v>62.5</v>
      </c>
      <c r="AI11" s="1">
        <v>50</v>
      </c>
      <c r="AJ11" s="2">
        <f t="shared" si="6"/>
        <v>125</v>
      </c>
      <c r="AK11" s="118">
        <v>1.25</v>
      </c>
      <c r="AL11" s="57">
        <f>AH11/AI17</f>
        <v>0.625</v>
      </c>
      <c r="AM11" s="3">
        <v>100</v>
      </c>
      <c r="AN11" s="2">
        <v>100</v>
      </c>
      <c r="AO11" s="2">
        <f t="shared" si="7"/>
        <v>100</v>
      </c>
      <c r="AP11" s="115">
        <v>1</v>
      </c>
      <c r="AQ11" s="23">
        <f>AM11/AN17</f>
        <v>1</v>
      </c>
      <c r="AR11" s="338">
        <v>0</v>
      </c>
      <c r="AS11" s="339">
        <v>1</v>
      </c>
      <c r="AT11" s="339">
        <f t="shared" si="8"/>
        <v>0</v>
      </c>
      <c r="AU11" s="340">
        <v>0</v>
      </c>
      <c r="AV11" s="341">
        <f>AR11/AS17</f>
        <v>0</v>
      </c>
      <c r="AW11" s="109">
        <v>0</v>
      </c>
      <c r="AX11" s="102">
        <v>1</v>
      </c>
      <c r="AY11" s="103">
        <f t="shared" si="9"/>
        <v>0</v>
      </c>
      <c r="AZ11" s="104">
        <v>0</v>
      </c>
      <c r="BA11" s="105">
        <f>AW11/AX17</f>
        <v>0</v>
      </c>
    </row>
    <row r="12" spans="2:53" ht="16.5" x14ac:dyDescent="0.3">
      <c r="B12" s="145">
        <v>7</v>
      </c>
      <c r="C12" s="146" t="s">
        <v>11</v>
      </c>
      <c r="D12" s="101">
        <v>0</v>
      </c>
      <c r="E12" s="102">
        <v>300000</v>
      </c>
      <c r="F12" s="103">
        <f t="shared" si="0"/>
        <v>0</v>
      </c>
      <c r="G12" s="104">
        <v>0</v>
      </c>
      <c r="H12" s="105">
        <f>D12/E17</f>
        <v>0</v>
      </c>
      <c r="I12" s="257">
        <v>0</v>
      </c>
      <c r="J12" s="255">
        <v>70</v>
      </c>
      <c r="K12" s="246">
        <f t="shared" si="1"/>
        <v>0</v>
      </c>
      <c r="L12" s="247">
        <v>0</v>
      </c>
      <c r="M12" s="256">
        <f>I12/J17</f>
        <v>0</v>
      </c>
      <c r="N12" s="3">
        <v>30</v>
      </c>
      <c r="O12" s="2">
        <v>30</v>
      </c>
      <c r="P12" s="2">
        <f t="shared" si="2"/>
        <v>100</v>
      </c>
      <c r="Q12" s="24">
        <v>1</v>
      </c>
      <c r="R12" s="23">
        <f>N12/O17</f>
        <v>0.3</v>
      </c>
      <c r="S12" s="245">
        <v>25</v>
      </c>
      <c r="T12" s="255">
        <v>50</v>
      </c>
      <c r="U12" s="246">
        <f t="shared" si="3"/>
        <v>50</v>
      </c>
      <c r="V12" s="247">
        <v>0.5</v>
      </c>
      <c r="W12" s="248">
        <f>S12/T17</f>
        <v>0.25</v>
      </c>
      <c r="X12" s="245">
        <v>1</v>
      </c>
      <c r="Y12" s="246">
        <v>2</v>
      </c>
      <c r="Z12" s="246">
        <f t="shared" si="4"/>
        <v>50</v>
      </c>
      <c r="AA12" s="247">
        <v>0.5</v>
      </c>
      <c r="AB12" s="248">
        <f>X12/Y17</f>
        <v>0.2</v>
      </c>
      <c r="AC12" s="101">
        <v>0</v>
      </c>
      <c r="AD12" s="102">
        <v>1</v>
      </c>
      <c r="AE12" s="103">
        <f t="shared" si="5"/>
        <v>0</v>
      </c>
      <c r="AF12" s="104">
        <v>0</v>
      </c>
      <c r="AG12" s="108">
        <f>AC12/AD17</f>
        <v>0</v>
      </c>
      <c r="AH12" s="245">
        <v>62.5</v>
      </c>
      <c r="AI12" s="255">
        <v>50</v>
      </c>
      <c r="AJ12" s="246">
        <f t="shared" si="6"/>
        <v>125</v>
      </c>
      <c r="AK12" s="247">
        <v>1.25</v>
      </c>
      <c r="AL12" s="256">
        <f>AH12/AI17</f>
        <v>0.625</v>
      </c>
      <c r="AM12" s="3">
        <v>106.67</v>
      </c>
      <c r="AN12" s="2">
        <v>100</v>
      </c>
      <c r="AO12" s="2">
        <f t="shared" si="7"/>
        <v>106.67</v>
      </c>
      <c r="AP12" s="24">
        <v>1.07</v>
      </c>
      <c r="AQ12" s="23">
        <f>AM12/AN17</f>
        <v>1.0667</v>
      </c>
      <c r="AR12" s="338">
        <v>0</v>
      </c>
      <c r="AS12" s="339">
        <v>1</v>
      </c>
      <c r="AT12" s="339">
        <f t="shared" si="8"/>
        <v>0</v>
      </c>
      <c r="AU12" s="340">
        <v>0</v>
      </c>
      <c r="AV12" s="341">
        <f>AR12/AS17</f>
        <v>0</v>
      </c>
      <c r="AW12" s="109">
        <v>0</v>
      </c>
      <c r="AX12" s="102">
        <v>1</v>
      </c>
      <c r="AY12" s="103">
        <f t="shared" si="9"/>
        <v>0</v>
      </c>
      <c r="AZ12" s="104">
        <v>0</v>
      </c>
      <c r="BA12" s="105">
        <f>AW12/AX17</f>
        <v>0</v>
      </c>
    </row>
    <row r="13" spans="2:53" ht="16.5" x14ac:dyDescent="0.3">
      <c r="B13" s="145">
        <v>8</v>
      </c>
      <c r="C13" s="146" t="s">
        <v>12</v>
      </c>
      <c r="D13" s="101">
        <v>0</v>
      </c>
      <c r="E13" s="102">
        <v>300000</v>
      </c>
      <c r="F13" s="103">
        <f t="shared" si="0"/>
        <v>0</v>
      </c>
      <c r="G13" s="104">
        <v>0</v>
      </c>
      <c r="H13" s="105">
        <f>D13/E17</f>
        <v>0</v>
      </c>
      <c r="I13" s="257">
        <v>0</v>
      </c>
      <c r="J13" s="255">
        <v>70</v>
      </c>
      <c r="K13" s="246">
        <f t="shared" si="1"/>
        <v>0</v>
      </c>
      <c r="L13" s="247">
        <v>0</v>
      </c>
      <c r="M13" s="256">
        <f>I13/J17</f>
        <v>0</v>
      </c>
      <c r="N13" s="3">
        <v>45</v>
      </c>
      <c r="O13" s="2">
        <v>45</v>
      </c>
      <c r="P13" s="2">
        <f t="shared" si="2"/>
        <v>100</v>
      </c>
      <c r="Q13" s="24">
        <v>1</v>
      </c>
      <c r="R13" s="23">
        <f>N13/O17</f>
        <v>0.45</v>
      </c>
      <c r="S13" s="245">
        <v>25</v>
      </c>
      <c r="T13" s="255">
        <v>50</v>
      </c>
      <c r="U13" s="246">
        <f t="shared" si="3"/>
        <v>50</v>
      </c>
      <c r="V13" s="247">
        <v>0.5</v>
      </c>
      <c r="W13" s="248">
        <f>S13/T17</f>
        <v>0.25</v>
      </c>
      <c r="X13" s="245">
        <v>1</v>
      </c>
      <c r="Y13" s="246">
        <v>2</v>
      </c>
      <c r="Z13" s="246">
        <f t="shared" si="4"/>
        <v>50</v>
      </c>
      <c r="AA13" s="247">
        <v>0.5</v>
      </c>
      <c r="AB13" s="248">
        <f>X13/Y17</f>
        <v>0.2</v>
      </c>
      <c r="AC13" s="101">
        <v>0</v>
      </c>
      <c r="AD13" s="102">
        <v>1</v>
      </c>
      <c r="AE13" s="103">
        <f t="shared" si="5"/>
        <v>0</v>
      </c>
      <c r="AF13" s="104">
        <v>0</v>
      </c>
      <c r="AG13" s="108">
        <f>AC13/AD17</f>
        <v>0</v>
      </c>
      <c r="AH13" s="245">
        <v>62.5</v>
      </c>
      <c r="AI13" s="255">
        <v>50</v>
      </c>
      <c r="AJ13" s="246">
        <f t="shared" si="6"/>
        <v>125</v>
      </c>
      <c r="AK13" s="247">
        <v>1.25</v>
      </c>
      <c r="AL13" s="256">
        <f>AH13/AI17</f>
        <v>0.625</v>
      </c>
      <c r="AM13" s="3">
        <v>100</v>
      </c>
      <c r="AN13" s="2">
        <v>100</v>
      </c>
      <c r="AO13" s="2">
        <f t="shared" si="7"/>
        <v>100</v>
      </c>
      <c r="AP13" s="24">
        <v>1</v>
      </c>
      <c r="AQ13" s="23">
        <f>AM13/AN17</f>
        <v>1</v>
      </c>
      <c r="AR13" s="338">
        <v>0</v>
      </c>
      <c r="AS13" s="339">
        <v>1</v>
      </c>
      <c r="AT13" s="339">
        <f t="shared" si="8"/>
        <v>0</v>
      </c>
      <c r="AU13" s="340">
        <v>0</v>
      </c>
      <c r="AV13" s="341">
        <f>AR13/AS17</f>
        <v>0</v>
      </c>
      <c r="AW13" s="109">
        <v>0</v>
      </c>
      <c r="AX13" s="102">
        <v>1</v>
      </c>
      <c r="AY13" s="103">
        <f t="shared" si="9"/>
        <v>0</v>
      </c>
      <c r="AZ13" s="104">
        <v>0</v>
      </c>
      <c r="BA13" s="105">
        <f>AW13/AX17</f>
        <v>0</v>
      </c>
    </row>
    <row r="14" spans="2:53" ht="16.5" x14ac:dyDescent="0.3">
      <c r="B14" s="175">
        <v>9</v>
      </c>
      <c r="C14" s="176" t="s">
        <v>13</v>
      </c>
      <c r="D14" s="101">
        <v>0</v>
      </c>
      <c r="E14" s="102">
        <v>300000</v>
      </c>
      <c r="F14" s="103">
        <f t="shared" si="0"/>
        <v>0</v>
      </c>
      <c r="G14" s="104">
        <v>0</v>
      </c>
      <c r="H14" s="105">
        <f>D14/E17</f>
        <v>0</v>
      </c>
      <c r="I14" s="257">
        <v>0</v>
      </c>
      <c r="J14" s="255">
        <v>100</v>
      </c>
      <c r="K14" s="246">
        <f t="shared" si="1"/>
        <v>0</v>
      </c>
      <c r="L14" s="247">
        <v>0</v>
      </c>
      <c r="M14" s="256">
        <f>I14/J17</f>
        <v>0</v>
      </c>
      <c r="N14" s="3">
        <v>45</v>
      </c>
      <c r="O14" s="2">
        <v>45</v>
      </c>
      <c r="P14" s="2">
        <f t="shared" si="2"/>
        <v>100</v>
      </c>
      <c r="Q14" s="115">
        <v>1</v>
      </c>
      <c r="R14" s="23">
        <f>N14/O17</f>
        <v>0.45</v>
      </c>
      <c r="S14" s="245">
        <v>75</v>
      </c>
      <c r="T14" s="255">
        <v>75</v>
      </c>
      <c r="U14" s="246">
        <f t="shared" si="3"/>
        <v>100</v>
      </c>
      <c r="V14" s="247">
        <v>1</v>
      </c>
      <c r="W14" s="248">
        <f>S14/T17</f>
        <v>0.75</v>
      </c>
      <c r="X14" s="245">
        <v>1</v>
      </c>
      <c r="Y14" s="246">
        <v>2</v>
      </c>
      <c r="Z14" s="246">
        <f t="shared" si="4"/>
        <v>50</v>
      </c>
      <c r="AA14" s="247">
        <v>0.5</v>
      </c>
      <c r="AB14" s="248">
        <f>X14/Y17</f>
        <v>0.2</v>
      </c>
      <c r="AC14" s="101">
        <v>0</v>
      </c>
      <c r="AD14" s="102">
        <v>1</v>
      </c>
      <c r="AE14" s="103">
        <f t="shared" si="5"/>
        <v>0</v>
      </c>
      <c r="AF14" s="104">
        <v>0</v>
      </c>
      <c r="AG14" s="108">
        <f>AC14/AD17</f>
        <v>0</v>
      </c>
      <c r="AH14" s="3">
        <v>87.5</v>
      </c>
      <c r="AI14" s="1">
        <v>75</v>
      </c>
      <c r="AJ14" s="2">
        <f t="shared" si="6"/>
        <v>116.66666666666667</v>
      </c>
      <c r="AK14" s="118">
        <v>1.17</v>
      </c>
      <c r="AL14" s="57">
        <f>AH14/AI17</f>
        <v>0.875</v>
      </c>
      <c r="AM14" s="3">
        <v>100</v>
      </c>
      <c r="AN14" s="2">
        <v>100</v>
      </c>
      <c r="AO14" s="2">
        <f t="shared" si="7"/>
        <v>100</v>
      </c>
      <c r="AP14" s="115">
        <v>1</v>
      </c>
      <c r="AQ14" s="23">
        <f>AM14/AN17</f>
        <v>1</v>
      </c>
      <c r="AR14" s="338">
        <v>0</v>
      </c>
      <c r="AS14" s="339">
        <v>1</v>
      </c>
      <c r="AT14" s="339">
        <f t="shared" si="8"/>
        <v>0</v>
      </c>
      <c r="AU14" s="340">
        <v>0</v>
      </c>
      <c r="AV14" s="341">
        <f>AR14/AS17</f>
        <v>0</v>
      </c>
      <c r="AW14" s="109">
        <v>0</v>
      </c>
      <c r="AX14" s="102">
        <v>1</v>
      </c>
      <c r="AY14" s="103">
        <f t="shared" si="9"/>
        <v>0</v>
      </c>
      <c r="AZ14" s="104">
        <v>0</v>
      </c>
      <c r="BA14" s="105">
        <f>AW14/AX17</f>
        <v>0</v>
      </c>
    </row>
    <row r="15" spans="2:53" ht="16.5" x14ac:dyDescent="0.3">
      <c r="B15" s="145">
        <v>10</v>
      </c>
      <c r="C15" s="146" t="s">
        <v>14</v>
      </c>
      <c r="D15" s="101">
        <v>0</v>
      </c>
      <c r="E15" s="102">
        <v>300000</v>
      </c>
      <c r="F15" s="103">
        <f t="shared" si="0"/>
        <v>0</v>
      </c>
      <c r="G15" s="104">
        <v>0</v>
      </c>
      <c r="H15" s="105">
        <f>D15/E17</f>
        <v>0</v>
      </c>
      <c r="I15" s="257">
        <v>0</v>
      </c>
      <c r="J15" s="255">
        <v>100</v>
      </c>
      <c r="K15" s="246">
        <f t="shared" si="1"/>
        <v>0</v>
      </c>
      <c r="L15" s="247">
        <v>0</v>
      </c>
      <c r="M15" s="256">
        <f>I15/J17</f>
        <v>0</v>
      </c>
      <c r="N15" s="3">
        <v>60</v>
      </c>
      <c r="O15" s="2">
        <v>60</v>
      </c>
      <c r="P15" s="2">
        <f t="shared" si="2"/>
        <v>100</v>
      </c>
      <c r="Q15" s="24">
        <v>1</v>
      </c>
      <c r="R15" s="23">
        <f>N15/O17</f>
        <v>0.6</v>
      </c>
      <c r="S15" s="245">
        <v>0</v>
      </c>
      <c r="T15" s="255">
        <v>75</v>
      </c>
      <c r="U15" s="246">
        <f t="shared" si="3"/>
        <v>0</v>
      </c>
      <c r="V15" s="247">
        <v>0</v>
      </c>
      <c r="W15" s="248">
        <f>S15/T17</f>
        <v>0</v>
      </c>
      <c r="X15" s="245">
        <v>0</v>
      </c>
      <c r="Y15" s="246">
        <v>2</v>
      </c>
      <c r="Z15" s="246">
        <f t="shared" si="4"/>
        <v>0</v>
      </c>
      <c r="AA15" s="247">
        <v>0</v>
      </c>
      <c r="AB15" s="248">
        <f>X15/Y17</f>
        <v>0</v>
      </c>
      <c r="AC15" s="101">
        <v>0</v>
      </c>
      <c r="AD15" s="102">
        <v>1</v>
      </c>
      <c r="AE15" s="103">
        <f t="shared" si="5"/>
        <v>0</v>
      </c>
      <c r="AF15" s="104">
        <v>0</v>
      </c>
      <c r="AG15" s="108">
        <f>AC15/AD17</f>
        <v>0</v>
      </c>
      <c r="AH15" s="245">
        <v>87.5</v>
      </c>
      <c r="AI15" s="255">
        <v>75</v>
      </c>
      <c r="AJ15" s="246">
        <f t="shared" si="6"/>
        <v>116.66666666666667</v>
      </c>
      <c r="AK15" s="247">
        <v>1.17</v>
      </c>
      <c r="AL15" s="256">
        <f>AH15/AI17</f>
        <v>0.875</v>
      </c>
      <c r="AM15" s="3">
        <v>100</v>
      </c>
      <c r="AN15" s="2">
        <v>100</v>
      </c>
      <c r="AO15" s="2">
        <f t="shared" si="7"/>
        <v>100</v>
      </c>
      <c r="AP15" s="24">
        <v>1</v>
      </c>
      <c r="AQ15" s="23">
        <f>AM15/AN17</f>
        <v>1</v>
      </c>
      <c r="AR15" s="338">
        <v>0</v>
      </c>
      <c r="AS15" s="339">
        <v>1</v>
      </c>
      <c r="AT15" s="339">
        <f t="shared" si="8"/>
        <v>0</v>
      </c>
      <c r="AU15" s="340">
        <v>0</v>
      </c>
      <c r="AV15" s="341">
        <f>AR15/AS17</f>
        <v>0</v>
      </c>
      <c r="AW15" s="109">
        <v>0</v>
      </c>
      <c r="AX15" s="102">
        <v>1</v>
      </c>
      <c r="AY15" s="103">
        <f t="shared" si="9"/>
        <v>0</v>
      </c>
      <c r="AZ15" s="104">
        <v>0</v>
      </c>
      <c r="BA15" s="105">
        <f>AW15/AX17</f>
        <v>0</v>
      </c>
    </row>
    <row r="16" spans="2:53" ht="17.25" thickBot="1" x14ac:dyDescent="0.35">
      <c r="B16" s="145">
        <v>11</v>
      </c>
      <c r="C16" s="146" t="s">
        <v>26</v>
      </c>
      <c r="D16" s="101">
        <v>0</v>
      </c>
      <c r="E16" s="102">
        <v>300000</v>
      </c>
      <c r="F16" s="103">
        <f t="shared" si="0"/>
        <v>0</v>
      </c>
      <c r="G16" s="274">
        <v>0</v>
      </c>
      <c r="H16" s="275">
        <f>D16/E17</f>
        <v>0</v>
      </c>
      <c r="I16" s="257">
        <v>0</v>
      </c>
      <c r="J16" s="255">
        <v>100</v>
      </c>
      <c r="K16" s="246">
        <f t="shared" si="1"/>
        <v>0</v>
      </c>
      <c r="L16" s="279">
        <v>0</v>
      </c>
      <c r="M16" s="280">
        <f>I16/J17</f>
        <v>0</v>
      </c>
      <c r="N16" s="3">
        <v>60</v>
      </c>
      <c r="O16" s="2">
        <v>60</v>
      </c>
      <c r="P16" s="2">
        <f t="shared" si="2"/>
        <v>100</v>
      </c>
      <c r="Q16" s="267">
        <v>1</v>
      </c>
      <c r="R16" s="273">
        <f>N16/O17</f>
        <v>0.6</v>
      </c>
      <c r="S16" s="245">
        <v>0</v>
      </c>
      <c r="T16" s="255">
        <v>75</v>
      </c>
      <c r="U16" s="246">
        <f t="shared" si="3"/>
        <v>0</v>
      </c>
      <c r="V16" s="279">
        <v>0</v>
      </c>
      <c r="W16" s="281">
        <f>S16/T17</f>
        <v>0</v>
      </c>
      <c r="X16" s="245">
        <v>0</v>
      </c>
      <c r="Y16" s="246">
        <v>2</v>
      </c>
      <c r="Z16" s="246">
        <f t="shared" si="4"/>
        <v>0</v>
      </c>
      <c r="AA16" s="279">
        <v>0</v>
      </c>
      <c r="AB16" s="281">
        <f>X16/Y17</f>
        <v>0</v>
      </c>
      <c r="AC16" s="101">
        <v>0</v>
      </c>
      <c r="AD16" s="102">
        <v>1</v>
      </c>
      <c r="AE16" s="103">
        <f t="shared" si="5"/>
        <v>0</v>
      </c>
      <c r="AF16" s="274">
        <v>0</v>
      </c>
      <c r="AG16" s="276">
        <f>AC16/AD17</f>
        <v>0</v>
      </c>
      <c r="AH16" s="245">
        <v>87.5</v>
      </c>
      <c r="AI16" s="255">
        <v>75</v>
      </c>
      <c r="AJ16" s="246">
        <f t="shared" si="6"/>
        <v>116.66666666666667</v>
      </c>
      <c r="AK16" s="279">
        <v>1.17</v>
      </c>
      <c r="AL16" s="280">
        <f>AH16/AI17</f>
        <v>0.875</v>
      </c>
      <c r="AM16" s="3">
        <v>100</v>
      </c>
      <c r="AN16" s="2">
        <v>100</v>
      </c>
      <c r="AO16" s="2">
        <f t="shared" si="7"/>
        <v>100</v>
      </c>
      <c r="AP16" s="267">
        <v>1</v>
      </c>
      <c r="AQ16" s="273">
        <f>AM16/AN17</f>
        <v>1</v>
      </c>
      <c r="AR16" s="338">
        <v>0</v>
      </c>
      <c r="AS16" s="339">
        <v>1</v>
      </c>
      <c r="AT16" s="339">
        <f t="shared" si="8"/>
        <v>0</v>
      </c>
      <c r="AU16" s="340">
        <v>0</v>
      </c>
      <c r="AV16" s="341">
        <f>AR16/AS17</f>
        <v>0</v>
      </c>
      <c r="AW16" s="109">
        <v>0</v>
      </c>
      <c r="AX16" s="102">
        <v>1</v>
      </c>
      <c r="AY16" s="103">
        <f t="shared" si="9"/>
        <v>0</v>
      </c>
      <c r="AZ16" s="274">
        <v>0</v>
      </c>
      <c r="BA16" s="275">
        <f>AW16/AX17</f>
        <v>0</v>
      </c>
    </row>
    <row r="17" spans="2:53" ht="17.25" thickBot="1" x14ac:dyDescent="0.35">
      <c r="B17" s="264">
        <v>12</v>
      </c>
      <c r="C17" s="265" t="s">
        <v>15</v>
      </c>
      <c r="D17" s="34">
        <v>1064484</v>
      </c>
      <c r="E17" s="44">
        <v>500000</v>
      </c>
      <c r="F17" s="266">
        <f t="shared" si="0"/>
        <v>212.89679999999998</v>
      </c>
      <c r="G17" s="271">
        <v>2.13</v>
      </c>
      <c r="H17" s="272">
        <f>D17/E17</f>
        <v>2.128968</v>
      </c>
      <c r="I17" s="60">
        <v>100</v>
      </c>
      <c r="J17" s="44">
        <v>100</v>
      </c>
      <c r="K17" s="266">
        <f t="shared" si="1"/>
        <v>100</v>
      </c>
      <c r="L17" s="269">
        <v>1</v>
      </c>
      <c r="M17" s="270">
        <f>I17/J17</f>
        <v>1</v>
      </c>
      <c r="N17" s="34">
        <v>100</v>
      </c>
      <c r="O17" s="33">
        <v>100</v>
      </c>
      <c r="P17" s="266">
        <f t="shared" si="2"/>
        <v>100</v>
      </c>
      <c r="Q17" s="269">
        <v>1</v>
      </c>
      <c r="R17" s="270">
        <f>N17/O17</f>
        <v>1</v>
      </c>
      <c r="S17" s="34">
        <v>100</v>
      </c>
      <c r="T17" s="44">
        <v>100</v>
      </c>
      <c r="U17" s="266">
        <f t="shared" si="3"/>
        <v>100</v>
      </c>
      <c r="V17" s="269">
        <v>1</v>
      </c>
      <c r="W17" s="270">
        <f>S17/T17</f>
        <v>1</v>
      </c>
      <c r="X17" s="34">
        <v>5</v>
      </c>
      <c r="Y17" s="33">
        <v>5</v>
      </c>
      <c r="Z17" s="266">
        <f t="shared" si="4"/>
        <v>100</v>
      </c>
      <c r="AA17" s="269">
        <v>1</v>
      </c>
      <c r="AB17" s="270">
        <f>X17/Y17</f>
        <v>1</v>
      </c>
      <c r="AC17" s="34">
        <v>1</v>
      </c>
      <c r="AD17" s="44">
        <v>1</v>
      </c>
      <c r="AE17" s="266">
        <f t="shared" si="5"/>
        <v>100</v>
      </c>
      <c r="AF17" s="269">
        <v>1</v>
      </c>
      <c r="AG17" s="270">
        <f>AC17/AD17</f>
        <v>1</v>
      </c>
      <c r="AH17" s="34">
        <v>100</v>
      </c>
      <c r="AI17" s="44">
        <v>100</v>
      </c>
      <c r="AJ17" s="266">
        <f t="shared" si="6"/>
        <v>100</v>
      </c>
      <c r="AK17" s="269">
        <v>1</v>
      </c>
      <c r="AL17" s="270">
        <f>AH17/AI17</f>
        <v>1</v>
      </c>
      <c r="AM17" s="34">
        <v>100</v>
      </c>
      <c r="AN17" s="33">
        <v>100</v>
      </c>
      <c r="AO17" s="266">
        <f t="shared" si="7"/>
        <v>100</v>
      </c>
      <c r="AP17" s="269">
        <v>1</v>
      </c>
      <c r="AQ17" s="270">
        <f>AM17/AN17</f>
        <v>1</v>
      </c>
      <c r="AR17" s="342">
        <v>0</v>
      </c>
      <c r="AS17" s="343">
        <v>1</v>
      </c>
      <c r="AT17" s="343">
        <f t="shared" si="8"/>
        <v>0</v>
      </c>
      <c r="AU17" s="344">
        <v>0</v>
      </c>
      <c r="AV17" s="345">
        <f>AR17/AS17</f>
        <v>0</v>
      </c>
      <c r="AW17" s="60">
        <v>5</v>
      </c>
      <c r="AX17" s="44">
        <v>5</v>
      </c>
      <c r="AY17" s="266">
        <f t="shared" si="9"/>
        <v>100</v>
      </c>
      <c r="AZ17" s="269">
        <v>1</v>
      </c>
      <c r="BA17" s="270">
        <f>AW17/AX17</f>
        <v>1</v>
      </c>
    </row>
    <row r="18" spans="2:53" ht="15.75" thickBot="1" x14ac:dyDescent="0.3"/>
    <row r="19" spans="2:53" ht="15.75" thickBot="1" x14ac:dyDescent="0.3">
      <c r="C19" s="384" t="s">
        <v>378</v>
      </c>
      <c r="H19" s="312">
        <v>2.13</v>
      </c>
      <c r="M19" s="318">
        <v>1</v>
      </c>
      <c r="R19" s="318">
        <v>1</v>
      </c>
      <c r="W19" s="318">
        <v>1</v>
      </c>
      <c r="AB19" s="318">
        <v>1</v>
      </c>
      <c r="AG19" s="318">
        <v>1</v>
      </c>
      <c r="AL19" s="318">
        <v>1</v>
      </c>
      <c r="AQ19" s="318">
        <v>1</v>
      </c>
      <c r="BA19" s="318">
        <v>1</v>
      </c>
    </row>
    <row r="20" spans="2:53" ht="15.75" thickBot="1" x14ac:dyDescent="0.3">
      <c r="C20" s="215"/>
    </row>
    <row r="21" spans="2:53" ht="15.75" thickBot="1" x14ac:dyDescent="0.3">
      <c r="C21" s="384" t="s">
        <v>377</v>
      </c>
      <c r="H21" s="382">
        <v>2.13</v>
      </c>
      <c r="M21" s="381">
        <v>1</v>
      </c>
      <c r="R21" s="381">
        <v>1</v>
      </c>
      <c r="W21" s="381">
        <v>1</v>
      </c>
      <c r="AB21" s="381">
        <v>1</v>
      </c>
      <c r="AG21" s="381">
        <v>1</v>
      </c>
      <c r="AL21" s="381">
        <v>1</v>
      </c>
      <c r="AQ21" s="381">
        <v>1</v>
      </c>
      <c r="BA21" s="381">
        <v>1</v>
      </c>
    </row>
    <row r="22" spans="2:53" ht="15.75" thickBot="1" x14ac:dyDescent="0.3"/>
    <row r="23" spans="2:53" ht="13.5" customHeight="1" x14ac:dyDescent="0.3">
      <c r="B23" s="19"/>
      <c r="C23" s="20"/>
      <c r="D23" s="22"/>
      <c r="E23" s="22"/>
      <c r="F23" s="22"/>
      <c r="G23" s="22"/>
      <c r="H23" s="501" t="s">
        <v>333</v>
      </c>
      <c r="I23" s="502"/>
    </row>
    <row r="24" spans="2:53" ht="12.75" customHeight="1" thickBot="1" x14ac:dyDescent="0.3">
      <c r="H24" s="503"/>
      <c r="I24" s="504"/>
    </row>
    <row r="25" spans="2:53" ht="15" customHeight="1" x14ac:dyDescent="0.25">
      <c r="B25" s="12">
        <v>1</v>
      </c>
      <c r="C25" s="7" t="s">
        <v>27</v>
      </c>
      <c r="D25" s="8"/>
      <c r="E25" s="477" t="s">
        <v>28</v>
      </c>
      <c r="F25" s="477"/>
      <c r="G25" s="478"/>
      <c r="H25" s="12">
        <v>9</v>
      </c>
      <c r="I25" s="16">
        <f>H25/H28</f>
        <v>1</v>
      </c>
    </row>
    <row r="26" spans="2:53" ht="15" customHeight="1" x14ac:dyDescent="0.25">
      <c r="B26" s="13">
        <v>2</v>
      </c>
      <c r="C26" s="9" t="s">
        <v>29</v>
      </c>
      <c r="D26" s="4"/>
      <c r="E26" s="479" t="s">
        <v>30</v>
      </c>
      <c r="F26" s="479"/>
      <c r="G26" s="480"/>
      <c r="H26" s="13">
        <v>0</v>
      </c>
      <c r="I26" s="17">
        <f>H26/H28</f>
        <v>0</v>
      </c>
    </row>
    <row r="27" spans="2:53" ht="15.75" customHeight="1" thickBot="1" x14ac:dyDescent="0.3">
      <c r="B27" s="14">
        <v>3</v>
      </c>
      <c r="C27" s="10" t="s">
        <v>31</v>
      </c>
      <c r="D27" s="11"/>
      <c r="E27" s="481" t="s">
        <v>32</v>
      </c>
      <c r="F27" s="481"/>
      <c r="G27" s="482"/>
      <c r="H27" s="14">
        <v>0</v>
      </c>
      <c r="I27" s="18">
        <f>H27/H28</f>
        <v>0</v>
      </c>
    </row>
    <row r="28" spans="2:53" ht="15.75" thickBot="1" x14ac:dyDescent="0.3">
      <c r="B28" s="498" t="s">
        <v>76</v>
      </c>
      <c r="C28" s="499"/>
      <c r="D28" s="499"/>
      <c r="E28" s="499"/>
      <c r="F28" s="499"/>
      <c r="G28" s="500"/>
      <c r="H28" s="15">
        <f>SUM(H25:H27)</f>
        <v>9</v>
      </c>
      <c r="I28" s="21">
        <f>SUM(I25:I27)</f>
        <v>1</v>
      </c>
    </row>
    <row r="30" spans="2:53" ht="16.5" thickBot="1" x14ac:dyDescent="0.3">
      <c r="B30" s="234"/>
    </row>
    <row r="31" spans="2:53" ht="16.5" thickBot="1" x14ac:dyDescent="0.3">
      <c r="B31" s="346" t="s">
        <v>371</v>
      </c>
      <c r="C31" s="347" t="s">
        <v>372</v>
      </c>
      <c r="D31" s="235"/>
      <c r="F31" s="235"/>
      <c r="G31" s="235">
        <v>1</v>
      </c>
    </row>
  </sheetData>
  <sheetProtection algorithmName="SHA-512" hashValue="+ww4NfqBmmihR7jfPGt7xq8X+f0V/mFfOyFEhRylgEi6MmCaAh1uJPY/QM0I5L2o33gV+D/F1x5DXIOLbt9nQQ==" saltValue="BsdpTCaBFlBO60YG2Jh+rg==" spinCount="100000" sheet="1" objects="1" scenarios="1"/>
  <mergeCells count="47">
    <mergeCell ref="AC3:AG3"/>
    <mergeCell ref="H23:I24"/>
    <mergeCell ref="E25:G25"/>
    <mergeCell ref="B28:G28"/>
    <mergeCell ref="AW4:AY4"/>
    <mergeCell ref="AC4:AE4"/>
    <mergeCell ref="AF4:AF5"/>
    <mergeCell ref="AG4:AG5"/>
    <mergeCell ref="M4:M5"/>
    <mergeCell ref="E26:G26"/>
    <mergeCell ref="E27:G27"/>
    <mergeCell ref="B2:C5"/>
    <mergeCell ref="D3:H3"/>
    <mergeCell ref="I3:M3"/>
    <mergeCell ref="D4:F4"/>
    <mergeCell ref="I4:K4"/>
    <mergeCell ref="BA4:BA5"/>
    <mergeCell ref="AH3:AL3"/>
    <mergeCell ref="AM3:AQ3"/>
    <mergeCell ref="AR3:AV3"/>
    <mergeCell ref="AW3:BA3"/>
    <mergeCell ref="AL4:AL5"/>
    <mergeCell ref="AM4:AO4"/>
    <mergeCell ref="AP4:AP5"/>
    <mergeCell ref="AQ4:AQ5"/>
    <mergeCell ref="AR4:AT4"/>
    <mergeCell ref="AU4:AU5"/>
    <mergeCell ref="AV4:AV5"/>
    <mergeCell ref="AH4:AJ4"/>
    <mergeCell ref="AK4:AK5"/>
    <mergeCell ref="AZ4:AZ5"/>
    <mergeCell ref="L4:L5"/>
    <mergeCell ref="G4:G5"/>
    <mergeCell ref="D2:BA2"/>
    <mergeCell ref="S3:W3"/>
    <mergeCell ref="S4:U4"/>
    <mergeCell ref="V4:V5"/>
    <mergeCell ref="W4:W5"/>
    <mergeCell ref="X3:AB3"/>
    <mergeCell ref="X4:Z4"/>
    <mergeCell ref="AA4:AA5"/>
    <mergeCell ref="AB4:AB5"/>
    <mergeCell ref="N3:R3"/>
    <mergeCell ref="N4:P4"/>
    <mergeCell ref="Q4:Q5"/>
    <mergeCell ref="R4:R5"/>
    <mergeCell ref="H4:H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B1:AB29"/>
  <sheetViews>
    <sheetView zoomScaleNormal="100" workbookViewId="0">
      <selection activeCell="R28" sqref="R28"/>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0.140625" customWidth="1"/>
    <col min="9" max="9" width="8.140625" customWidth="1"/>
    <col min="10" max="10" width="7" customWidth="1"/>
    <col min="11" max="11" width="6.5703125" customWidth="1"/>
    <col min="12" max="12" width="6.42578125" customWidth="1"/>
    <col min="13" max="13" width="9.7109375" customWidth="1"/>
    <col min="14" max="14" width="6.5703125" customWidth="1"/>
    <col min="15" max="15" width="7.42578125" customWidth="1"/>
    <col min="16" max="17" width="6.140625" customWidth="1"/>
    <col min="18" max="18" width="9.5703125" customWidth="1"/>
    <col min="19" max="19" width="6.5703125" customWidth="1"/>
    <col min="20" max="20" width="6.7109375" customWidth="1"/>
    <col min="21" max="21" width="6.42578125" customWidth="1"/>
    <col min="22" max="22" width="6.85546875" customWidth="1"/>
    <col min="23" max="23" width="10.42578125" customWidth="1"/>
    <col min="24" max="24" width="7.140625" customWidth="1"/>
    <col min="25" max="25" width="6.7109375" customWidth="1"/>
    <col min="26" max="26" width="6.28515625" customWidth="1"/>
    <col min="27" max="27" width="6.5703125" customWidth="1"/>
    <col min="28" max="28" width="9.5703125" customWidth="1"/>
  </cols>
  <sheetData>
    <row r="1" spans="2:28" ht="15.75" thickBot="1" x14ac:dyDescent="0.3"/>
    <row r="2" spans="2:28" ht="17.25" thickBot="1" x14ac:dyDescent="0.35">
      <c r="B2" s="505" t="s">
        <v>224</v>
      </c>
      <c r="C2" s="506"/>
      <c r="D2" s="519" t="s">
        <v>110</v>
      </c>
      <c r="E2" s="520"/>
      <c r="F2" s="520"/>
      <c r="G2" s="520"/>
      <c r="H2" s="520"/>
      <c r="I2" s="520"/>
      <c r="J2" s="520"/>
      <c r="K2" s="520"/>
      <c r="L2" s="520"/>
      <c r="M2" s="520"/>
      <c r="N2" s="520"/>
      <c r="O2" s="520"/>
      <c r="P2" s="520"/>
      <c r="Q2" s="520"/>
      <c r="R2" s="520"/>
      <c r="S2" s="520"/>
      <c r="T2" s="520"/>
      <c r="U2" s="520"/>
      <c r="V2" s="520"/>
      <c r="W2" s="520"/>
      <c r="X2" s="520"/>
      <c r="Y2" s="520"/>
      <c r="Z2" s="520"/>
      <c r="AA2" s="520"/>
      <c r="AB2" s="521"/>
    </row>
    <row r="3" spans="2:28" ht="72.75" customHeight="1" thickBot="1" x14ac:dyDescent="0.3">
      <c r="B3" s="507"/>
      <c r="C3" s="566"/>
      <c r="D3" s="539" t="s">
        <v>150</v>
      </c>
      <c r="E3" s="540"/>
      <c r="F3" s="540"/>
      <c r="G3" s="540"/>
      <c r="H3" s="541"/>
      <c r="I3" s="530" t="s">
        <v>151</v>
      </c>
      <c r="J3" s="522"/>
      <c r="K3" s="522"/>
      <c r="L3" s="522"/>
      <c r="M3" s="523"/>
      <c r="N3" s="530" t="s">
        <v>152</v>
      </c>
      <c r="O3" s="522"/>
      <c r="P3" s="522"/>
      <c r="Q3" s="522"/>
      <c r="R3" s="523"/>
      <c r="S3" s="530" t="s">
        <v>153</v>
      </c>
      <c r="T3" s="522"/>
      <c r="U3" s="522"/>
      <c r="V3" s="522"/>
      <c r="W3" s="523"/>
      <c r="X3" s="530" t="s">
        <v>154</v>
      </c>
      <c r="Y3" s="522"/>
      <c r="Z3" s="522"/>
      <c r="AA3" s="522"/>
      <c r="AB3" s="523"/>
    </row>
    <row r="4" spans="2:28" ht="24.75" customHeight="1" thickBot="1" x14ac:dyDescent="0.3">
      <c r="B4" s="507"/>
      <c r="C4" s="566"/>
      <c r="D4" s="549" t="s">
        <v>0</v>
      </c>
      <c r="E4" s="550"/>
      <c r="F4" s="551"/>
      <c r="G4" s="535" t="s">
        <v>1</v>
      </c>
      <c r="H4" s="527" t="s">
        <v>104</v>
      </c>
      <c r="I4" s="549" t="s">
        <v>0</v>
      </c>
      <c r="J4" s="550"/>
      <c r="K4" s="551"/>
      <c r="L4" s="535" t="s">
        <v>1</v>
      </c>
      <c r="M4" s="527" t="s">
        <v>104</v>
      </c>
      <c r="N4" s="549" t="s">
        <v>0</v>
      </c>
      <c r="O4" s="550"/>
      <c r="P4" s="551"/>
      <c r="Q4" s="535" t="s">
        <v>1</v>
      </c>
      <c r="R4" s="527" t="s">
        <v>104</v>
      </c>
      <c r="S4" s="549" t="s">
        <v>0</v>
      </c>
      <c r="T4" s="550"/>
      <c r="U4" s="551"/>
      <c r="V4" s="535" t="s">
        <v>1</v>
      </c>
      <c r="W4" s="527" t="s">
        <v>104</v>
      </c>
      <c r="X4" s="549" t="s">
        <v>0</v>
      </c>
      <c r="Y4" s="550"/>
      <c r="Z4" s="551"/>
      <c r="AA4" s="535" t="s">
        <v>1</v>
      </c>
      <c r="AB4" s="527" t="s">
        <v>104</v>
      </c>
    </row>
    <row r="5" spans="2:28" ht="18" customHeight="1" thickBot="1" x14ac:dyDescent="0.3">
      <c r="B5" s="509"/>
      <c r="C5" s="567"/>
      <c r="D5" s="154" t="s">
        <v>33</v>
      </c>
      <c r="E5" s="155" t="s">
        <v>2</v>
      </c>
      <c r="F5" s="159" t="s">
        <v>3</v>
      </c>
      <c r="G5" s="579"/>
      <c r="H5" s="528"/>
      <c r="I5" s="151" t="s">
        <v>33</v>
      </c>
      <c r="J5" s="152" t="s">
        <v>2</v>
      </c>
      <c r="K5" s="158" t="s">
        <v>3</v>
      </c>
      <c r="L5" s="536"/>
      <c r="M5" s="529"/>
      <c r="N5" s="151" t="s">
        <v>33</v>
      </c>
      <c r="O5" s="152" t="s">
        <v>4</v>
      </c>
      <c r="P5" s="158" t="s">
        <v>3</v>
      </c>
      <c r="Q5" s="536"/>
      <c r="R5" s="529"/>
      <c r="S5" s="151" t="s">
        <v>33</v>
      </c>
      <c r="T5" s="152" t="s">
        <v>4</v>
      </c>
      <c r="U5" s="158" t="s">
        <v>3</v>
      </c>
      <c r="V5" s="536"/>
      <c r="W5" s="529"/>
      <c r="X5" s="154" t="s">
        <v>33</v>
      </c>
      <c r="Y5" s="155" t="s">
        <v>4</v>
      </c>
      <c r="Z5" s="156" t="s">
        <v>3</v>
      </c>
      <c r="AA5" s="579"/>
      <c r="AB5" s="528"/>
    </row>
    <row r="6" spans="2:28" ht="17.25" customHeight="1" x14ac:dyDescent="0.25">
      <c r="B6" s="143">
        <v>1</v>
      </c>
      <c r="C6" s="144" t="s">
        <v>5</v>
      </c>
      <c r="D6" s="97">
        <v>0</v>
      </c>
      <c r="E6" s="98">
        <v>90</v>
      </c>
      <c r="F6" s="98">
        <f>D6/E6*100</f>
        <v>0</v>
      </c>
      <c r="G6" s="99">
        <v>0</v>
      </c>
      <c r="H6" s="100">
        <f>D6/E17</f>
        <v>0</v>
      </c>
      <c r="I6" s="97">
        <v>0</v>
      </c>
      <c r="J6" s="98">
        <v>90</v>
      </c>
      <c r="K6" s="98">
        <f>I6/J6*100</f>
        <v>0</v>
      </c>
      <c r="L6" s="99">
        <v>0</v>
      </c>
      <c r="M6" s="100">
        <f>I6/J17</f>
        <v>0</v>
      </c>
      <c r="N6" s="97">
        <v>0</v>
      </c>
      <c r="O6" s="98">
        <v>90</v>
      </c>
      <c r="P6" s="98">
        <f>N6/O6*100</f>
        <v>0</v>
      </c>
      <c r="Q6" s="99">
        <v>0</v>
      </c>
      <c r="R6" s="100">
        <f>N6/O17</f>
        <v>0</v>
      </c>
      <c r="S6" s="97">
        <v>0</v>
      </c>
      <c r="T6" s="98">
        <v>90</v>
      </c>
      <c r="U6" s="98">
        <f>S6/T6*100</f>
        <v>0</v>
      </c>
      <c r="V6" s="99">
        <v>0</v>
      </c>
      <c r="W6" s="106">
        <f>S6/T17</f>
        <v>0</v>
      </c>
      <c r="X6" s="41">
        <v>88.25</v>
      </c>
      <c r="Y6" s="42">
        <v>100</v>
      </c>
      <c r="Z6" s="42">
        <f>X6/Y6*100</f>
        <v>88.25</v>
      </c>
      <c r="AA6" s="43">
        <v>0.88</v>
      </c>
      <c r="AB6" s="31">
        <f>X6/Y17</f>
        <v>0.88249999999999995</v>
      </c>
    </row>
    <row r="7" spans="2:28" ht="16.5" x14ac:dyDescent="0.3">
      <c r="B7" s="145">
        <v>2</v>
      </c>
      <c r="C7" s="146" t="s">
        <v>6</v>
      </c>
      <c r="D7" s="101">
        <v>0</v>
      </c>
      <c r="E7" s="103">
        <v>90</v>
      </c>
      <c r="F7" s="103">
        <f>D7/E7*100</f>
        <v>0</v>
      </c>
      <c r="G7" s="104">
        <v>0</v>
      </c>
      <c r="H7" s="105">
        <f>D7/E17</f>
        <v>0</v>
      </c>
      <c r="I7" s="101">
        <v>0</v>
      </c>
      <c r="J7" s="103">
        <v>90</v>
      </c>
      <c r="K7" s="103">
        <f>I7/J7*100</f>
        <v>0</v>
      </c>
      <c r="L7" s="104">
        <v>0</v>
      </c>
      <c r="M7" s="105">
        <f>I7/J17</f>
        <v>0</v>
      </c>
      <c r="N7" s="101">
        <v>0</v>
      </c>
      <c r="O7" s="103">
        <v>90</v>
      </c>
      <c r="P7" s="103">
        <f>N7/O7*100</f>
        <v>0</v>
      </c>
      <c r="Q7" s="104">
        <v>0</v>
      </c>
      <c r="R7" s="105">
        <f>N7/O17</f>
        <v>0</v>
      </c>
      <c r="S7" s="101">
        <v>0</v>
      </c>
      <c r="T7" s="103">
        <v>90</v>
      </c>
      <c r="U7" s="103">
        <f>S7/T7*100</f>
        <v>0</v>
      </c>
      <c r="V7" s="104">
        <v>0</v>
      </c>
      <c r="W7" s="108">
        <f>S7/T17</f>
        <v>0</v>
      </c>
      <c r="X7" s="3">
        <v>88.74</v>
      </c>
      <c r="Y7" s="2">
        <v>100</v>
      </c>
      <c r="Z7" s="2">
        <f>X7/Y7*100</f>
        <v>88.74</v>
      </c>
      <c r="AA7" s="24">
        <v>0.89</v>
      </c>
      <c r="AB7" s="23">
        <f>X7/Y17</f>
        <v>0.88739999999999997</v>
      </c>
    </row>
    <row r="8" spans="2:28" ht="15.75" x14ac:dyDescent="0.25">
      <c r="B8" s="173">
        <v>3</v>
      </c>
      <c r="C8" s="174" t="s">
        <v>7</v>
      </c>
      <c r="D8" s="3">
        <v>88.01</v>
      </c>
      <c r="E8" s="2">
        <v>90</v>
      </c>
      <c r="F8" s="2">
        <f>D8/E8*100</f>
        <v>97.788888888888891</v>
      </c>
      <c r="G8" s="119">
        <v>0.98</v>
      </c>
      <c r="H8" s="23">
        <f>D8/E17</f>
        <v>0.97788888888888892</v>
      </c>
      <c r="I8" s="3">
        <v>57.56</v>
      </c>
      <c r="J8" s="2">
        <v>90</v>
      </c>
      <c r="K8" s="2">
        <f>I8/J8*100</f>
        <v>63.955555555555556</v>
      </c>
      <c r="L8" s="120">
        <v>0.64</v>
      </c>
      <c r="M8" s="23">
        <f>I8/J17</f>
        <v>0.63955555555555554</v>
      </c>
      <c r="N8" s="3">
        <v>86.32</v>
      </c>
      <c r="O8" s="2">
        <v>90</v>
      </c>
      <c r="P8" s="2">
        <f>N8/O8*100</f>
        <v>95.911111111111097</v>
      </c>
      <c r="Q8" s="119">
        <v>0.96</v>
      </c>
      <c r="R8" s="23">
        <f>N8/O17</f>
        <v>0.95911111111111103</v>
      </c>
      <c r="S8" s="3">
        <v>93.25</v>
      </c>
      <c r="T8" s="2">
        <v>90</v>
      </c>
      <c r="U8" s="2">
        <f>S8/T8*100</f>
        <v>103.61111111111111</v>
      </c>
      <c r="V8" s="118">
        <v>1.04</v>
      </c>
      <c r="W8" s="57">
        <f>S8/T17</f>
        <v>1.0361111111111112</v>
      </c>
      <c r="X8" s="3">
        <v>88.7</v>
      </c>
      <c r="Y8" s="2">
        <v>100</v>
      </c>
      <c r="Z8" s="2">
        <f>X8/Y8*100</f>
        <v>88.7</v>
      </c>
      <c r="AA8" s="120">
        <v>0.89</v>
      </c>
      <c r="AB8" s="23">
        <f>X8/Y17</f>
        <v>0.88700000000000001</v>
      </c>
    </row>
    <row r="9" spans="2:28" ht="16.5" x14ac:dyDescent="0.3">
      <c r="B9" s="145">
        <v>4</v>
      </c>
      <c r="C9" s="146" t="s">
        <v>8</v>
      </c>
      <c r="D9" s="101">
        <v>0</v>
      </c>
      <c r="E9" s="103">
        <v>90</v>
      </c>
      <c r="F9" s="103">
        <f t="shared" ref="F9:F17" si="0">D9/E9*100</f>
        <v>0</v>
      </c>
      <c r="G9" s="104">
        <v>0</v>
      </c>
      <c r="H9" s="105">
        <f>D9/E17</f>
        <v>0</v>
      </c>
      <c r="I9" s="101">
        <v>0</v>
      </c>
      <c r="J9" s="103">
        <v>90</v>
      </c>
      <c r="K9" s="103">
        <f t="shared" ref="K9:K17" si="1">I9/J9*100</f>
        <v>0</v>
      </c>
      <c r="L9" s="104">
        <v>0</v>
      </c>
      <c r="M9" s="105">
        <f>I9/J17</f>
        <v>0</v>
      </c>
      <c r="N9" s="101">
        <v>0</v>
      </c>
      <c r="O9" s="103">
        <v>90</v>
      </c>
      <c r="P9" s="103">
        <f t="shared" ref="P9:P17" si="2">N9/O9*100</f>
        <v>0</v>
      </c>
      <c r="Q9" s="104">
        <v>0</v>
      </c>
      <c r="R9" s="105">
        <f>N9/O17</f>
        <v>0</v>
      </c>
      <c r="S9" s="101">
        <v>0</v>
      </c>
      <c r="T9" s="103">
        <v>90</v>
      </c>
      <c r="U9" s="103">
        <f t="shared" ref="U9:U17" si="3">S9/T9*100</f>
        <v>0</v>
      </c>
      <c r="V9" s="104">
        <v>0</v>
      </c>
      <c r="W9" s="108">
        <f>S9/T17</f>
        <v>0</v>
      </c>
      <c r="X9" s="3">
        <v>97.3</v>
      </c>
      <c r="Y9" s="2">
        <v>100</v>
      </c>
      <c r="Z9" s="2">
        <f t="shared" ref="Z9:Z17" si="4">X9/Y9*100</f>
        <v>97.3</v>
      </c>
      <c r="AA9" s="24">
        <v>0.97</v>
      </c>
      <c r="AB9" s="23">
        <f>X9/Y17</f>
        <v>0.97299999999999998</v>
      </c>
    </row>
    <row r="10" spans="2:28" ht="16.5" x14ac:dyDescent="0.3">
      <c r="B10" s="145">
        <v>5</v>
      </c>
      <c r="C10" s="146" t="s">
        <v>9</v>
      </c>
      <c r="D10" s="101">
        <v>0</v>
      </c>
      <c r="E10" s="103">
        <v>90</v>
      </c>
      <c r="F10" s="103">
        <f t="shared" si="0"/>
        <v>0</v>
      </c>
      <c r="G10" s="104">
        <v>0</v>
      </c>
      <c r="H10" s="105">
        <f>D10/E17</f>
        <v>0</v>
      </c>
      <c r="I10" s="101">
        <v>0</v>
      </c>
      <c r="J10" s="103">
        <v>90</v>
      </c>
      <c r="K10" s="103">
        <f t="shared" si="1"/>
        <v>0</v>
      </c>
      <c r="L10" s="104">
        <v>0</v>
      </c>
      <c r="M10" s="105">
        <f>I10/J17</f>
        <v>0</v>
      </c>
      <c r="N10" s="101">
        <v>0</v>
      </c>
      <c r="O10" s="103">
        <v>90</v>
      </c>
      <c r="P10" s="103">
        <f t="shared" si="2"/>
        <v>0</v>
      </c>
      <c r="Q10" s="104">
        <v>0</v>
      </c>
      <c r="R10" s="105">
        <f>N10/O17</f>
        <v>0</v>
      </c>
      <c r="S10" s="101">
        <v>0</v>
      </c>
      <c r="T10" s="103">
        <v>90</v>
      </c>
      <c r="U10" s="103">
        <f t="shared" si="3"/>
        <v>0</v>
      </c>
      <c r="V10" s="104">
        <v>0</v>
      </c>
      <c r="W10" s="108">
        <f>S10/T17</f>
        <v>0</v>
      </c>
      <c r="X10" s="3">
        <v>98.3</v>
      </c>
      <c r="Y10" s="2">
        <v>100</v>
      </c>
      <c r="Z10" s="2">
        <f t="shared" si="4"/>
        <v>98.3</v>
      </c>
      <c r="AA10" s="24">
        <v>0.98</v>
      </c>
      <c r="AB10" s="23">
        <f>X10/Y17</f>
        <v>0.98299999999999998</v>
      </c>
    </row>
    <row r="11" spans="2:28" ht="16.5" x14ac:dyDescent="0.3">
      <c r="B11" s="175">
        <v>6</v>
      </c>
      <c r="C11" s="176" t="s">
        <v>10</v>
      </c>
      <c r="D11" s="3">
        <v>99.45</v>
      </c>
      <c r="E11" s="2">
        <v>90</v>
      </c>
      <c r="F11" s="2">
        <f t="shared" si="0"/>
        <v>110.5</v>
      </c>
      <c r="G11" s="118">
        <v>1.1100000000000001</v>
      </c>
      <c r="H11" s="23">
        <f>D11/E17</f>
        <v>1.105</v>
      </c>
      <c r="I11" s="3">
        <v>85.39</v>
      </c>
      <c r="J11" s="2">
        <v>90</v>
      </c>
      <c r="K11" s="2">
        <f t="shared" si="1"/>
        <v>94.87777777777778</v>
      </c>
      <c r="L11" s="177">
        <v>0.95</v>
      </c>
      <c r="M11" s="23">
        <f>I11/J17</f>
        <v>0.94877777777777783</v>
      </c>
      <c r="N11" s="3">
        <v>99.9</v>
      </c>
      <c r="O11" s="2">
        <v>90</v>
      </c>
      <c r="P11" s="2">
        <f t="shared" si="2"/>
        <v>111.00000000000001</v>
      </c>
      <c r="Q11" s="118">
        <v>1.1100000000000001</v>
      </c>
      <c r="R11" s="23">
        <f>N11/O17</f>
        <v>1.1100000000000001</v>
      </c>
      <c r="S11" s="3">
        <v>98.07</v>
      </c>
      <c r="T11" s="2">
        <v>90</v>
      </c>
      <c r="U11" s="2">
        <f t="shared" si="3"/>
        <v>108.96666666666665</v>
      </c>
      <c r="V11" s="118">
        <v>1.0900000000000001</v>
      </c>
      <c r="W11" s="57">
        <f>S11/T17</f>
        <v>1.0896666666666666</v>
      </c>
      <c r="X11" s="3">
        <v>99.22</v>
      </c>
      <c r="Y11" s="2">
        <v>100</v>
      </c>
      <c r="Z11" s="2">
        <f t="shared" si="4"/>
        <v>99.22</v>
      </c>
      <c r="AA11" s="177">
        <v>0.99</v>
      </c>
      <c r="AB11" s="23">
        <f>X11/Y17</f>
        <v>0.99219999999999997</v>
      </c>
    </row>
    <row r="12" spans="2:28" ht="16.5" x14ac:dyDescent="0.3">
      <c r="B12" s="145">
        <v>7</v>
      </c>
      <c r="C12" s="146" t="s">
        <v>11</v>
      </c>
      <c r="D12" s="101">
        <v>0</v>
      </c>
      <c r="E12" s="103">
        <v>90</v>
      </c>
      <c r="F12" s="103">
        <f t="shared" si="0"/>
        <v>0</v>
      </c>
      <c r="G12" s="104">
        <v>0</v>
      </c>
      <c r="H12" s="105">
        <f>D12/E17</f>
        <v>0</v>
      </c>
      <c r="I12" s="101">
        <v>0</v>
      </c>
      <c r="J12" s="103">
        <v>90</v>
      </c>
      <c r="K12" s="103">
        <f t="shared" si="1"/>
        <v>0</v>
      </c>
      <c r="L12" s="104">
        <v>0</v>
      </c>
      <c r="M12" s="105">
        <f>I12/J17</f>
        <v>0</v>
      </c>
      <c r="N12" s="101">
        <v>0</v>
      </c>
      <c r="O12" s="103">
        <v>90</v>
      </c>
      <c r="P12" s="103">
        <f t="shared" si="2"/>
        <v>0</v>
      </c>
      <c r="Q12" s="104">
        <v>0</v>
      </c>
      <c r="R12" s="105">
        <f>N12/O17</f>
        <v>0</v>
      </c>
      <c r="S12" s="101">
        <v>0</v>
      </c>
      <c r="T12" s="103">
        <v>90</v>
      </c>
      <c r="U12" s="103">
        <f t="shared" si="3"/>
        <v>0</v>
      </c>
      <c r="V12" s="104">
        <v>0</v>
      </c>
      <c r="W12" s="108">
        <f>S12/T17</f>
        <v>0</v>
      </c>
      <c r="X12" s="3">
        <v>97.54</v>
      </c>
      <c r="Y12" s="2">
        <v>100</v>
      </c>
      <c r="Z12" s="2">
        <f t="shared" si="4"/>
        <v>97.54</v>
      </c>
      <c r="AA12" s="24">
        <v>0.98</v>
      </c>
      <c r="AB12" s="23">
        <f>X12/Y17</f>
        <v>0.97540000000000004</v>
      </c>
    </row>
    <row r="13" spans="2:28" ht="16.5" x14ac:dyDescent="0.3">
      <c r="B13" s="145">
        <v>8</v>
      </c>
      <c r="C13" s="146" t="s">
        <v>12</v>
      </c>
      <c r="D13" s="101">
        <v>0</v>
      </c>
      <c r="E13" s="103">
        <v>90</v>
      </c>
      <c r="F13" s="103">
        <f t="shared" si="0"/>
        <v>0</v>
      </c>
      <c r="G13" s="104">
        <v>0</v>
      </c>
      <c r="H13" s="105">
        <f>D13/E17</f>
        <v>0</v>
      </c>
      <c r="I13" s="101">
        <v>0</v>
      </c>
      <c r="J13" s="103">
        <v>90</v>
      </c>
      <c r="K13" s="103">
        <f t="shared" si="1"/>
        <v>0</v>
      </c>
      <c r="L13" s="104">
        <v>0</v>
      </c>
      <c r="M13" s="105">
        <f>I13/J17</f>
        <v>0</v>
      </c>
      <c r="N13" s="101">
        <v>0</v>
      </c>
      <c r="O13" s="103">
        <v>90</v>
      </c>
      <c r="P13" s="103">
        <f t="shared" si="2"/>
        <v>0</v>
      </c>
      <c r="Q13" s="104">
        <v>0</v>
      </c>
      <c r="R13" s="105">
        <f>N13/O17</f>
        <v>0</v>
      </c>
      <c r="S13" s="101">
        <v>0</v>
      </c>
      <c r="T13" s="103">
        <v>90</v>
      </c>
      <c r="U13" s="103">
        <f t="shared" si="3"/>
        <v>0</v>
      </c>
      <c r="V13" s="104">
        <v>0</v>
      </c>
      <c r="W13" s="108">
        <f>S13/T17</f>
        <v>0</v>
      </c>
      <c r="X13" s="3">
        <v>99.63</v>
      </c>
      <c r="Y13" s="2">
        <v>100</v>
      </c>
      <c r="Z13" s="2">
        <f t="shared" si="4"/>
        <v>99.63</v>
      </c>
      <c r="AA13" s="24">
        <v>1</v>
      </c>
      <c r="AB13" s="23">
        <f>X13/Y17</f>
        <v>0.99629999999999996</v>
      </c>
    </row>
    <row r="14" spans="2:28" ht="16.5" x14ac:dyDescent="0.3">
      <c r="B14" s="175">
        <v>9</v>
      </c>
      <c r="C14" s="176" t="s">
        <v>13</v>
      </c>
      <c r="D14" s="3">
        <v>97.79</v>
      </c>
      <c r="E14" s="2">
        <v>90</v>
      </c>
      <c r="F14" s="2">
        <f t="shared" si="0"/>
        <v>108.65555555555557</v>
      </c>
      <c r="G14" s="118">
        <v>1.0900000000000001</v>
      </c>
      <c r="H14" s="23">
        <f>D14/E17</f>
        <v>1.0865555555555557</v>
      </c>
      <c r="I14" s="3">
        <v>80.14</v>
      </c>
      <c r="J14" s="2">
        <v>90</v>
      </c>
      <c r="K14" s="2">
        <f t="shared" si="1"/>
        <v>89.044444444444451</v>
      </c>
      <c r="L14" s="120">
        <v>0.89</v>
      </c>
      <c r="M14" s="23">
        <f>I14/J17</f>
        <v>0.89044444444444448</v>
      </c>
      <c r="N14" s="3">
        <v>97.46</v>
      </c>
      <c r="O14" s="2">
        <v>90</v>
      </c>
      <c r="P14" s="2">
        <f t="shared" si="2"/>
        <v>108.28888888888888</v>
      </c>
      <c r="Q14" s="118">
        <v>1.08</v>
      </c>
      <c r="R14" s="23">
        <f>N14/O17</f>
        <v>1.0828888888888888</v>
      </c>
      <c r="S14" s="3">
        <v>98.17</v>
      </c>
      <c r="T14" s="2">
        <v>90</v>
      </c>
      <c r="U14" s="2">
        <f t="shared" si="3"/>
        <v>109.07777777777778</v>
      </c>
      <c r="V14" s="118">
        <v>1.0900000000000001</v>
      </c>
      <c r="W14" s="57">
        <f>S14/T17</f>
        <v>1.0907777777777778</v>
      </c>
      <c r="X14" s="3">
        <v>97.7</v>
      </c>
      <c r="Y14" s="2">
        <v>100</v>
      </c>
      <c r="Z14" s="2">
        <f t="shared" si="4"/>
        <v>97.7</v>
      </c>
      <c r="AA14" s="177">
        <v>0.98</v>
      </c>
      <c r="AB14" s="23">
        <f>X14/Y17</f>
        <v>0.97699999999999998</v>
      </c>
    </row>
    <row r="15" spans="2:28" ht="16.5" x14ac:dyDescent="0.3">
      <c r="B15" s="145">
        <v>10</v>
      </c>
      <c r="C15" s="146" t="s">
        <v>14</v>
      </c>
      <c r="D15" s="3">
        <v>95.86</v>
      </c>
      <c r="E15" s="2">
        <v>90</v>
      </c>
      <c r="F15" s="2">
        <f t="shared" si="0"/>
        <v>106.51111111111111</v>
      </c>
      <c r="G15" s="24">
        <v>1.07</v>
      </c>
      <c r="H15" s="23">
        <f>D15/E17</f>
        <v>1.0651111111111111</v>
      </c>
      <c r="I15" s="3">
        <v>69.88</v>
      </c>
      <c r="J15" s="2">
        <v>90</v>
      </c>
      <c r="K15" s="2">
        <f t="shared" si="1"/>
        <v>77.644444444444431</v>
      </c>
      <c r="L15" s="24">
        <v>0.78</v>
      </c>
      <c r="M15" s="23">
        <f>I15/J17</f>
        <v>0.77644444444444438</v>
      </c>
      <c r="N15" s="3">
        <v>95.13</v>
      </c>
      <c r="O15" s="2">
        <v>90</v>
      </c>
      <c r="P15" s="2">
        <f t="shared" si="2"/>
        <v>105.69999999999999</v>
      </c>
      <c r="Q15" s="24">
        <v>1.06</v>
      </c>
      <c r="R15" s="23">
        <f>N15/O17</f>
        <v>1.0569999999999999</v>
      </c>
      <c r="S15" s="3">
        <v>98.03</v>
      </c>
      <c r="T15" s="2">
        <v>90</v>
      </c>
      <c r="U15" s="2">
        <f t="shared" si="3"/>
        <v>108.92222222222223</v>
      </c>
      <c r="V15" s="24">
        <v>1.0900000000000001</v>
      </c>
      <c r="W15" s="57">
        <f>S15/T17</f>
        <v>1.0892222222222223</v>
      </c>
      <c r="X15" s="3">
        <v>96.16</v>
      </c>
      <c r="Y15" s="2">
        <v>100</v>
      </c>
      <c r="Z15" s="2">
        <f t="shared" si="4"/>
        <v>96.16</v>
      </c>
      <c r="AA15" s="24">
        <v>0.96</v>
      </c>
      <c r="AB15" s="23">
        <f>X15/Y17</f>
        <v>0.96160000000000001</v>
      </c>
    </row>
    <row r="16" spans="2:28" ht="17.25" thickBot="1" x14ac:dyDescent="0.35">
      <c r="B16" s="145">
        <v>11</v>
      </c>
      <c r="C16" s="146" t="s">
        <v>26</v>
      </c>
      <c r="D16" s="101">
        <v>0</v>
      </c>
      <c r="E16" s="103">
        <v>90</v>
      </c>
      <c r="F16" s="103">
        <f t="shared" si="0"/>
        <v>0</v>
      </c>
      <c r="G16" s="274">
        <v>0</v>
      </c>
      <c r="H16" s="275">
        <f>D16/E17</f>
        <v>0</v>
      </c>
      <c r="I16" s="101">
        <v>0</v>
      </c>
      <c r="J16" s="103">
        <v>90</v>
      </c>
      <c r="K16" s="103">
        <f t="shared" si="1"/>
        <v>0</v>
      </c>
      <c r="L16" s="274">
        <v>0</v>
      </c>
      <c r="M16" s="275">
        <f>I16/J17</f>
        <v>0</v>
      </c>
      <c r="N16" s="101">
        <v>0</v>
      </c>
      <c r="O16" s="103">
        <v>90</v>
      </c>
      <c r="P16" s="103">
        <f t="shared" si="2"/>
        <v>0</v>
      </c>
      <c r="Q16" s="274">
        <v>0</v>
      </c>
      <c r="R16" s="275">
        <f>N16/O17</f>
        <v>0</v>
      </c>
      <c r="S16" s="101">
        <v>0</v>
      </c>
      <c r="T16" s="103">
        <v>90</v>
      </c>
      <c r="U16" s="103">
        <f t="shared" si="3"/>
        <v>0</v>
      </c>
      <c r="V16" s="274">
        <v>0</v>
      </c>
      <c r="W16" s="276">
        <f>S16/T17</f>
        <v>0</v>
      </c>
      <c r="X16" s="3">
        <v>93.96</v>
      </c>
      <c r="Y16" s="2">
        <v>100</v>
      </c>
      <c r="Z16" s="2">
        <f t="shared" si="4"/>
        <v>93.96</v>
      </c>
      <c r="AA16" s="267">
        <v>0.94</v>
      </c>
      <c r="AB16" s="273">
        <f>X16/Y17</f>
        <v>0.93959999999999999</v>
      </c>
    </row>
    <row r="17" spans="2:28" ht="17.25" thickBot="1" x14ac:dyDescent="0.35">
      <c r="B17" s="264">
        <v>12</v>
      </c>
      <c r="C17" s="265" t="s">
        <v>15</v>
      </c>
      <c r="D17" s="34">
        <v>85.78</v>
      </c>
      <c r="E17" s="33">
        <v>90</v>
      </c>
      <c r="F17" s="266">
        <f t="shared" si="0"/>
        <v>95.311111111111117</v>
      </c>
      <c r="G17" s="277">
        <v>0.95</v>
      </c>
      <c r="H17" s="278">
        <f>D17/E17</f>
        <v>0.95311111111111113</v>
      </c>
      <c r="I17" s="34">
        <v>99.64</v>
      </c>
      <c r="J17" s="33">
        <v>90</v>
      </c>
      <c r="K17" s="266">
        <f t="shared" si="1"/>
        <v>110.71111111111111</v>
      </c>
      <c r="L17" s="271">
        <v>1.1100000000000001</v>
      </c>
      <c r="M17" s="272">
        <f>I17/J17</f>
        <v>1.1071111111111112</v>
      </c>
      <c r="N17" s="34">
        <v>83.41</v>
      </c>
      <c r="O17" s="33">
        <v>90</v>
      </c>
      <c r="P17" s="266">
        <f t="shared" si="2"/>
        <v>92.677777777777777</v>
      </c>
      <c r="Q17" s="287">
        <v>0.93</v>
      </c>
      <c r="R17" s="288">
        <f>N17/O17</f>
        <v>0.9267777777777777</v>
      </c>
      <c r="S17" s="34">
        <v>90.89</v>
      </c>
      <c r="T17" s="33">
        <v>90</v>
      </c>
      <c r="U17" s="266">
        <f t="shared" si="3"/>
        <v>100.98888888888888</v>
      </c>
      <c r="V17" s="271">
        <v>1.01</v>
      </c>
      <c r="W17" s="272">
        <f>S17/T17</f>
        <v>1.0098888888888888</v>
      </c>
      <c r="X17" s="34">
        <v>85.98</v>
      </c>
      <c r="Y17" s="33">
        <v>100</v>
      </c>
      <c r="Z17" s="266">
        <f t="shared" si="4"/>
        <v>85.98</v>
      </c>
      <c r="AA17" s="283">
        <v>0.86</v>
      </c>
      <c r="AB17" s="282">
        <f>X17/Y17</f>
        <v>0.85980000000000001</v>
      </c>
    </row>
    <row r="18" spans="2:28" ht="15.75" thickBot="1" x14ac:dyDescent="0.3"/>
    <row r="19" spans="2:28" ht="15.75" hidden="1" thickBot="1" x14ac:dyDescent="0.3">
      <c r="H19" s="285">
        <v>1.0375000000000001</v>
      </c>
      <c r="M19" s="286">
        <v>0.87250000000000005</v>
      </c>
      <c r="R19" s="285">
        <v>1.0271999999999999</v>
      </c>
      <c r="W19" s="285">
        <v>1.0630999999999999</v>
      </c>
      <c r="AB19" s="284">
        <v>0.94</v>
      </c>
    </row>
    <row r="20" spans="2:28" ht="15.75" thickBot="1" x14ac:dyDescent="0.3">
      <c r="C20" s="384" t="s">
        <v>378</v>
      </c>
      <c r="H20" s="284">
        <v>0.95</v>
      </c>
      <c r="M20" s="312">
        <v>1.1100000000000001</v>
      </c>
      <c r="R20" s="284">
        <v>0.93</v>
      </c>
      <c r="W20" s="312">
        <v>1.01</v>
      </c>
      <c r="AB20" s="388">
        <v>0.86</v>
      </c>
    </row>
    <row r="21" spans="2:28" ht="15.75" thickBot="1" x14ac:dyDescent="0.3">
      <c r="C21" s="215"/>
    </row>
    <row r="22" spans="2:28" ht="15.75" thickBot="1" x14ac:dyDescent="0.3">
      <c r="C22" s="384" t="s">
        <v>377</v>
      </c>
      <c r="H22" s="383">
        <v>0.95</v>
      </c>
      <c r="M22" s="382">
        <v>1.1100000000000001</v>
      </c>
      <c r="R22" s="383">
        <v>0.93</v>
      </c>
      <c r="W22" s="312">
        <v>1.01</v>
      </c>
      <c r="AB22" s="387">
        <v>0.86</v>
      </c>
    </row>
    <row r="23" spans="2:28" ht="15.75" thickBot="1" x14ac:dyDescent="0.3"/>
    <row r="24" spans="2:28" ht="12.75" customHeight="1" x14ac:dyDescent="0.3">
      <c r="B24" s="19"/>
      <c r="C24" s="20"/>
      <c r="D24" s="22"/>
      <c r="E24" s="22"/>
      <c r="F24" s="22"/>
      <c r="G24" s="22"/>
      <c r="H24" s="501" t="s">
        <v>333</v>
      </c>
      <c r="I24" s="502"/>
    </row>
    <row r="25" spans="2:28" ht="12.75" customHeight="1" thickBot="1" x14ac:dyDescent="0.3">
      <c r="H25" s="503"/>
      <c r="I25" s="504"/>
    </row>
    <row r="26" spans="2:28" ht="15" customHeight="1" x14ac:dyDescent="0.25">
      <c r="B26" s="12">
        <v>1</v>
      </c>
      <c r="C26" s="7" t="s">
        <v>27</v>
      </c>
      <c r="D26" s="8"/>
      <c r="E26" s="477" t="s">
        <v>28</v>
      </c>
      <c r="F26" s="477"/>
      <c r="G26" s="478"/>
      <c r="H26" s="12">
        <v>4</v>
      </c>
      <c r="I26" s="16">
        <f>H26/H29</f>
        <v>0.8</v>
      </c>
    </row>
    <row r="27" spans="2:28" ht="15" customHeight="1" x14ac:dyDescent="0.25">
      <c r="B27" s="13">
        <v>2</v>
      </c>
      <c r="C27" s="9" t="s">
        <v>29</v>
      </c>
      <c r="D27" s="4"/>
      <c r="E27" s="479" t="s">
        <v>30</v>
      </c>
      <c r="F27" s="479"/>
      <c r="G27" s="480"/>
      <c r="H27" s="13">
        <v>1</v>
      </c>
      <c r="I27" s="17">
        <f>H27/H29</f>
        <v>0.2</v>
      </c>
    </row>
    <row r="28" spans="2:28" ht="15.75" customHeight="1" thickBot="1" x14ac:dyDescent="0.3">
      <c r="B28" s="14">
        <v>3</v>
      </c>
      <c r="C28" s="10" t="s">
        <v>31</v>
      </c>
      <c r="D28" s="11"/>
      <c r="E28" s="481" t="s">
        <v>32</v>
      </c>
      <c r="F28" s="481"/>
      <c r="G28" s="482"/>
      <c r="H28" s="14">
        <v>0</v>
      </c>
      <c r="I28" s="18">
        <f>H28/H29</f>
        <v>0</v>
      </c>
    </row>
    <row r="29" spans="2:28" ht="15.75" thickBot="1" x14ac:dyDescent="0.3">
      <c r="B29" s="498" t="s">
        <v>77</v>
      </c>
      <c r="C29" s="499"/>
      <c r="D29" s="499"/>
      <c r="E29" s="499"/>
      <c r="F29" s="499"/>
      <c r="G29" s="500"/>
      <c r="H29" s="15">
        <f>SUM(H26:H28)</f>
        <v>5</v>
      </c>
      <c r="I29" s="21">
        <f>SUM(I26:I28)</f>
        <v>1</v>
      </c>
    </row>
  </sheetData>
  <sheetProtection algorithmName="SHA-512" hashValue="Kd+dNJY7IpSiSsjLjRwSTSxXiupg1ncGp4BF8YXX2lSD7TVIV9+3ab+c7KeyWG363z0emqSyaNQ2mh5IIYnbXA==" saltValue="ZPq5lG/4PgT1Gu/l83BmFQ==" spinCount="100000" sheet="1" objects="1" scenarios="1"/>
  <mergeCells count="27">
    <mergeCell ref="D2:AB2"/>
    <mergeCell ref="H24:I25"/>
    <mergeCell ref="E27:G27"/>
    <mergeCell ref="E28:G28"/>
    <mergeCell ref="B29:G29"/>
    <mergeCell ref="E26:G26"/>
    <mergeCell ref="B2:C5"/>
    <mergeCell ref="D3:H3"/>
    <mergeCell ref="I3:M3"/>
    <mergeCell ref="N3:R3"/>
    <mergeCell ref="I4:K4"/>
    <mergeCell ref="L4:L5"/>
    <mergeCell ref="M4:M5"/>
    <mergeCell ref="N4:P4"/>
    <mergeCell ref="H4:H5"/>
    <mergeCell ref="G4:G5"/>
    <mergeCell ref="R4:R5"/>
    <mergeCell ref="D4:F4"/>
    <mergeCell ref="X3:AB3"/>
    <mergeCell ref="S3:W3"/>
    <mergeCell ref="Q4:Q5"/>
    <mergeCell ref="AB4:AB5"/>
    <mergeCell ref="X4:Z4"/>
    <mergeCell ref="AA4:AA5"/>
    <mergeCell ref="S4:U4"/>
    <mergeCell ref="V4:V5"/>
    <mergeCell ref="W4:W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B1:AG28"/>
  <sheetViews>
    <sheetView workbookViewId="0">
      <selection activeCell="S25" sqref="S25"/>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1" customWidth="1"/>
    <col min="9" max="9" width="7.140625" customWidth="1"/>
    <col min="10" max="10" width="6.28515625" customWidth="1"/>
    <col min="11" max="11" width="6.5703125" customWidth="1"/>
    <col min="12" max="12" width="7" customWidth="1"/>
    <col min="13" max="13" width="9.7109375" customWidth="1"/>
    <col min="14" max="14" width="7.28515625" customWidth="1"/>
    <col min="15" max="15" width="6.5703125" customWidth="1"/>
    <col min="16" max="17" width="6.85546875" customWidth="1"/>
    <col min="18" max="18" width="11.85546875" customWidth="1"/>
    <col min="19" max="19" width="7" customWidth="1"/>
    <col min="20" max="20" width="6.140625" customWidth="1"/>
    <col min="21" max="21" width="7.42578125" customWidth="1"/>
    <col min="22" max="22" width="7.85546875" customWidth="1"/>
    <col min="23" max="23" width="10" customWidth="1"/>
    <col min="24" max="24" width="7" customWidth="1"/>
    <col min="25" max="25" width="6.28515625" customWidth="1"/>
    <col min="26" max="26" width="7" customWidth="1"/>
    <col min="27" max="27" width="7.28515625" customWidth="1"/>
    <col min="28" max="28" width="10.42578125" customWidth="1"/>
    <col min="29" max="30" width="6.140625" customWidth="1"/>
    <col min="31" max="31" width="7.28515625" customWidth="1"/>
    <col min="32" max="32" width="7.85546875" customWidth="1"/>
    <col min="33" max="33" width="11" customWidth="1"/>
  </cols>
  <sheetData>
    <row r="1" spans="2:33" ht="15.75" thickBot="1" x14ac:dyDescent="0.3"/>
    <row r="2" spans="2:33" ht="17.25" thickBot="1" x14ac:dyDescent="0.35">
      <c r="B2" s="505" t="s">
        <v>225</v>
      </c>
      <c r="C2" s="506"/>
      <c r="D2" s="519" t="s">
        <v>111</v>
      </c>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1"/>
    </row>
    <row r="3" spans="2:33" ht="77.25" customHeight="1" thickBot="1" x14ac:dyDescent="0.3">
      <c r="B3" s="507"/>
      <c r="C3" s="566"/>
      <c r="D3" s="511" t="s">
        <v>155</v>
      </c>
      <c r="E3" s="512"/>
      <c r="F3" s="513"/>
      <c r="G3" s="513"/>
      <c r="H3" s="580"/>
      <c r="I3" s="530" t="s">
        <v>207</v>
      </c>
      <c r="J3" s="522"/>
      <c r="K3" s="522"/>
      <c r="L3" s="522"/>
      <c r="M3" s="523"/>
      <c r="N3" s="530" t="s">
        <v>208</v>
      </c>
      <c r="O3" s="522"/>
      <c r="P3" s="522"/>
      <c r="Q3" s="522"/>
      <c r="R3" s="523"/>
      <c r="S3" s="511" t="s">
        <v>209</v>
      </c>
      <c r="T3" s="512"/>
      <c r="U3" s="513"/>
      <c r="V3" s="513"/>
      <c r="W3" s="514"/>
      <c r="X3" s="552" t="s">
        <v>210</v>
      </c>
      <c r="Y3" s="522"/>
      <c r="Z3" s="522"/>
      <c r="AA3" s="522"/>
      <c r="AB3" s="523"/>
      <c r="AC3" s="530" t="s">
        <v>332</v>
      </c>
      <c r="AD3" s="522"/>
      <c r="AE3" s="522"/>
      <c r="AF3" s="522"/>
      <c r="AG3" s="523"/>
    </row>
    <row r="4" spans="2:33" ht="24.75" customHeight="1" thickBot="1" x14ac:dyDescent="0.3">
      <c r="B4" s="507"/>
      <c r="C4" s="566"/>
      <c r="D4" s="531" t="s">
        <v>0</v>
      </c>
      <c r="E4" s="524"/>
      <c r="F4" s="532"/>
      <c r="G4" s="533" t="s">
        <v>1</v>
      </c>
      <c r="H4" s="537" t="s">
        <v>104</v>
      </c>
      <c r="I4" s="531" t="s">
        <v>0</v>
      </c>
      <c r="J4" s="525"/>
      <c r="K4" s="526"/>
      <c r="L4" s="527" t="s">
        <v>1</v>
      </c>
      <c r="M4" s="527" t="s">
        <v>104</v>
      </c>
      <c r="N4" s="531" t="s">
        <v>0</v>
      </c>
      <c r="O4" s="525"/>
      <c r="P4" s="526"/>
      <c r="Q4" s="527" t="s">
        <v>1</v>
      </c>
      <c r="R4" s="527" t="s">
        <v>104</v>
      </c>
      <c r="S4" s="531" t="s">
        <v>0</v>
      </c>
      <c r="T4" s="525"/>
      <c r="U4" s="526"/>
      <c r="V4" s="527" t="s">
        <v>1</v>
      </c>
      <c r="W4" s="527" t="s">
        <v>104</v>
      </c>
      <c r="X4" s="531" t="s">
        <v>0</v>
      </c>
      <c r="Y4" s="525"/>
      <c r="Z4" s="526"/>
      <c r="AA4" s="527" t="s">
        <v>1</v>
      </c>
      <c r="AB4" s="527" t="s">
        <v>104</v>
      </c>
      <c r="AC4" s="531" t="s">
        <v>0</v>
      </c>
      <c r="AD4" s="525"/>
      <c r="AE4" s="526"/>
      <c r="AF4" s="527" t="s">
        <v>1</v>
      </c>
      <c r="AG4" s="527" t="s">
        <v>104</v>
      </c>
    </row>
    <row r="5" spans="2:33" ht="18" customHeight="1" thickBot="1" x14ac:dyDescent="0.3">
      <c r="B5" s="509"/>
      <c r="C5" s="567"/>
      <c r="D5" s="151" t="s">
        <v>33</v>
      </c>
      <c r="E5" s="152" t="s">
        <v>2</v>
      </c>
      <c r="F5" s="153" t="s">
        <v>3</v>
      </c>
      <c r="G5" s="534"/>
      <c r="H5" s="538"/>
      <c r="I5" s="151" t="s">
        <v>33</v>
      </c>
      <c r="J5" s="152" t="s">
        <v>4</v>
      </c>
      <c r="K5" s="158" t="s">
        <v>3</v>
      </c>
      <c r="L5" s="529"/>
      <c r="M5" s="529"/>
      <c r="N5" s="151" t="s">
        <v>33</v>
      </c>
      <c r="O5" s="152" t="s">
        <v>4</v>
      </c>
      <c r="P5" s="158" t="s">
        <v>3</v>
      </c>
      <c r="Q5" s="529"/>
      <c r="R5" s="529"/>
      <c r="S5" s="151" t="s">
        <v>33</v>
      </c>
      <c r="T5" s="152" t="s">
        <v>2</v>
      </c>
      <c r="U5" s="158" t="s">
        <v>3</v>
      </c>
      <c r="V5" s="529"/>
      <c r="W5" s="529"/>
      <c r="X5" s="151" t="s">
        <v>33</v>
      </c>
      <c r="Y5" s="152" t="s">
        <v>4</v>
      </c>
      <c r="Z5" s="158" t="s">
        <v>3</v>
      </c>
      <c r="AA5" s="529"/>
      <c r="AB5" s="529"/>
      <c r="AC5" s="151" t="s">
        <v>33</v>
      </c>
      <c r="AD5" s="152" t="s">
        <v>4</v>
      </c>
      <c r="AE5" s="158" t="s">
        <v>3</v>
      </c>
      <c r="AF5" s="529"/>
      <c r="AG5" s="529"/>
    </row>
    <row r="6" spans="2:33" ht="17.25" customHeight="1" x14ac:dyDescent="0.25">
      <c r="B6" s="143">
        <v>1</v>
      </c>
      <c r="C6" s="144" t="s">
        <v>5</v>
      </c>
      <c r="D6" s="97">
        <v>0</v>
      </c>
      <c r="E6" s="98">
        <v>1</v>
      </c>
      <c r="F6" s="98">
        <f>D6/E6*100</f>
        <v>0</v>
      </c>
      <c r="G6" s="99">
        <v>0</v>
      </c>
      <c r="H6" s="106">
        <f>D6/E17</f>
        <v>0</v>
      </c>
      <c r="I6" s="97">
        <v>0</v>
      </c>
      <c r="J6" s="98">
        <v>1</v>
      </c>
      <c r="K6" s="98">
        <f>I6/J6*100</f>
        <v>0</v>
      </c>
      <c r="L6" s="99">
        <v>0</v>
      </c>
      <c r="M6" s="100">
        <f>I6/J17</f>
        <v>0</v>
      </c>
      <c r="N6" s="97">
        <v>0</v>
      </c>
      <c r="O6" s="98">
        <v>100</v>
      </c>
      <c r="P6" s="98">
        <f>N6/O6*100</f>
        <v>0</v>
      </c>
      <c r="Q6" s="99">
        <v>0</v>
      </c>
      <c r="R6" s="100">
        <f>N6/O17</f>
        <v>0</v>
      </c>
      <c r="S6" s="97">
        <v>0</v>
      </c>
      <c r="T6" s="98">
        <v>100</v>
      </c>
      <c r="U6" s="98">
        <f>S6/T6*100</f>
        <v>0</v>
      </c>
      <c r="V6" s="99">
        <v>0</v>
      </c>
      <c r="W6" s="100">
        <f>S6/T17</f>
        <v>0</v>
      </c>
      <c r="X6" s="58">
        <v>5348</v>
      </c>
      <c r="Y6" s="42">
        <v>6000</v>
      </c>
      <c r="Z6" s="42">
        <f>X6/Y6*100</f>
        <v>89.133333333333326</v>
      </c>
      <c r="AA6" s="43">
        <v>0.89</v>
      </c>
      <c r="AB6" s="91">
        <f>X6/Y17</f>
        <v>1.2494860005233449E-2</v>
      </c>
      <c r="AC6" s="97">
        <v>0</v>
      </c>
      <c r="AD6" s="98">
        <v>100</v>
      </c>
      <c r="AE6" s="98">
        <f>AC6/AD6*100</f>
        <v>0</v>
      </c>
      <c r="AF6" s="99">
        <v>0</v>
      </c>
      <c r="AG6" s="100">
        <f>AC6/AD17</f>
        <v>0</v>
      </c>
    </row>
    <row r="7" spans="2:33" ht="16.5" x14ac:dyDescent="0.3">
      <c r="B7" s="145">
        <v>2</v>
      </c>
      <c r="C7" s="146" t="s">
        <v>6</v>
      </c>
      <c r="D7" s="3">
        <v>0</v>
      </c>
      <c r="E7" s="1">
        <v>5000</v>
      </c>
      <c r="F7" s="2">
        <f>D7/E7*100</f>
        <v>0</v>
      </c>
      <c r="G7" s="24">
        <v>0</v>
      </c>
      <c r="H7" s="57">
        <f>D7/E17</f>
        <v>0</v>
      </c>
      <c r="I7" s="3">
        <v>3841</v>
      </c>
      <c r="J7" s="1">
        <v>407</v>
      </c>
      <c r="K7" s="2">
        <f>I7/J7*100</f>
        <v>943.73464373464378</v>
      </c>
      <c r="L7" s="24">
        <v>9.44</v>
      </c>
      <c r="M7" s="23">
        <f>I7/J17</f>
        <v>0.1172931871621828</v>
      </c>
      <c r="N7" s="101">
        <v>0</v>
      </c>
      <c r="O7" s="103">
        <v>100</v>
      </c>
      <c r="P7" s="103">
        <f>N7/O7*100</f>
        <v>0</v>
      </c>
      <c r="Q7" s="104">
        <v>0</v>
      </c>
      <c r="R7" s="105">
        <f>N7/O17</f>
        <v>0</v>
      </c>
      <c r="S7" s="3">
        <v>0</v>
      </c>
      <c r="T7" s="2">
        <v>1500</v>
      </c>
      <c r="U7" s="2">
        <f>S7/T7*100</f>
        <v>0</v>
      </c>
      <c r="V7" s="24">
        <v>0</v>
      </c>
      <c r="W7" s="23">
        <f>S7/T17</f>
        <v>0</v>
      </c>
      <c r="X7" s="59">
        <v>42843</v>
      </c>
      <c r="Y7" s="1">
        <v>18000</v>
      </c>
      <c r="Z7" s="2">
        <f>X7/Y7*100</f>
        <v>238.01666666666668</v>
      </c>
      <c r="AA7" s="24">
        <v>2.38</v>
      </c>
      <c r="AB7" s="57">
        <f>X7/Y17</f>
        <v>0.10009672535606146</v>
      </c>
      <c r="AC7" s="101">
        <v>0</v>
      </c>
      <c r="AD7" s="103">
        <v>100</v>
      </c>
      <c r="AE7" s="103">
        <f>AC7/AD7*100</f>
        <v>0</v>
      </c>
      <c r="AF7" s="104">
        <v>0</v>
      </c>
      <c r="AG7" s="105">
        <f>AC7/AD17</f>
        <v>0</v>
      </c>
    </row>
    <row r="8" spans="2:33" ht="15.75" x14ac:dyDescent="0.25">
      <c r="B8" s="173">
        <v>3</v>
      </c>
      <c r="C8" s="174" t="s">
        <v>7</v>
      </c>
      <c r="D8" s="3">
        <v>12019</v>
      </c>
      <c r="E8" s="1">
        <v>15000</v>
      </c>
      <c r="F8" s="2">
        <f>D8/E8*100</f>
        <v>80.126666666666665</v>
      </c>
      <c r="G8" s="120">
        <v>0.8</v>
      </c>
      <c r="H8" s="57">
        <f>D8/E17</f>
        <v>7.2842424242424236E-2</v>
      </c>
      <c r="I8" s="3">
        <v>8379</v>
      </c>
      <c r="J8" s="1">
        <v>1497</v>
      </c>
      <c r="K8" s="2">
        <f>I8/J8*100</f>
        <v>559.71943887775547</v>
      </c>
      <c r="L8" s="118">
        <v>5.6</v>
      </c>
      <c r="M8" s="23">
        <f>I8/J17</f>
        <v>0.25587076678779735</v>
      </c>
      <c r="N8" s="101">
        <v>0</v>
      </c>
      <c r="O8" s="103">
        <v>100</v>
      </c>
      <c r="P8" s="103">
        <f>N8/O8*100</f>
        <v>0</v>
      </c>
      <c r="Q8" s="104">
        <v>0</v>
      </c>
      <c r="R8" s="105">
        <f>N8/O17</f>
        <v>0</v>
      </c>
      <c r="S8" s="3">
        <v>0</v>
      </c>
      <c r="T8" s="2">
        <v>4500</v>
      </c>
      <c r="U8" s="2">
        <f>S8/T8*100</f>
        <v>0</v>
      </c>
      <c r="V8" s="121">
        <v>0</v>
      </c>
      <c r="W8" s="23">
        <f>S8/T17</f>
        <v>0</v>
      </c>
      <c r="X8" s="59">
        <v>191595</v>
      </c>
      <c r="Y8" s="1">
        <v>62224</v>
      </c>
      <c r="Z8" s="2">
        <f>X8/Y8*100</f>
        <v>307.91173823605038</v>
      </c>
      <c r="AA8" s="118">
        <v>3.08</v>
      </c>
      <c r="AB8" s="57">
        <f>X8/Y17</f>
        <v>0.44763513513513514</v>
      </c>
      <c r="AC8" s="101">
        <v>0</v>
      </c>
      <c r="AD8" s="103">
        <v>100</v>
      </c>
      <c r="AE8" s="103">
        <f>AC8/AD8*100</f>
        <v>0</v>
      </c>
      <c r="AF8" s="104">
        <v>0</v>
      </c>
      <c r="AG8" s="105">
        <f>AC8/AD17</f>
        <v>0</v>
      </c>
    </row>
    <row r="9" spans="2:33" ht="16.5" x14ac:dyDescent="0.3">
      <c r="B9" s="145">
        <v>4</v>
      </c>
      <c r="C9" s="146" t="s">
        <v>8</v>
      </c>
      <c r="D9" s="3">
        <v>28731</v>
      </c>
      <c r="E9" s="1">
        <v>30000</v>
      </c>
      <c r="F9" s="2">
        <f t="shared" ref="F9:F17" si="0">D9/E9*100</f>
        <v>95.77</v>
      </c>
      <c r="G9" s="24">
        <v>0.96</v>
      </c>
      <c r="H9" s="57">
        <f>D9/E17</f>
        <v>0.17412727272727271</v>
      </c>
      <c r="I9" s="3">
        <v>13411</v>
      </c>
      <c r="J9" s="1">
        <v>4482</v>
      </c>
      <c r="K9" s="2">
        <f t="shared" ref="K9:K17" si="1">I9/J9*100</f>
        <v>299.219098616689</v>
      </c>
      <c r="L9" s="24">
        <v>2.99</v>
      </c>
      <c r="M9" s="23">
        <f>I9/J17</f>
        <v>0.40953369774330473</v>
      </c>
      <c r="N9" s="101">
        <v>0</v>
      </c>
      <c r="O9" s="103">
        <v>100</v>
      </c>
      <c r="P9" s="103">
        <f t="shared" ref="P9:P17" si="2">N9/O9*100</f>
        <v>0</v>
      </c>
      <c r="Q9" s="104">
        <v>0</v>
      </c>
      <c r="R9" s="105">
        <f>N9/O17</f>
        <v>0</v>
      </c>
      <c r="S9" s="3">
        <v>20642</v>
      </c>
      <c r="T9" s="2">
        <v>9300</v>
      </c>
      <c r="U9" s="2">
        <f t="shared" ref="U9:U17" si="3">S9/T9*100</f>
        <v>221.95698924731184</v>
      </c>
      <c r="V9" s="24">
        <v>2.2200000000000002</v>
      </c>
      <c r="W9" s="23">
        <f>S9/T17</f>
        <v>0.42251560740968169</v>
      </c>
      <c r="X9" s="59">
        <v>218461</v>
      </c>
      <c r="Y9" s="1">
        <v>106448</v>
      </c>
      <c r="Z9" s="2">
        <f t="shared" ref="Z9:Z17" si="4">X9/Y9*100</f>
        <v>205.22790470464454</v>
      </c>
      <c r="AA9" s="24">
        <v>2.0499999999999998</v>
      </c>
      <c r="AB9" s="57">
        <f>X9/Y17</f>
        <v>0.51040381667975032</v>
      </c>
      <c r="AC9" s="101">
        <v>0</v>
      </c>
      <c r="AD9" s="103">
        <v>100</v>
      </c>
      <c r="AE9" s="103">
        <f t="shared" ref="AE9:AE17" si="5">AC9/AD9*100</f>
        <v>0</v>
      </c>
      <c r="AF9" s="104">
        <v>0</v>
      </c>
      <c r="AG9" s="105">
        <f>AC9/AD17</f>
        <v>0</v>
      </c>
    </row>
    <row r="10" spans="2:33" ht="16.5" x14ac:dyDescent="0.3">
      <c r="B10" s="145">
        <v>5</v>
      </c>
      <c r="C10" s="146" t="s">
        <v>9</v>
      </c>
      <c r="D10" s="3">
        <v>72911</v>
      </c>
      <c r="E10" s="1">
        <v>45000</v>
      </c>
      <c r="F10" s="2">
        <f t="shared" si="0"/>
        <v>162.02444444444444</v>
      </c>
      <c r="G10" s="24">
        <v>1.62</v>
      </c>
      <c r="H10" s="57">
        <f>D10/E17</f>
        <v>0.44188484848484849</v>
      </c>
      <c r="I10" s="3">
        <v>15729</v>
      </c>
      <c r="J10" s="1">
        <v>7467</v>
      </c>
      <c r="K10" s="2">
        <f t="shared" si="1"/>
        <v>210.64684612294093</v>
      </c>
      <c r="L10" s="24">
        <v>2.11</v>
      </c>
      <c r="M10" s="23">
        <f>I10/J17</f>
        <v>0.48031880782972486</v>
      </c>
      <c r="N10" s="101">
        <v>0</v>
      </c>
      <c r="O10" s="103">
        <v>100</v>
      </c>
      <c r="P10" s="103">
        <f t="shared" si="2"/>
        <v>0</v>
      </c>
      <c r="Q10" s="104">
        <v>0</v>
      </c>
      <c r="R10" s="105">
        <f>N10/O17</f>
        <v>0</v>
      </c>
      <c r="S10" s="3">
        <v>64822</v>
      </c>
      <c r="T10" s="2">
        <v>14100</v>
      </c>
      <c r="U10" s="2">
        <f t="shared" si="3"/>
        <v>459.73049645390074</v>
      </c>
      <c r="V10" s="24">
        <v>4.5999999999999996</v>
      </c>
      <c r="W10" s="23">
        <f>S10/T17</f>
        <v>1.3268242759185345</v>
      </c>
      <c r="X10" s="59">
        <v>259504</v>
      </c>
      <c r="Y10" s="1">
        <v>150672</v>
      </c>
      <c r="Z10" s="2">
        <f t="shared" si="4"/>
        <v>172.23107146649676</v>
      </c>
      <c r="AA10" s="24">
        <v>1.72</v>
      </c>
      <c r="AB10" s="57">
        <f>X10/Y17</f>
        <v>0.60629509177227014</v>
      </c>
      <c r="AC10" s="101">
        <v>0</v>
      </c>
      <c r="AD10" s="103">
        <v>100</v>
      </c>
      <c r="AE10" s="103">
        <f t="shared" si="5"/>
        <v>0</v>
      </c>
      <c r="AF10" s="104">
        <v>0</v>
      </c>
      <c r="AG10" s="105">
        <f>AC10/AD17</f>
        <v>0</v>
      </c>
    </row>
    <row r="11" spans="2:33" ht="16.5" x14ac:dyDescent="0.3">
      <c r="B11" s="175">
        <v>6</v>
      </c>
      <c r="C11" s="176" t="s">
        <v>10</v>
      </c>
      <c r="D11" s="3">
        <v>124344</v>
      </c>
      <c r="E11" s="1">
        <v>65000</v>
      </c>
      <c r="F11" s="2">
        <f t="shared" si="0"/>
        <v>191.29846153846154</v>
      </c>
      <c r="G11" s="118">
        <v>1.91</v>
      </c>
      <c r="H11" s="57">
        <f>D11/E17</f>
        <v>0.75360000000000005</v>
      </c>
      <c r="I11" s="3">
        <v>18308</v>
      </c>
      <c r="J11" s="1">
        <v>11452</v>
      </c>
      <c r="K11" s="2">
        <f t="shared" si="1"/>
        <v>159.86727209221095</v>
      </c>
      <c r="L11" s="118">
        <v>1.6</v>
      </c>
      <c r="M11" s="23">
        <f>I11/J17</f>
        <v>0.55907411365926651</v>
      </c>
      <c r="N11" s="101">
        <v>0</v>
      </c>
      <c r="O11" s="103">
        <v>100</v>
      </c>
      <c r="P11" s="103">
        <f t="shared" si="2"/>
        <v>0</v>
      </c>
      <c r="Q11" s="104">
        <v>0</v>
      </c>
      <c r="R11" s="105">
        <f>N11/O17</f>
        <v>0</v>
      </c>
      <c r="S11" s="3">
        <v>100976</v>
      </c>
      <c r="T11" s="2">
        <v>20100</v>
      </c>
      <c r="U11" s="2">
        <f t="shared" si="3"/>
        <v>502.3681592039801</v>
      </c>
      <c r="V11" s="118">
        <v>5.0199999999999996</v>
      </c>
      <c r="W11" s="23">
        <f>S11/T17</f>
        <v>2.0668508852727459</v>
      </c>
      <c r="X11" s="59">
        <v>296256</v>
      </c>
      <c r="Y11" s="1">
        <v>194896</v>
      </c>
      <c r="Z11" s="2">
        <f t="shared" si="4"/>
        <v>152.00722436581563</v>
      </c>
      <c r="AA11" s="118">
        <v>1.52</v>
      </c>
      <c r="AB11" s="57">
        <f>X11/Y17</f>
        <v>0.6921610407087585</v>
      </c>
      <c r="AC11" s="101">
        <v>0</v>
      </c>
      <c r="AD11" s="103">
        <v>100</v>
      </c>
      <c r="AE11" s="103">
        <f t="shared" si="5"/>
        <v>0</v>
      </c>
      <c r="AF11" s="104">
        <v>0</v>
      </c>
      <c r="AG11" s="105">
        <f>AC11/AD17</f>
        <v>0</v>
      </c>
    </row>
    <row r="12" spans="2:33" ht="16.5" x14ac:dyDescent="0.3">
      <c r="B12" s="145">
        <v>7</v>
      </c>
      <c r="C12" s="146" t="s">
        <v>11</v>
      </c>
      <c r="D12" s="3">
        <v>127997</v>
      </c>
      <c r="E12" s="1">
        <v>95000</v>
      </c>
      <c r="F12" s="2">
        <f t="shared" si="0"/>
        <v>134.73368421052632</v>
      </c>
      <c r="G12" s="24">
        <v>1.35</v>
      </c>
      <c r="H12" s="57">
        <f>D12/E17</f>
        <v>0.77573939393939395</v>
      </c>
      <c r="I12" s="3">
        <v>23332</v>
      </c>
      <c r="J12" s="1">
        <v>17422</v>
      </c>
      <c r="K12" s="2">
        <f t="shared" si="1"/>
        <v>133.92262656411432</v>
      </c>
      <c r="L12" s="24">
        <v>1.34</v>
      </c>
      <c r="M12" s="23">
        <f>I12/J17</f>
        <v>0.71249274742724522</v>
      </c>
      <c r="N12" s="101">
        <v>0</v>
      </c>
      <c r="O12" s="103">
        <v>100</v>
      </c>
      <c r="P12" s="103">
        <f t="shared" si="2"/>
        <v>0</v>
      </c>
      <c r="Q12" s="104">
        <v>0</v>
      </c>
      <c r="R12" s="105">
        <f>N12/O17</f>
        <v>0</v>
      </c>
      <c r="S12" s="3">
        <v>100976</v>
      </c>
      <c r="T12" s="2">
        <v>27600</v>
      </c>
      <c r="U12" s="2">
        <f t="shared" si="3"/>
        <v>365.85507246376807</v>
      </c>
      <c r="V12" s="24">
        <v>3.66</v>
      </c>
      <c r="W12" s="23">
        <f>S12/T17</f>
        <v>2.0668508852727459</v>
      </c>
      <c r="X12" s="59">
        <v>320268</v>
      </c>
      <c r="Y12" s="1">
        <v>239120</v>
      </c>
      <c r="Z12" s="2">
        <f t="shared" si="4"/>
        <v>133.93609902977585</v>
      </c>
      <c r="AA12" s="24">
        <v>1.34</v>
      </c>
      <c r="AB12" s="57">
        <f>X12/Y17</f>
        <v>0.74826174722440286</v>
      </c>
      <c r="AC12" s="101">
        <v>0</v>
      </c>
      <c r="AD12" s="103">
        <v>100</v>
      </c>
      <c r="AE12" s="103">
        <f t="shared" si="5"/>
        <v>0</v>
      </c>
      <c r="AF12" s="104">
        <v>0</v>
      </c>
      <c r="AG12" s="105">
        <f>AC12/AD17</f>
        <v>0</v>
      </c>
    </row>
    <row r="13" spans="2:33" ht="16.5" x14ac:dyDescent="0.3">
      <c r="B13" s="145">
        <v>8</v>
      </c>
      <c r="C13" s="146" t="s">
        <v>12</v>
      </c>
      <c r="D13" s="3">
        <v>129001</v>
      </c>
      <c r="E13" s="1">
        <v>125000</v>
      </c>
      <c r="F13" s="2">
        <f t="shared" si="0"/>
        <v>103.2008</v>
      </c>
      <c r="G13" s="24">
        <v>1.03</v>
      </c>
      <c r="H13" s="57">
        <f>D13/E17</f>
        <v>0.78182424242424242</v>
      </c>
      <c r="I13" s="3">
        <v>35097</v>
      </c>
      <c r="J13" s="1">
        <v>23392</v>
      </c>
      <c r="K13" s="2">
        <f t="shared" si="1"/>
        <v>150.03847469220247</v>
      </c>
      <c r="L13" s="24">
        <v>1.5</v>
      </c>
      <c r="M13" s="23">
        <f>I13/J17</f>
        <v>1.0717622988365347</v>
      </c>
      <c r="N13" s="101">
        <v>0</v>
      </c>
      <c r="O13" s="103">
        <v>100</v>
      </c>
      <c r="P13" s="103">
        <f t="shared" si="2"/>
        <v>0</v>
      </c>
      <c r="Q13" s="104">
        <v>0</v>
      </c>
      <c r="R13" s="105">
        <f>N13/O17</f>
        <v>0</v>
      </c>
      <c r="S13" s="3">
        <v>100976</v>
      </c>
      <c r="T13" s="2">
        <v>36600</v>
      </c>
      <c r="U13" s="2">
        <f t="shared" si="3"/>
        <v>275.89071038251365</v>
      </c>
      <c r="V13" s="24">
        <v>2.76</v>
      </c>
      <c r="W13" s="23">
        <f>S13/T17</f>
        <v>2.0668508852727459</v>
      </c>
      <c r="X13" s="59">
        <v>345862</v>
      </c>
      <c r="Y13" s="1">
        <v>283344</v>
      </c>
      <c r="Z13" s="2">
        <f t="shared" si="4"/>
        <v>122.06434581286352</v>
      </c>
      <c r="AA13" s="24">
        <v>1.22</v>
      </c>
      <c r="AB13" s="57">
        <f>X13/Y17</f>
        <v>0.80805857724944863</v>
      </c>
      <c r="AC13" s="101">
        <v>0</v>
      </c>
      <c r="AD13" s="103">
        <v>100</v>
      </c>
      <c r="AE13" s="103">
        <f t="shared" si="5"/>
        <v>0</v>
      </c>
      <c r="AF13" s="104">
        <v>0</v>
      </c>
      <c r="AG13" s="105">
        <f>AC13/AD17</f>
        <v>0</v>
      </c>
    </row>
    <row r="14" spans="2:33" ht="16.5" x14ac:dyDescent="0.3">
      <c r="B14" s="175">
        <v>9</v>
      </c>
      <c r="C14" s="176" t="s">
        <v>13</v>
      </c>
      <c r="D14" s="3">
        <v>129312</v>
      </c>
      <c r="E14" s="1">
        <v>140000</v>
      </c>
      <c r="F14" s="2">
        <f t="shared" si="0"/>
        <v>92.36571428571429</v>
      </c>
      <c r="G14" s="177">
        <v>0.92</v>
      </c>
      <c r="H14" s="57">
        <f>D14/E17</f>
        <v>0.78370909090909091</v>
      </c>
      <c r="I14" s="3">
        <v>40099</v>
      </c>
      <c r="J14" s="1">
        <v>26877</v>
      </c>
      <c r="K14" s="2">
        <f t="shared" si="1"/>
        <v>149.19447855043347</v>
      </c>
      <c r="L14" s="118">
        <v>1.49</v>
      </c>
      <c r="M14" s="23">
        <f>I14/J17</f>
        <v>1.2245091153388097</v>
      </c>
      <c r="N14" s="101">
        <v>0</v>
      </c>
      <c r="O14" s="103">
        <v>100</v>
      </c>
      <c r="P14" s="103">
        <f t="shared" si="2"/>
        <v>0</v>
      </c>
      <c r="Q14" s="104">
        <v>0</v>
      </c>
      <c r="R14" s="105">
        <f>N14/O17</f>
        <v>0</v>
      </c>
      <c r="S14" s="3">
        <v>101391</v>
      </c>
      <c r="T14" s="2">
        <v>41100</v>
      </c>
      <c r="U14" s="2">
        <f t="shared" si="3"/>
        <v>246.69343065693431</v>
      </c>
      <c r="V14" s="118">
        <v>2.4700000000000002</v>
      </c>
      <c r="W14" s="23">
        <f>S14/T17</f>
        <v>2.0753454098863986</v>
      </c>
      <c r="X14" s="59">
        <v>367717</v>
      </c>
      <c r="Y14" s="1">
        <v>327568</v>
      </c>
      <c r="Z14" s="2">
        <f t="shared" si="4"/>
        <v>112.25669174034094</v>
      </c>
      <c r="AA14" s="118">
        <v>1.1200000000000001</v>
      </c>
      <c r="AB14" s="57">
        <f>X14/Y17</f>
        <v>0.85911975253261563</v>
      </c>
      <c r="AC14" s="101">
        <v>0</v>
      </c>
      <c r="AD14" s="103">
        <v>100</v>
      </c>
      <c r="AE14" s="103">
        <f t="shared" si="5"/>
        <v>0</v>
      </c>
      <c r="AF14" s="104">
        <v>0</v>
      </c>
      <c r="AG14" s="105">
        <f>AC14/AD17</f>
        <v>0</v>
      </c>
    </row>
    <row r="15" spans="2:33" ht="16.5" x14ac:dyDescent="0.3">
      <c r="B15" s="145">
        <v>10</v>
      </c>
      <c r="C15" s="146" t="s">
        <v>14</v>
      </c>
      <c r="D15" s="3">
        <v>129758</v>
      </c>
      <c r="E15" s="1">
        <v>155000</v>
      </c>
      <c r="F15" s="2">
        <f t="shared" si="0"/>
        <v>83.714838709677423</v>
      </c>
      <c r="G15" s="24">
        <v>0.84</v>
      </c>
      <c r="H15" s="57">
        <f>D15/E17</f>
        <v>0.78641212121212123</v>
      </c>
      <c r="I15" s="3">
        <v>43540</v>
      </c>
      <c r="J15" s="1">
        <v>30162</v>
      </c>
      <c r="K15" s="2">
        <f t="shared" si="1"/>
        <v>144.35382269080299</v>
      </c>
      <c r="L15" s="24">
        <v>1.44</v>
      </c>
      <c r="M15" s="23">
        <f>I15/J17</f>
        <v>1.3295874431245611</v>
      </c>
      <c r="N15" s="101">
        <v>0</v>
      </c>
      <c r="O15" s="103">
        <v>100</v>
      </c>
      <c r="P15" s="103">
        <f t="shared" si="2"/>
        <v>0</v>
      </c>
      <c r="Q15" s="104">
        <v>0</v>
      </c>
      <c r="R15" s="105">
        <f>N15/O17</f>
        <v>0</v>
      </c>
      <c r="S15" s="3">
        <v>101848</v>
      </c>
      <c r="T15" s="2">
        <v>45600</v>
      </c>
      <c r="U15" s="2">
        <f t="shared" si="3"/>
        <v>223.35087719298247</v>
      </c>
      <c r="V15" s="24">
        <v>2.23</v>
      </c>
      <c r="W15" s="23">
        <f>S15/T17</f>
        <v>2.0846996213284208</v>
      </c>
      <c r="X15" s="59">
        <v>381398</v>
      </c>
      <c r="Y15" s="1">
        <v>371792</v>
      </c>
      <c r="Z15" s="2">
        <f t="shared" si="4"/>
        <v>102.58370271549684</v>
      </c>
      <c r="AA15" s="24">
        <v>1.03</v>
      </c>
      <c r="AB15" s="57">
        <f>X15/Y17</f>
        <v>0.89108351089678894</v>
      </c>
      <c r="AC15" s="101">
        <v>0</v>
      </c>
      <c r="AD15" s="103">
        <v>100</v>
      </c>
      <c r="AE15" s="103">
        <f t="shared" si="5"/>
        <v>0</v>
      </c>
      <c r="AF15" s="104">
        <v>0</v>
      </c>
      <c r="AG15" s="105">
        <f>AC15/AD17</f>
        <v>0</v>
      </c>
    </row>
    <row r="16" spans="2:33" ht="17.25" thickBot="1" x14ac:dyDescent="0.35">
      <c r="B16" s="145">
        <v>11</v>
      </c>
      <c r="C16" s="146" t="s">
        <v>26</v>
      </c>
      <c r="D16" s="3">
        <v>131444</v>
      </c>
      <c r="E16" s="1">
        <v>163000</v>
      </c>
      <c r="F16" s="2">
        <f t="shared" si="0"/>
        <v>80.640490797546022</v>
      </c>
      <c r="G16" s="267">
        <v>0.81</v>
      </c>
      <c r="H16" s="268">
        <f>D16/E17</f>
        <v>0.79663030303030302</v>
      </c>
      <c r="I16" s="3">
        <v>45723</v>
      </c>
      <c r="J16" s="1">
        <v>31954</v>
      </c>
      <c r="K16" s="2">
        <f t="shared" si="1"/>
        <v>143.0900669712712</v>
      </c>
      <c r="L16" s="267">
        <v>1.43</v>
      </c>
      <c r="M16" s="273">
        <f>I16/J17</f>
        <v>1.3962500381714356</v>
      </c>
      <c r="N16" s="101">
        <v>0</v>
      </c>
      <c r="O16" s="103">
        <v>100</v>
      </c>
      <c r="P16" s="103">
        <f t="shared" si="2"/>
        <v>0</v>
      </c>
      <c r="Q16" s="274">
        <v>0</v>
      </c>
      <c r="R16" s="275">
        <f>N16/O17</f>
        <v>0</v>
      </c>
      <c r="S16" s="3">
        <v>103315</v>
      </c>
      <c r="T16" s="2">
        <v>48000</v>
      </c>
      <c r="U16" s="2">
        <f t="shared" si="3"/>
        <v>215.23958333333331</v>
      </c>
      <c r="V16" s="267">
        <v>2.15</v>
      </c>
      <c r="W16" s="273">
        <f>S16/T17</f>
        <v>2.1147272541193329</v>
      </c>
      <c r="X16" s="59">
        <v>442153</v>
      </c>
      <c r="Y16" s="1">
        <v>416016</v>
      </c>
      <c r="Z16" s="2">
        <f t="shared" si="4"/>
        <v>106.28269105034423</v>
      </c>
      <c r="AA16" s="267">
        <v>1.06</v>
      </c>
      <c r="AB16" s="268">
        <f>X16/Y17</f>
        <v>1.0330291390976039</v>
      </c>
      <c r="AC16" s="101">
        <v>0</v>
      </c>
      <c r="AD16" s="103">
        <v>100</v>
      </c>
      <c r="AE16" s="103">
        <f t="shared" si="5"/>
        <v>0</v>
      </c>
      <c r="AF16" s="274">
        <v>0</v>
      </c>
      <c r="AG16" s="275">
        <f>AC16/AD17</f>
        <v>0</v>
      </c>
    </row>
    <row r="17" spans="2:33" ht="17.25" thickBot="1" x14ac:dyDescent="0.35">
      <c r="B17" s="264">
        <v>12</v>
      </c>
      <c r="C17" s="265" t="s">
        <v>15</v>
      </c>
      <c r="D17" s="34">
        <v>285386</v>
      </c>
      <c r="E17" s="44">
        <v>165000</v>
      </c>
      <c r="F17" s="266">
        <f t="shared" si="0"/>
        <v>172.96121212121213</v>
      </c>
      <c r="G17" s="271">
        <v>1.73</v>
      </c>
      <c r="H17" s="272">
        <f>D17/E17</f>
        <v>1.7296121212121212</v>
      </c>
      <c r="I17" s="34">
        <v>47132</v>
      </c>
      <c r="J17" s="44">
        <v>32747</v>
      </c>
      <c r="K17" s="266">
        <f t="shared" si="1"/>
        <v>143.92768803249152</v>
      </c>
      <c r="L17" s="271">
        <v>1.44</v>
      </c>
      <c r="M17" s="272">
        <f>I17/J17</f>
        <v>1.4392768803249152</v>
      </c>
      <c r="N17" s="34">
        <v>91.97</v>
      </c>
      <c r="O17" s="33">
        <v>100</v>
      </c>
      <c r="P17" s="266">
        <f t="shared" si="2"/>
        <v>91.97</v>
      </c>
      <c r="Q17" s="277">
        <v>0.92</v>
      </c>
      <c r="R17" s="278">
        <f>N17/O17</f>
        <v>0.91969999999999996</v>
      </c>
      <c r="S17" s="34">
        <v>164799</v>
      </c>
      <c r="T17" s="33">
        <v>48855</v>
      </c>
      <c r="U17" s="266">
        <f t="shared" si="3"/>
        <v>337.32268959164873</v>
      </c>
      <c r="V17" s="271">
        <v>3.37</v>
      </c>
      <c r="W17" s="272">
        <f>S17/T17</f>
        <v>3.3732268959164875</v>
      </c>
      <c r="X17" s="60">
        <v>528128</v>
      </c>
      <c r="Y17" s="44">
        <v>428016</v>
      </c>
      <c r="Z17" s="266">
        <f t="shared" si="4"/>
        <v>123.38977982131509</v>
      </c>
      <c r="AA17" s="271">
        <v>1.23</v>
      </c>
      <c r="AB17" s="272">
        <f>X17/Y17</f>
        <v>1.2338977982131509</v>
      </c>
      <c r="AC17" s="34">
        <v>17.809999999999999</v>
      </c>
      <c r="AD17" s="33">
        <v>25</v>
      </c>
      <c r="AE17" s="266">
        <f t="shared" si="5"/>
        <v>71.239999999999995</v>
      </c>
      <c r="AF17" s="289">
        <v>0.71</v>
      </c>
      <c r="AG17" s="283">
        <f>AC17/AD17</f>
        <v>0.71239999999999992</v>
      </c>
    </row>
    <row r="18" spans="2:33" ht="15.75" thickBot="1" x14ac:dyDescent="0.3"/>
    <row r="19" spans="2:33" ht="15.75" thickBot="1" x14ac:dyDescent="0.3">
      <c r="C19" s="384" t="s">
        <v>378</v>
      </c>
      <c r="G19" s="312">
        <v>1.73</v>
      </c>
      <c r="M19" s="312">
        <v>1.44</v>
      </c>
      <c r="R19" s="284">
        <v>0.92</v>
      </c>
      <c r="W19" s="312">
        <v>3.37</v>
      </c>
      <c r="AB19" s="312">
        <v>1.23</v>
      </c>
      <c r="AG19" s="388">
        <v>0.71</v>
      </c>
    </row>
    <row r="20" spans="2:33" ht="15.75" thickBot="1" x14ac:dyDescent="0.3">
      <c r="C20" s="215"/>
    </row>
    <row r="21" spans="2:33" ht="15.75" thickBot="1" x14ac:dyDescent="0.3">
      <c r="C21" s="384" t="s">
        <v>377</v>
      </c>
      <c r="G21" s="382">
        <v>1.73</v>
      </c>
      <c r="M21" s="382">
        <v>1.44</v>
      </c>
      <c r="R21" s="383">
        <v>0.92</v>
      </c>
      <c r="W21" s="382">
        <v>3.37</v>
      </c>
      <c r="AB21" s="382">
        <v>1.23</v>
      </c>
      <c r="AG21" s="387">
        <v>0.71</v>
      </c>
    </row>
    <row r="22" spans="2:33" ht="15.75" thickBot="1" x14ac:dyDescent="0.3">
      <c r="C22" s="215"/>
    </row>
    <row r="23" spans="2:33" ht="16.5" customHeight="1" x14ac:dyDescent="0.3">
      <c r="B23" s="19"/>
      <c r="C23" s="20"/>
      <c r="D23" s="22"/>
      <c r="E23" s="22"/>
      <c r="F23" s="22"/>
      <c r="G23" s="22"/>
      <c r="H23" s="501" t="s">
        <v>333</v>
      </c>
      <c r="I23" s="502"/>
    </row>
    <row r="24" spans="2:33" ht="15.75" thickBot="1" x14ac:dyDescent="0.3">
      <c r="H24" s="503"/>
      <c r="I24" s="504"/>
    </row>
    <row r="25" spans="2:33" x14ac:dyDescent="0.25">
      <c r="B25" s="12">
        <v>1</v>
      </c>
      <c r="C25" s="7" t="s">
        <v>27</v>
      </c>
      <c r="D25" s="8"/>
      <c r="E25" s="477" t="s">
        <v>28</v>
      </c>
      <c r="F25" s="477"/>
      <c r="G25" s="478"/>
      <c r="H25" s="12">
        <v>5</v>
      </c>
      <c r="I25" s="16">
        <f>H25/H28</f>
        <v>0.83333333333333337</v>
      </c>
    </row>
    <row r="26" spans="2:33" x14ac:dyDescent="0.25">
      <c r="B26" s="13">
        <v>2</v>
      </c>
      <c r="C26" s="9" t="s">
        <v>29</v>
      </c>
      <c r="D26" s="4"/>
      <c r="E26" s="479" t="s">
        <v>30</v>
      </c>
      <c r="F26" s="479"/>
      <c r="G26" s="480"/>
      <c r="H26" s="13">
        <v>1</v>
      </c>
      <c r="I26" s="17">
        <f>H26/H28</f>
        <v>0.16666666666666666</v>
      </c>
    </row>
    <row r="27" spans="2:33" ht="15.75" thickBot="1" x14ac:dyDescent="0.3">
      <c r="B27" s="14">
        <v>3</v>
      </c>
      <c r="C27" s="10" t="s">
        <v>31</v>
      </c>
      <c r="D27" s="11"/>
      <c r="E27" s="481" t="s">
        <v>32</v>
      </c>
      <c r="F27" s="481"/>
      <c r="G27" s="482"/>
      <c r="H27" s="14">
        <v>0</v>
      </c>
      <c r="I27" s="18">
        <f>H27/H28</f>
        <v>0</v>
      </c>
    </row>
    <row r="28" spans="2:33" ht="15.75" thickBot="1" x14ac:dyDescent="0.3">
      <c r="B28" s="498" t="s">
        <v>78</v>
      </c>
      <c r="C28" s="499"/>
      <c r="D28" s="499"/>
      <c r="E28" s="499"/>
      <c r="F28" s="499"/>
      <c r="G28" s="500"/>
      <c r="H28" s="15">
        <f>SUM(H25:H27)</f>
        <v>6</v>
      </c>
      <c r="I28" s="21">
        <f>SUM(I25:I27)</f>
        <v>1</v>
      </c>
    </row>
  </sheetData>
  <sheetProtection algorithmName="SHA-512" hashValue="vjCnA22LjoZ5URv7Fv6Z10RHNU0IJcN/eyT0PvWcbMsn2b/XL3XlUn0Ikd02nrcc9qS9cTyBORo170sET044xw==" saltValue="8uc17R2Yt8+8wJEzdyD3qw==" spinCount="100000" sheet="1" objects="1" scenarios="1"/>
  <mergeCells count="31">
    <mergeCell ref="I4:K4"/>
    <mergeCell ref="L4:L5"/>
    <mergeCell ref="M4:M5"/>
    <mergeCell ref="Q4:Q5"/>
    <mergeCell ref="R4:R5"/>
    <mergeCell ref="V4:V5"/>
    <mergeCell ref="W4:W5"/>
    <mergeCell ref="X4:Z4"/>
    <mergeCell ref="AA4:AA5"/>
    <mergeCell ref="AB4:AB5"/>
    <mergeCell ref="E27:G27"/>
    <mergeCell ref="E26:G26"/>
    <mergeCell ref="H23:I24"/>
    <mergeCell ref="E25:G25"/>
    <mergeCell ref="B28:G28"/>
    <mergeCell ref="B2:C5"/>
    <mergeCell ref="D3:H3"/>
    <mergeCell ref="I3:M3"/>
    <mergeCell ref="D4:F4"/>
    <mergeCell ref="G4:G5"/>
    <mergeCell ref="H4:H5"/>
    <mergeCell ref="D2:AG2"/>
    <mergeCell ref="N3:R3"/>
    <mergeCell ref="N4:P4"/>
    <mergeCell ref="S3:W3"/>
    <mergeCell ref="X3:AB3"/>
    <mergeCell ref="AC3:AG3"/>
    <mergeCell ref="S4:U4"/>
    <mergeCell ref="AC4:AE4"/>
    <mergeCell ref="AF4:AF5"/>
    <mergeCell ref="AG4:AG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Plan de Acción 2024 N Nacional</vt:lpstr>
      <vt:lpstr>Comportamiento Indicadores NN </vt:lpstr>
      <vt:lpstr>1. OAC</vt:lpstr>
      <vt:lpstr>2. OAP</vt:lpstr>
      <vt:lpstr>3. DIRECCIÓN GENERAL</vt:lpstr>
      <vt:lpstr>4. OTI</vt:lpstr>
      <vt:lpstr>5.D. GESTIÒN INTERINSTITUCIONAL</vt:lpstr>
      <vt:lpstr>6. SAAH</vt:lpstr>
      <vt:lpstr>7. SUB. REP. INDIVIDUAL</vt:lpstr>
      <vt:lpstr>8. SUBDIRECCIÒN GENERAL</vt:lpstr>
      <vt:lpstr>9. DIRECCIÒN ASUNTOS ÈTNICOS</vt:lpstr>
      <vt:lpstr>10.SUB. CORD. NACIÒN TERRITORIO</vt:lpstr>
      <vt:lpstr>11. G. GEST. ADTIVA DOCUMENTAL</vt:lpstr>
      <vt:lpstr>12. GRUPO DE TALENTO HUMANO</vt:lpstr>
      <vt:lpstr>13. SUBD. REPARACIÓN COLECTIVA</vt:lpstr>
      <vt:lpstr>14. DIRECCIÓN DE REPARACIÓN</vt:lpstr>
      <vt:lpstr>15. GRUPO CVCPGNR</vt:lpstr>
      <vt:lpstr>16. G. RETORNOS Y REUBICACIONES</vt:lpstr>
      <vt:lpstr>17. SUB. RED NACIONAL DE INFORM</vt:lpstr>
      <vt:lpstr>18. SUBD. VALORACIÒN Y REGISTRO</vt:lpstr>
      <vt:lpstr>19. GRUPO GESTION CONTRACTUAL</vt:lpstr>
      <vt:lpstr>20. OFICINA ASESORA JURÌDICA</vt:lpstr>
      <vt:lpstr>21. DGSH</vt:lpstr>
      <vt:lpstr>22. OFICINA DE CONTROL INTERNO</vt:lpstr>
      <vt:lpstr>23. SUBD. PREV.Y ATENC DE EMERG</vt:lpstr>
      <vt:lpstr>24. FONDO REPARACIÒN D VÍCTIMAS</vt:lpstr>
      <vt:lpstr>25. GRUPO GESTIÓN FINANCIERA</vt:lpstr>
      <vt:lpstr>26. SNARIV</vt:lpstr>
      <vt:lpstr>27. SUBDIRECCIÒN PARTICIPACIÒN</vt:lpstr>
      <vt:lpstr>28. CONTROL INTERNO DISCIPLINAR</vt:lpstr>
      <vt:lpstr>29.G. ATENC. A VICT EN EL EXTER</vt:lpstr>
      <vt:lpstr>30. SECRETARIA GENERAL</vt:lpstr>
      <vt:lpstr>31. GRUPO ENFOQUE PSICOSOCIAL</vt:lpstr>
      <vt:lpstr>32.DIR. REGISTRO Y GESTIÓN INFO</vt:lpstr>
      <vt:lpstr>33. GRUPO DE COOP INTERNACIONAL</vt:lpstr>
      <vt:lpstr>34. GRUPO GESTIÓN DE PROYECTOS</vt:lpstr>
      <vt:lpstr>35. GRUPO FORTALECIMIENTO ESTRA</vt:lpstr>
      <vt:lpstr>36. GRUPO SERVICIO AL CIUDADANO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Basco German Ricaurte Guerra</cp:lastModifiedBy>
  <cp:lastPrinted>2018-06-19T20:12:18Z</cp:lastPrinted>
  <dcterms:created xsi:type="dcterms:W3CDTF">2018-02-05T14:01:02Z</dcterms:created>
  <dcterms:modified xsi:type="dcterms:W3CDTF">2025-03-31T17:43:38Z</dcterms:modified>
</cp:coreProperties>
</file>