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defaultThemeVersion="202300"/>
  <mc:AlternateContent xmlns:mc="http://schemas.openxmlformats.org/markup-compatibility/2006">
    <mc:Choice Requires="x15">
      <x15ac:absPath xmlns:x15ac="http://schemas.microsoft.com/office/spreadsheetml/2010/11/ac" url="https://unidadvictimas-my.sharepoint.com/personal/isaias_lozano_unidadvictimas_gov_co2/Documents/2025/cargue de informes/Informe Formato Semestral de Evaluación Independiente del Estado del Sistema de Control Interno UARIV - Segundo Semestre 2024/"/>
    </mc:Choice>
  </mc:AlternateContent>
  <xr:revisionPtr revIDLastSave="0" documentId="8_{15DAF2FF-5BFB-4E8A-AB51-57A183A268ED}" xr6:coauthVersionLast="47" xr6:coauthVersionMax="47" xr10:uidLastSave="{00000000-0000-0000-0000-000000000000}"/>
  <bookViews>
    <workbookView xWindow="-120" yWindow="-120" windowWidth="29040" windowHeight="15840" xr2:uid="{9A360F67-A9CC-4434-B816-7D1255A48AEA}"/>
  </bookViews>
  <sheets>
    <sheet name="Conclusiones"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0">#REF!</definedName>
    <definedName name="\BD">#REF!</definedName>
    <definedName name="\BJ">#REF!</definedName>
    <definedName name="\BP">#REF!</definedName>
    <definedName name="\c">[2]BDATOS!#REF!</definedName>
    <definedName name="\CA">#REF!</definedName>
    <definedName name="\i">#REF!</definedName>
    <definedName name="\m">#REF!</definedName>
    <definedName name="__123Graph_AC86W2CE" hidden="1">[3]WIZ!$G$19:$G$30</definedName>
    <definedName name="__123Graph_AC86W2ROLL" hidden="1">[3]WIZ!$F$19:$F$30</definedName>
    <definedName name="__123Graph_AC86W3CE" hidden="1">[3]WIZ!$J$19:$J$30</definedName>
    <definedName name="__123Graph_AC86W3ROLL" hidden="1">[3]WIZ!$I$19:$I$30</definedName>
    <definedName name="__123Graph_B" hidden="1">[3]WIZ!$G$32:$G$43</definedName>
    <definedName name="__123Graph_BC86W2CE" hidden="1">[3]WIZ!$G$32:$G$43</definedName>
    <definedName name="__123Graph_BC86W2ROLL" hidden="1">[3]WIZ!$F$32:$F$43</definedName>
    <definedName name="__123Graph_BC86W3CE" hidden="1">[3]WIZ!$J$32:$J$43</definedName>
    <definedName name="__123Graph_BC86W3ROLL" hidden="1">[3]WIZ!$I$32:$I$43</definedName>
    <definedName name="__123Graph_LBL_A" hidden="1">[3]WIZ!$G$19:$G$30</definedName>
    <definedName name="__123Graph_LBL_AC86W2CE" hidden="1">[3]WIZ!$G$19:$G$30</definedName>
    <definedName name="__123Graph_LBL_AC86W2ROLL" hidden="1">[3]WIZ!$F$19:$F$30</definedName>
    <definedName name="__123Graph_LBL_AC86W3CE" hidden="1">[3]WIZ!$J$19:$J$30</definedName>
    <definedName name="__123Graph_LBL_AC86W3ROLL" hidden="1">[3]WIZ!$I$19:$I$30</definedName>
    <definedName name="__123Graph_LBL_B" hidden="1">[3]WIZ!$G$32:$G$43</definedName>
    <definedName name="__123Graph_LBL_BC86W2CE" hidden="1">[3]WIZ!$G$32:$G$43</definedName>
    <definedName name="__123Graph_LBL_BC86W2ROLL" hidden="1">[3]WIZ!$F$32:$F$43</definedName>
    <definedName name="__123Graph_LBL_BC86W3CE" hidden="1">[3]WIZ!$J$32:$J$43</definedName>
    <definedName name="__123Graph_LBL_BC86W3ROLL" hidden="1">[3]WIZ!$I$32:$I$43</definedName>
    <definedName name="__123Graph_X" hidden="1">[3]WIZ!$B$19:$B$30</definedName>
    <definedName name="__123Graph_XC86W2CE" hidden="1">[3]WIZ!$B$19:$B$30</definedName>
    <definedName name="__123Graph_XC86W2ROLL" hidden="1">[3]WIZ!$B$19:$B$30</definedName>
    <definedName name="__123Graph_XC86W3CE" hidden="1">[3]WIZ!$B$19:$B$30</definedName>
    <definedName name="__123Graph_XC86W3ROLL" hidden="1">[3]WIZ!$B$19:$B$30</definedName>
    <definedName name="_1__123Graph_AC86W_2" hidden="1">[3]WIZ!$F$19:$F$30</definedName>
    <definedName name="_10__123Graph_LBL_BC86W_2" hidden="1">[3]WIZ!$F$32:$F$43</definedName>
    <definedName name="_11__123Graph_LBL_BC86W30" hidden="1">[3]WIZ!$AE$32:$AE$43</definedName>
    <definedName name="_12__123Graph_LBL_BC86W90" hidden="1">[3]WIZ!$AF$32:$AF$43</definedName>
    <definedName name="_13__123Graph_XC86W30" hidden="1">[3]WIZ!$B$19:$B$30</definedName>
    <definedName name="_14__123Graph_XC86W90" hidden="1">[3]WIZ!$B$19:$B$30</definedName>
    <definedName name="_2__123Graph_AC86W30" hidden="1">[3]WIZ!$AE$19:$AE$30</definedName>
    <definedName name="_296">'[4]384-Acciones Corporacion'!#REF!</definedName>
    <definedName name="_3__123Graph_AC86W90" hidden="1">[3]WIZ!$AF$19:$AF$30</definedName>
    <definedName name="_304">'[4]384-Acciones Corporacion'!#REF!</definedName>
    <definedName name="_312">'[4]384-Acciones Corporacion'!#REF!</definedName>
    <definedName name="_320">'[4]384-Acciones Corporacion'!#REF!</definedName>
    <definedName name="_336">'[4]384-Acciones Corporacion'!#REF!</definedName>
    <definedName name="_344">'[4]384-Acciones Corporacion'!#REF!</definedName>
    <definedName name="_352">'[4]384-Acciones Corporacion'!#REF!</definedName>
    <definedName name="_4__123Graph_BC86W_2" hidden="1">[3]WIZ!$F$32:$F$43</definedName>
    <definedName name="_5__123Graph_BC86W30" hidden="1">[3]WIZ!$AE$32:$AE$43</definedName>
    <definedName name="_522">'[4]384-Acciones Corporacion'!#REF!</definedName>
    <definedName name="_530">'[4]384-Acciones Corporacion'!#REF!</definedName>
    <definedName name="_546">'[4]384-Acciones Corporacion'!#REF!</definedName>
    <definedName name="_554">'[4]384-Acciones Corporacion'!#REF!</definedName>
    <definedName name="_562">'[4]384-Acciones Corporacion'!#REF!</definedName>
    <definedName name="_6__123Graph_BC86W90" hidden="1">[3]WIZ!$AF$32:$AF$43</definedName>
    <definedName name="_7__123Graph_LBL_AC86W_2" hidden="1">[3]WIZ!$F$19:$F$30</definedName>
    <definedName name="_8__123Graph_LBL_AC86W30" hidden="1">[3]WIZ!$AE$19:$AE$30</definedName>
    <definedName name="_9__123Graph_LBL_AC86W90" hidden="1">[3]WIZ!$AF$19:$AF$30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'[5]B.BTA.S.VALORES'!#REF!</definedName>
    <definedName name="_Sort" hidden="1">#REF!</definedName>
    <definedName name="A">[6]oficial!$A$1:$H$160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'[7]Oper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 localSheetId="0">Conclusiones!$A$1:$P$43</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[2]BDATOS!#REF!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[2]BDATOS!#REF!</definedName>
    <definedName name="conotros">#REF!</definedName>
    <definedName name="Contagio030">SUMIF([8]DATA1!$B$1:$B$65536,[9]Octubre!$C1,[8]DATA1!XFA$1:XFA$65536)</definedName>
    <definedName name="Contagio060">SUMIF([8]DATA1!$B$1:$B$65536,[9]Octubre!$C1,[8]DATA1!XFA$1:XFA$65536)</definedName>
    <definedName name="Contagio090">SUMIF([8]DATA1!$B$1:$B$65536,[9]Octubre!$C1,[8]DATA1!XFA$1:XFA$65536)</definedName>
    <definedName name="Contagio120">SUMIF([8]DATA1!$B$1:$B$65536,[9]Octubre!$C1,[8]DATA1!XFA$1:XFA$65536)</definedName>
    <definedName name="Contagio150">SUMIF([8]DATA1!$B$1:$B$65536,[9]Octubre!$C1,[8]DATA1!XFA$1:XFA$65536)</definedName>
    <definedName name="Contagio180">SUMIF([8]DATA1!$B$1:$B$65536,[9]Octubre!$C1,[8]DATA1!XFA$1:XFA$65536)</definedName>
    <definedName name="ContAverage">[10]!ContAverage</definedName>
    <definedName name="CORDEN">#REF!</definedName>
    <definedName name="CREDITO">[11]oficial!$H$1:$H$160</definedName>
    <definedName name="CUENTA96">#REF!</definedName>
    <definedName name="Cuentas">[12]Cuentas!$B$3:$E$41</definedName>
    <definedName name="d">[13]Cuentas!$B$3:$E$42</definedName>
    <definedName name="DEBITO">[11]oficial!$G$1:$G$160</definedName>
    <definedName name="dfsd">SUMIF([8]DATA1!$B$1:$B$65536,[9]Octubre!$C1,[8]DATA1!K$1:K$65536)</definedName>
    <definedName name="Div" hidden="1">'[5]B.BTA.S.VALORES'!#REF!</definedName>
    <definedName name="Divide">#REF!</definedName>
    <definedName name="doce">'[14]Anexo-Participaciones Dic-11'!$E$22</definedName>
    <definedName name="ELIEXTRA">'[15]ELIMINA EXT'!$A$3:$Y$217</definedName>
    <definedName name="ELIFIL">[15]ELIMINA!$A$4:$AM$231</definedName>
    <definedName name="ELIMEXT">#REF!</definedName>
    <definedName name="ELIMINA">#REF!</definedName>
    <definedName name="entidades">#REF!</definedName>
    <definedName name="EPIANDES">#REF!</definedName>
    <definedName name="ESCRIBA">[2]BDATOS!#REF!</definedName>
    <definedName name="ESTADOS_FINANCIEROS_A_PROCESAR">#REF!</definedName>
    <definedName name="ESTCAM">#REF!</definedName>
    <definedName name="ET">#REF!</definedName>
    <definedName name="FailureActual">[10]!FailureActual</definedName>
    <definedName name="FailurePlan">[10]!FailurePlan</definedName>
    <definedName name="FILEXT">[15]FILIALEXT!$A$1:$L$4091</definedName>
    <definedName name="FILIAL">[15]FILIAL!$A$3:$AE$5414</definedName>
    <definedName name="FleetAdj">[10]!FleetAdj</definedName>
    <definedName name="FleetNoAdj">[10]!FleetNoAdj</definedName>
    <definedName name="GastosRegionales_Monto">'[16]Gastos regionales'!$G$8:$G$47</definedName>
    <definedName name="gorr">"Botón 17"</definedName>
    <definedName name="HTML_CodePage" hidden="1">1252</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[17]!LLPModel</definedName>
    <definedName name="MATRIZ">[18]MATRIZ!$A$7:$BY$4664</definedName>
    <definedName name="MC.PL_Cuentas">#REF!</definedName>
    <definedName name="MC.PL_Monto">#REF!</definedName>
    <definedName name="MESANT">#REF!</definedName>
    <definedName name="MESES">'[19]7'!$AL$3:$AL$7</definedName>
    <definedName name="MESHOY">#REF!</definedName>
    <definedName name="Mora030">SUMIF([8]DATA1!$B$1:$B$65536,[9]Octubre!$C1,[8]DATA1!XFA$1:XFA$65536)</definedName>
    <definedName name="Mora060">SUMIF([8]DATA1!$B$1:$B$65536,[9]Octubre!$C1,[8]DATA1!XFA$1:XFA$65536)</definedName>
    <definedName name="Mora090">SUMIF([8]DATA1!$B$1:$B$65536,[9]Octubre!$C1,[8]DATA1!XFA$1:XFA$65536)</definedName>
    <definedName name="Mora120">SUMIF([8]DATA1!$B$1:$B$65536,[9]Octubre!$C1,[8]DATA1!XFA$1:XFA$65536)</definedName>
    <definedName name="Mora150">SUMIF([8]DATA1!$B$1:$B$65536,[9]Octubre!$C1,[8]DATA1!XFA$1:XFA$65536)</definedName>
    <definedName name="Mora180">SUMIF([8]DATA1!$B$1:$B$65536,[9]Octubre!$C1,[8]DATA1!XFA$1:XFA$65536)</definedName>
    <definedName name="MultiSelectNames">#REF!</definedName>
    <definedName name="Nivel">#REF!</definedName>
    <definedName name="NOPUC">#REF!</definedName>
    <definedName name="OFI">[11]oficial!$A$1:$H$160</definedName>
    <definedName name="ORDEN1">#REF!</definedName>
    <definedName name="ORDEN2">#REF!</definedName>
    <definedName name="ORDEN3">#REF!</definedName>
    <definedName name="ORDEN4">#REF!</definedName>
    <definedName name="ORDEN5">#REF!</definedName>
    <definedName name="ORDEN6">#REF!</definedName>
    <definedName name="p">'[20]Participación Accionaria Junio '!$K$11</definedName>
    <definedName name="PAS">#REF!</definedName>
    <definedName name="PAT">#REF!</definedName>
    <definedName name="Pcnt.Competencia">IF([21]Resumen!B1&gt;0.01,IF([21]Resumen!XFD1&gt;0.01,[21]Resumen!XFD1/[21]Resumen!B1,0),0)</definedName>
    <definedName name="Pcnt.COMSAL">IF([21]Resumen!D1&gt;0.01,IF([21]Resumen!XFD1&gt;0.01,[21]Resumen!XFD1/[21]Resumen!D1,0),0)</definedName>
    <definedName name="PL.120_Cuentas">'[22]Time Deposits (PL.120)'!$C$7:$C$10</definedName>
    <definedName name="PL.120_Monto">'[22]Time Deposits (PL.120)'!$E$7:$E$10</definedName>
    <definedName name="PL.501_Cuentas">'[16]Swap Gain MtM (PL.501)'!$C$7:$C$12</definedName>
    <definedName name="PL.501_Monto">'[16]Swap Gain MtM (PL.501)'!$E$7:$E$12</definedName>
    <definedName name="PL.502_Cuentas">'[16]Gain on Sale of OREOs (PL.502)'!$C$7:$C$9</definedName>
    <definedName name="PL.502_Monto">'[16]Gain on Sale of OREOs (PL.502)'!$E$7:$E$9</definedName>
    <definedName name="PL.505_Monto">'[16]Other Income (PL.505)'!$E$8:$E$39</definedName>
    <definedName name="PL.581_Cuentas">'[16]Other Compensation (PL.581)'!$C$7:$C$19</definedName>
    <definedName name="PL.581_Monto">'[16]Other Compensation (PL.581)'!$E$7:$E$19</definedName>
    <definedName name="PL.601_Cuentas">'[16]Other Comp Benefits (PL.601)'!$C$7:$C$19</definedName>
    <definedName name="PL.601_Monto">'[16]Other Comp Benefits (PL.601)'!$E$7:$E$19</definedName>
    <definedName name="PL.621_Cuentas">'[16]Rents Build &amp; Park (PL.621)'!$C$7:$C$10</definedName>
    <definedName name="PL.621_Monto">'[16]Rents Build &amp; Park (PL.621)'!$E$7:$E$10</definedName>
    <definedName name="PL.657_Cuentas">'[16]Consulting Fees (PL.657)'!$C$7:$C$13</definedName>
    <definedName name="PL.657_Monto">'[16]Consulting Fees (PL.657)'!$E$7:$E$13</definedName>
    <definedName name="PL.661_Cuentas">'[16]Professional Services (PL.661)'!$C$7:$C$15</definedName>
    <definedName name="PL.661_Monto">'[16]Professional Services (PL.661)'!$E$7:$E$15</definedName>
    <definedName name="PL.665_Cuentas">'[16]Insurance (PL.665)'!$C$7:$C$16</definedName>
    <definedName name="PL.665_Monto">'[16]Insurance (PL.665)'!$E$7:$E$16</definedName>
    <definedName name="PL.713_Cuentas">'[16]Frauds (PL.713)'!$C$7:$C$16</definedName>
    <definedName name="PL.713_Monto">'[16]Frauds (PL.713)'!$E$7:$E$16</definedName>
    <definedName name="PL.717_Cuentas">'[22]Corporate Expenses (PL.717)'!$D$8:$D$43</definedName>
    <definedName name="PL.717_Monto">'[22]Corporate Expenses (PL.717)'!$F$8:$F$43</definedName>
    <definedName name="PL.721_Cuentas">'[16]Veh &amp; Equ Maintenance (PL.721)'!$C$7:$C$13</definedName>
    <definedName name="PL.721_Monto">'[16]Veh &amp; Equ Maintenance (PL.721)'!$E$7:$E$13</definedName>
    <definedName name="PL.741_Cuentas">'[16]Representation Expnses (PL.741)'!$C$7:$C$16</definedName>
    <definedName name="PL.741_Monto">'[16]Representation Expnses (PL.741)'!$E$7:$E$16</definedName>
    <definedName name="PL.773_Monto">'[16]Other Services (PL.773)'!$E$8:$E$43</definedName>
    <definedName name="PL.797_Cuentas">'[16]Depreciation (PL.797)'!$C$7:$C$12</definedName>
    <definedName name="PL.797_Monto">'[16]Depreciation (PL.797)'!$E$7:$E$12</definedName>
    <definedName name="PRES">#REF!</definedName>
    <definedName name="PRES1">#REF!</definedName>
    <definedName name="Presup">SUMIF([23]DATA!$H$1:$H$65536,#REF!&amp;"-"&amp;#REF!&amp;"-"&amp;MONTH(#REF!),[23]DATA!$G$1:$G$65536)</definedName>
    <definedName name="ProductivityWith">[10]!ProductivityWith</definedName>
    <definedName name="ProductivityWithout">[10]!ProductivityWithout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SUMIF([8]DATA1!$B$1:$B$65536,[9]Octubre!$C1,[8]DATA1!XFA$1:XFA$65536)</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hidden="1">{"'Sheet1'!$A$1:$F$179"}</definedName>
    <definedName name="rod" hidden="1">{"'Sheet1'!$A$1:$F$179"}</definedName>
    <definedName name="rodirgo" hidden="1">{"'Sheet1'!$A$1:$F$179"}</definedName>
    <definedName name="Saldo">SUMIF([8]DATA2!XFB$1:XFB$65536,[9]Octubre!$C1,[8]DATA2!A$1:A$65536)</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Títulos_a_imprimir_IM">#REF!,#REF!</definedName>
    <definedName name="TOTAL">#REF!</definedName>
    <definedName name="Total_Contagio">SUMIF([8]DATA1!$B$1:$B$65536,[9]Octubre!$C1,[8]DATA1!K$1:K$65536)</definedName>
    <definedName name="Total_Mora">SUMIF([8]DATA1!$B$1:$B$65536,[9]Octubre!$C1,[8]DATA1!K$1:K$65536)</definedName>
    <definedName name="TypesOfTransaction">#REF!</definedName>
    <definedName name="uno">'[14]Anexo-Participaciones Dic-11'!$E$9</definedName>
    <definedName name="utilidad">'[7]Estado de Resultados'!#REF!</definedName>
    <definedName name="VALID">#REF!</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[6]oficial!$G$1:$G$160</definedName>
    <definedName name="we">SUMIF([8]DATA1!$B$1:$B$65536,[9]Octubre!$C1,[8]DATA1!XFA$1:XFA$65536)</definedName>
    <definedName name="weq">SUMIF([8]DATA1!$B$1:$B$65536,[9]Octubre!$C1,[8]DATA1!XFA$1:XFA$65536)</definedName>
    <definedName name="wrn.CONSOLIDADO." hidden="1">{#N/A,#N/A,FALSE,"ANEXO1";"ACTIVO",#N/A,FALSE,"ANEXO1";"PASIVO",#N/A,FALSE,"ANEXO1";"G Y P",#N/A,FALSE,"ANEXO1"}</definedName>
    <definedName name="ws" hidden="1">{"'Sheet1'!$A$1:$F$179"}</definedName>
    <definedName name="XXX">#REF!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3" i="1" l="1"/>
  <c r="O33" i="1" s="1"/>
  <c r="E33" i="1"/>
  <c r="G31" i="1"/>
  <c r="O31" i="1" s="1"/>
  <c r="E31" i="1"/>
  <c r="G29" i="1"/>
  <c r="O29" i="1" s="1"/>
  <c r="E29" i="1"/>
  <c r="G27" i="1"/>
  <c r="O27" i="1" s="1"/>
  <c r="E27" i="1"/>
  <c r="G25" i="1"/>
  <c r="O25" i="1" s="1"/>
  <c r="E25" i="1"/>
  <c r="M7" i="1"/>
</calcChain>
</file>

<file path=xl/sharedStrings.xml><?xml version="1.0" encoding="utf-8"?>
<sst xmlns="http://schemas.openxmlformats.org/spreadsheetml/2006/main" count="37" uniqueCount="35">
  <si>
    <t>Nombre de la Entidad:</t>
  </si>
  <si>
    <t>UNIDAD PARA LA ATENCIÓN Y REPARACIÓN INTEGRAL A LAS VICTIMAS</t>
  </si>
  <si>
    <t>Periodo Evaluado:</t>
  </si>
  <si>
    <t>Julio 1 de 2024 a Diciembre 31 de 2024</t>
  </si>
  <si>
    <t>Estado del sistema de Control Interno de la entidad</t>
  </si>
  <si>
    <t>Conclusión general sobre la evaluación del Sistema de Control Interno</t>
  </si>
  <si>
    <t>¿Están todos los componentes operando juntos y de manera integrada? (Si / en proceso / No) (Justifique su respuesta):</t>
  </si>
  <si>
    <t>Si</t>
  </si>
  <si>
    <t xml:space="preserve">Los componentes están presentes y operando de manera integrada, su compromiso institucional se fomenta a través de directrices dimanadas desde la alta dirección y socializadas por el proceso de comunicación estratégica, las cuales son acogidas e implementadas por las tres líneas de defensa. El funcionamiento de este entorno organizacional se constituye en un factor esencial en la articulación de los equipos de trabajo, cuyo propósito está enfatizado en el fortalecimiento de la gestión de la entidad para el cumplimiento de los objetivos estratégicos y misión institucional. 
</t>
  </si>
  <si>
    <t>¿Es efectivo el sistema de control interno para los objetivos evaluados? (Si/No) (Justifique su respuesta):</t>
  </si>
  <si>
    <t xml:space="preserve">En la Unidad para la Atención y Reparación Integral a las Víctimas, el sistema de control interno es efectivo y opera a través de una estructura organizacional sólida con responsabilidades y roles definidos, el cual está fundamentado en el trabajo mancomunado que realizan la línea estratégica en interacción con las 3 líneas de defensa mediante la conformación de equipo de trabajos interdisciplinario, enfocado en la búsqueda permanente del mejoramiento continuo de los procesos, con el fin de afianzar la imagen y gestión institucional que genere confianza en la ciudadanía para el cumplimiento de la misión, visión y objetivos estratégicos de la entidad. 
</t>
  </si>
  <si>
    <t>La entidad cuenta dentro de su Sistema de Control Interno, con una institucionalidad (Líneas de defensa)  que le permita la toma de decisiones frente al control (Si/No) (Justifique su respuesta):</t>
  </si>
  <si>
    <t xml:space="preserve">El sistema de control interno de la Unidad para la Atención y Reparación Integral a las Víctimas cuenta con una institucionalidad consistente en su estructura y funcionalidad; el accionar de su gestión está cimentada en la interacción que existe entre la línea estratégica y las 3 líneas de defensa en el comité institucional de coordinación de control interno y el comité institucional de gestión y desempeño, quienes trabajan de manera sincrónica en la concertación, aprobación y formalización de los planes estratégicos institucionales, mapa de riesgo institucional, el plan anual de auditorías, seguimiento a planes de mejoramiento, autoevaluación de los procesos, mantenimiento y control  a través del monitoreo a la materialización de riesgos, evaluación y seguimiento al sistema de control interno etc., cuya finalidad está orientada en fortalecer el conocimiento, responsabilidad y compromiso institucional del talento humano en la ejecución apropiada de sus actividades que contribuyan mejoramiento continuo de los procesos, la consecución de los objetivos estratégicos, misionales y operacionales, así como, la construcción e implementación de la cultura de control, autocontrol, administración e identificación del riesgo institucional.
 </t>
  </si>
  <si>
    <t>Componente</t>
  </si>
  <si>
    <t>¿El componente está presente y funcionando?</t>
  </si>
  <si>
    <t>Nivel de Cumplimiento componente</t>
  </si>
  <si>
    <r>
      <rPr>
        <b/>
        <u/>
        <sz val="12"/>
        <color theme="0"/>
        <rFont val="Arial"/>
        <family val="2"/>
      </rPr>
      <t xml:space="preserve"> Estado actual:</t>
    </r>
    <r>
      <rPr>
        <b/>
        <sz val="12"/>
        <color theme="0"/>
        <rFont val="Arial"/>
        <family val="2"/>
      </rPr>
      <t xml:space="preserve"> Explicacion de las Debilidades y/o Fortalezas</t>
    </r>
  </si>
  <si>
    <t>Nivel de Cumplimiento componente presentado en el informe anterior</t>
  </si>
  <si>
    <t xml:space="preserve">
Estado  del componente presentado en el informe anterior</t>
  </si>
  <si>
    <t xml:space="preserve"> Avance final del componente </t>
  </si>
  <si>
    <t>Ambiente de control</t>
  </si>
  <si>
    <r>
      <t xml:space="preserve">El sistema de control interno de la Unidad para la Atención y Reparación Integral a las Víctimas, se sostiene en su permanente fortalecimiento de sus procesos con la participación sistémica tanto de la línea estratégica como de las 3 líneas de defensa, liderado por la alta dirección y el aporte representativo del comité institucional de coordinación de control interno, en un trabajo en equipo articulado que propende por la efectividad en la implementación de los controles mediante la aplicación de instrumentos gerenciales que contribuyan a contrarrestar la materialización de los riesgo y generar un ambiente de control eficaz, sólido y reconocido.
</t>
    </r>
    <r>
      <rPr>
        <b/>
        <sz val="12"/>
        <rFont val="Arial Narrow"/>
        <family val="2"/>
      </rPr>
      <t xml:space="preserve">Fortalezas: </t>
    </r>
    <r>
      <rPr>
        <sz val="12"/>
        <rFont val="Arial Narrow"/>
        <family val="2"/>
      </rPr>
      <t xml:space="preserve">*Capacitación permanente a los servidores públicos de la entidad, *Evaluación y seguimiento a los procesos y direcciones territoriales, *Monitoreo a materialización de riesgos y *Autoevaluación de los procesos y direcciones territoriales. 
</t>
    </r>
    <r>
      <rPr>
        <b/>
        <sz val="12"/>
        <rFont val="Arial Narrow"/>
        <family val="2"/>
      </rPr>
      <t>Debilidad</t>
    </r>
    <r>
      <rPr>
        <sz val="12"/>
        <rFont val="Arial Narrow"/>
        <family val="2"/>
      </rPr>
      <t xml:space="preserve">: Periodo de adaptabilidad de servidores públicos generado por novedades administrativas concernientes al ingreso de nuevo personal en periodo de prueba. </t>
    </r>
  </si>
  <si>
    <r>
      <t xml:space="preserve">El componente ambiente de control está acentuado en la organización estructural, que tiene Unidad para la Atención y Reparación Integral a las Víctimas, liderado por la alta dirección y el comité institucional de coordinación de control interno a través de la evaluación, seguimiento y control que realizan periódicamente a los procesos para garantizar el cumplimiento de los objetivos institucionales, el cual se complementa con el trabajo articulado de las 3 líneas de defensa en el diseño e implementación de estrategias de gestión para la ejecución eficiente de las actividades. Este escenario denota el compromiso corporativo de la Entidad generando un ambiente de control, reconocido y fortalecido en el funcionamiento operativo y misional del sistema de control interno. 
</t>
    </r>
    <r>
      <rPr>
        <b/>
        <sz val="12"/>
        <rFont val="Arial Narrow"/>
        <family val="2"/>
      </rPr>
      <t xml:space="preserve">Fortalezas: </t>
    </r>
    <r>
      <rPr>
        <sz val="12"/>
        <rFont val="Arial Narrow"/>
        <family val="2"/>
      </rPr>
      <t xml:space="preserve">*Interacción equipos de trabajo, *Capacitación a los servidores públicos en curso de integridad, transparencia y lucha contra la corrupción con el propósito de que los servidores públicos profundicen conocimientos en normas de anticorrupción, adopten la cultura de legalidad y conflicto de intereses *Evaluación y autoevaluación de los procesos. 
</t>
    </r>
    <r>
      <rPr>
        <b/>
        <sz val="12"/>
        <rFont val="Arial Narrow"/>
        <family val="2"/>
      </rPr>
      <t xml:space="preserve">Debilidad: </t>
    </r>
    <r>
      <rPr>
        <sz val="12"/>
        <rFont val="Arial Narrow"/>
        <family val="2"/>
      </rPr>
      <t>El periodo de transición de ingreso y salida de personal que se presenta actualmente en la Entidad genera desmotivación y traumatismo tanto emocional como psicológico, aspectos que influyen en la disminución de la capacidad productiva.</t>
    </r>
  </si>
  <si>
    <t>Evaluación de riesgos</t>
  </si>
  <si>
    <r>
      <t xml:space="preserve">En cumplimiento con los lineamientos establecidos por el DAFP, la Unidad para la Atención y Reparación Integral a las Víctimas actualiza e implementa la metodología de identificación y administración de riesgos, donde se incluye la política de administración de riesgos. Así mismo, cuenta con la publicación en la página web institucional del procedimiento de administración de riesgos, el protocolo para el manejo de riesgo público versión y el mapa de riesgos, este trabajo se complementa con el diseño y aplicación de estrategias de gestión organizativa dirigida por la alta dirección y el comité institucional de coordinación de control interno en articulación con las 3 líneas de defensa, con el propósito de robustecer los mecanismos de evaluación y seguimiento de controles que coadyuven al mejoramiento progresivo del sistema de control interno para minimizar los riesgos a través del autocontrol, autoevaluación y evaluación periódica. 
</t>
    </r>
    <r>
      <rPr>
        <b/>
        <sz val="12"/>
        <rFont val="Arial Narrow"/>
        <family val="2"/>
      </rPr>
      <t xml:space="preserve">Fortalezas: </t>
    </r>
    <r>
      <rPr>
        <sz val="12"/>
        <rFont val="Arial Narrow"/>
        <family val="2"/>
      </rPr>
      <t xml:space="preserve">Implementación de estrategias para la aplicación de controles que minimicen los riesgos, lideradas por la línea estratégica, *Interrelación de los equipos de trabajo para efectuar monitoreo permanente a la materialización de riesgos, coordinado por la segunda línea de defensa y participación activa organizacional de la tercera línea de defensa a través de la evaluación y seguimiento a los procesos, orientados en el fortalecimiento del sistema de control interno.  
</t>
    </r>
    <r>
      <rPr>
        <b/>
        <sz val="12"/>
        <rFont val="Arial Narrow"/>
        <family val="2"/>
      </rPr>
      <t>Debilidad:</t>
    </r>
    <r>
      <rPr>
        <sz val="12"/>
        <rFont val="Arial Narrow"/>
        <family val="2"/>
      </rPr>
      <t xml:space="preserve"> Rotación de personal.</t>
    </r>
  </si>
  <si>
    <r>
      <t xml:space="preserve">La Unidad para la Atención y Reparación Integral a las Victimas cuenta con una metodología de administración del riesgo versión 11 (donde se encuentra incluida la política de administración de riesgos), el procedimiento de administración de riesgos versión 8, el protocolo para el manejo de riesgo público versión 2 y el mapa de riesgo 2024, los cuales se encuentran debidamente publicados en la página web institucional de acuerdo con los lineamientos establecidos por el DAFP. De igual manera, en un trabajo mancomunado entre la alta dirección, el comité institucional de gestión y desempeño, el comité de coordinación de control interno y las 3 líneas de defensa, quienes laboran de manera coordinada e incesante en la búsqueda mecanismos efectivos que contribuyan a optimar el funcionamiento del sistema de control interno a través de la identificación, valoración, evaluación, seguimiento y monitoreo de riesgos. 
</t>
    </r>
    <r>
      <rPr>
        <b/>
        <sz val="12"/>
        <rFont val="Arial Narrow"/>
        <family val="2"/>
      </rPr>
      <t xml:space="preserve">Fortalezas: </t>
    </r>
    <r>
      <rPr>
        <sz val="12"/>
        <rFont val="Arial Narrow"/>
        <family val="2"/>
      </rPr>
      <t xml:space="preserve">*Seguimiento y monitoreo periódico a la materialización de riesgos por parte de la segunda línea de defensa, * Aporte institucional de la tercera línea de defensa a través de las auditorias de gestión donde verifica si las causas y diseño de controles están bien definidos de acuerdo con la “Guía para la Administración del Riesgo y el diseño de controles en entidades públicas” establecida por el DAPF y los lineamientos internos de la Entidad. Asimismo, analiza y evalúa las evidencias de las actividades descritas en cada uno de los controles, con el fin de confrontar su efectividad y mitigación de riesgos. *Actualización y publicación de la metodología de administración del riesgo, el procedimiento de administración del riesgo y el mapa de riesgos 2024. 
</t>
    </r>
    <r>
      <rPr>
        <b/>
        <sz val="12"/>
        <rFont val="Arial Narrow"/>
        <family val="2"/>
      </rPr>
      <t xml:space="preserve">Debilidad: </t>
    </r>
    <r>
      <rPr>
        <sz val="12"/>
        <rFont val="Arial Narrow"/>
        <family val="2"/>
      </rPr>
      <t>Fuga de conocimiento que se está presentando debido a la novedad administrativa referente a la salida de funcionarios de la Entidad con una elevada experiencia operativa y misional en los temas relevantes, relacionados con la atención y reparación integral a las víctimas.</t>
    </r>
  </si>
  <si>
    <t>Actividades de control</t>
  </si>
  <si>
    <r>
      <t xml:space="preserve">En lo concerniente al componente actividades de control, en la Unidad para la Atención y Reparación a las Víctimas, la alta dirección y el comité institucional de coordinación control interno trabajan acérrimamente de manera articulada con las 3 líneas de defensa, con el propósito fortalecer la gestión institucional en cuanto a la mejora continua de la efectividad en la implementación de controles, a través de la realización de actividades que contribuyan a mitigar los riesgos de manera progresiva, mediante el seguimiento a los riesgos de corrupción, monitoreo trimestral a la materialización de riesgos, seguimiento a planes estratégicos, evaluación de riesgos institucionales y seguimiento a política de seguridad de la información que estén acorde con la política de administración de riesgos.
</t>
    </r>
    <r>
      <rPr>
        <b/>
        <sz val="12"/>
        <rFont val="Arial Narrow"/>
        <family val="2"/>
      </rPr>
      <t>Fortalezas:</t>
    </r>
    <r>
      <rPr>
        <sz val="12"/>
        <rFont val="Arial Narrow"/>
        <family val="2"/>
      </rPr>
      <t xml:space="preserve"> *Evaluación y seguimiento periódicos para la mitigación de riesgos y cumplimiento a la efectividad de los controles, *Autoevaluación semestral a los procesos y *Control preventivo a través de monitoreos trimestrales, donde se generan alertas con el fin de minimizar la materialización de riesgos. 
</t>
    </r>
    <r>
      <rPr>
        <b/>
        <sz val="12"/>
        <rFont val="Arial Narrow"/>
        <family val="2"/>
      </rPr>
      <t>Oportunidades de mejora:</t>
    </r>
    <r>
      <rPr>
        <sz val="12"/>
        <rFont val="Arial Narrow"/>
        <family val="2"/>
      </rPr>
      <t xml:space="preserve"> *Diseñar e implementar estrategias de control que coadyuven al fortalecimiento del sistema de control interno de la entidad y *Capacitación en el diseño de los controles de acuerdo con los criterios establecidos en la “Guía para la Administración del Riesgo y el diseño de controles en entidades públicas” dirigida a los nuevos funcionarios con derechos de carrera administrativa o que se encuentran en periodo de prueba. </t>
    </r>
  </si>
  <si>
    <r>
      <t xml:space="preserve">En La Unidad para la Atención y Reparación Integral a las Victimas el componente actividades de control está presente y funcionando, el cual se fundamenta en las políticas y procedimientos de control orientados en el aseguramiento del cumplimiento de las directrices establecidas desde la línea estratégica y la participación asidua tanto de la segunda línea de defensa a través asesorías en el diseño de controles, actualización de procedimientos y monitoreos, como de la tercera línea de defensa mediante la realización de auditorías, seguimientos y evaluación a los procesos, con el objetivo de garantizar que se ejecuten eficazmente las metas propuestas periódicamente y por ende al fortalecimiento del sistema de control interno de la Entidad. 
</t>
    </r>
    <r>
      <rPr>
        <b/>
        <sz val="12"/>
        <rFont val="Arial Narrow"/>
        <family val="2"/>
      </rPr>
      <t xml:space="preserve">Fortalezas: </t>
    </r>
    <r>
      <rPr>
        <sz val="12"/>
        <rFont val="Arial Narrow"/>
        <family val="2"/>
      </rPr>
      <t xml:space="preserve">*Alertas tempranas de control preventivo por parte de la segunda línea de defensa a través del monitoreo periódico que realiza para minimizar y/o evitar que se materialicen los riesgos, *Seguimiento al cumplimiento de la efectividad de los controles y evaluación continua a los procesos a través de las auditorías efectuadas por la tercera línea de defensa. 
</t>
    </r>
    <r>
      <rPr>
        <b/>
        <sz val="12"/>
        <rFont val="Arial Narrow"/>
        <family val="2"/>
      </rPr>
      <t xml:space="preserve">Oportunidades de mejora: </t>
    </r>
    <r>
      <rPr>
        <sz val="12"/>
        <rFont val="Arial Narrow"/>
        <family val="2"/>
      </rPr>
      <t>*Fortalecer el conocimiento en el diseño de los controles de acuerdo con los criterios establecidos en la “Guía para la Administración del Riesgo y el diseño de controles en entidades públicas”, situación que se ha evidenciado en las auditorías de gestión al sistema de control interno que se realizaron el primer semestre de 2024, *Diseñar estrategias para la implementación de controles al sistema de control interno diferentes a los puntos de control establecidos en los procedimientos de los procesos</t>
    </r>
  </si>
  <si>
    <t>Información y comunicación</t>
  </si>
  <si>
    <r>
      <t xml:space="preserve">La Unidad para la Atención y Reparación Integral a las Víctimas trabaja incesantemente en la consolidación de una comunicación interna y externa confiable, que facilite a la ciudadanía el acceso a la información en la página web institucional que garantice la prestación del servicio de manera participativa y transparente a través de canales abiertos en redes sociales para la participación de la ciudadanía, herramienta de accesibilidad a población en situación de discapacidad, lengua de señas, canales de atención, datos abiertos e información grupos de interés, manual de servicio al ciudadano, guía de trámites y servicios, así como, la publicación de los planes estratégicos institucionales, informe de gestión, proyectos de inversión, ejecución presupuestal, actos administrativos, registro activos de información entre otros, con el objetivo de afianzar la comunicación estratégica institucional.
</t>
    </r>
    <r>
      <rPr>
        <b/>
        <sz val="12"/>
        <rFont val="Arial Narrow"/>
        <family val="2"/>
      </rPr>
      <t>Fortaleza:</t>
    </r>
    <r>
      <rPr>
        <sz val="12"/>
        <rFont val="Arial Narrow"/>
        <family val="2"/>
      </rPr>
      <t xml:space="preserve"> Alternativas de acceso a la ciudadanía para trámite, consulta de información y canales de atención.
</t>
    </r>
    <r>
      <rPr>
        <b/>
        <sz val="12"/>
        <rFont val="Arial Narrow"/>
        <family val="2"/>
      </rPr>
      <t xml:space="preserve">Debilidad: </t>
    </r>
    <r>
      <rPr>
        <sz val="12"/>
        <rFont val="Arial Narrow"/>
        <family val="2"/>
      </rPr>
      <t xml:space="preserve">Falta de socialización concerniente a las modificaciones de forma y fondo efectuadas a la comunicación interna y página web institucional. 
</t>
    </r>
    <r>
      <rPr>
        <b/>
        <sz val="12"/>
        <rFont val="Arial Narrow"/>
        <family val="2"/>
      </rPr>
      <t xml:space="preserve">Oportunidad de mejora: </t>
    </r>
    <r>
      <rPr>
        <sz val="12"/>
        <rFont val="Arial Narrow"/>
        <family val="2"/>
      </rPr>
      <t>Diseñar e implementar una estrategia de comunicación interna efectiva que genere interés de los funcionarios y contratistas en la visualización de la información que se divulga al interior de la Entidad.</t>
    </r>
  </si>
  <si>
    <r>
      <t xml:space="preserve">El componente está acentuado en el enfoque sistémico de la información y comunicación que trasmite la Unidad para la Atención y Reparación Integral a las Víctimas con el objetivo de garantizar tanto interna como externamente el acceso a la información de interés general la cual se puede visualizar en la página web institucional para la consulta de la ciudadanía en lo concerniente a la atención y servicios que brinda la Entidad (manual de servicio al ciudadano, guía de trámites y servicios, canales de atención donde pueden presentar las PQRS a través de medios telefónico, virtual, escrito y buzones electrónico). Este escenario establece mecanismos de participación ciudadana con características enmarcadas en la búsqueda continua del mejoramiento en la oportunidad, utilidad y fiabilidad de la información e imagen institucional. 
</t>
    </r>
    <r>
      <rPr>
        <b/>
        <sz val="12"/>
        <rFont val="Arial Narrow"/>
        <family val="2"/>
      </rPr>
      <t>Fortaleza:</t>
    </r>
    <r>
      <rPr>
        <sz val="12"/>
        <rFont val="Arial Narrow"/>
        <family val="2"/>
      </rPr>
      <t xml:space="preserve"> Acceso y consulta de la información para trámites y prestación de servicios a la ciudadanía en general. Debilidad: Falta de socialización explicativa a través de comunicación interna referente a los cambios de forma y fondo que se realizaron a la página web institucional. 
</t>
    </r>
    <r>
      <rPr>
        <b/>
        <sz val="12"/>
        <rFont val="Arial Narrow"/>
        <family val="2"/>
      </rPr>
      <t xml:space="preserve">Oportunidad de mejora: </t>
    </r>
    <r>
      <rPr>
        <sz val="12"/>
        <rFont val="Arial Narrow"/>
        <family val="2"/>
      </rPr>
      <t>Reforzar la estrategia de comunicación interna que conduzca al interés de los funcionarios y contratistas en visualizar la información que se difunde al interior de la Entidad.</t>
    </r>
  </si>
  <si>
    <t xml:space="preserve">Monitoreo </t>
  </si>
  <si>
    <r>
      <t xml:space="preserve">En la Unidad para la Atención y Reparación Integral a las Víctimas el componente actividades de monitoreo está presente y funcionando en un trabajo unificado que ejecutan la línea estratégica en interacción con las 3 líneas de defensa, quiénes de manera permanente realizan actividades de control a los procesos a través del monitoreo trimestral a los riesgos, con el propósito de minimizar y/o contrarrestar la materialización de éstos. Este trabajo es complementado con la coparticipación de la tercera línea de defensa por medio de las auditorías de gestión al sistema de control interno, la evaluación y seguimiento cuatrimestral a los riesgos de corrupción, el seguimiento a planes de mejoramiento de la CGR, la evaluación de riesgos institucionales, informes de percepción de la 2da línea de defensa (análisis de la 3ra línea de defensa) y autoevaluación de los procesos. 
</t>
    </r>
    <r>
      <rPr>
        <b/>
        <sz val="12"/>
        <rFont val="Arial Narrow"/>
        <family val="2"/>
      </rPr>
      <t>Fortalezas:</t>
    </r>
    <r>
      <rPr>
        <sz val="12"/>
        <rFont val="Arial Narrow"/>
        <family val="2"/>
      </rPr>
      <t xml:space="preserve"> *Realización de actividades periódicas de monitoreos, evaluaciones y seguimientos de control en la búsqueda permanente del mejoramiento continuo del sistema de control interno de la Entidad.
</t>
    </r>
    <r>
      <rPr>
        <b/>
        <sz val="12"/>
        <rFont val="Arial Narrow"/>
        <family val="2"/>
      </rPr>
      <t>Oportunidad de mejora:</t>
    </r>
    <r>
      <rPr>
        <sz val="12"/>
        <rFont val="Arial Narrow"/>
        <family val="2"/>
      </rPr>
      <t xml:space="preserve"> Diseñar e Implementar de estrategias de gerencia pública enfocadas a minimizar la rotación de los lideres de los procesos, con el objetivo de que éstos ejecuten y cumplan los objetivos institucionales planteados en el corto y mediano plazo.</t>
    </r>
  </si>
  <si>
    <r>
      <t xml:space="preserve">El componente actividades de monitoreo está presente y funcionando, liderado por la alta dirección y comités institucionales, esta gestión es complementada con la interacción del trabajo en equipo con las líneas de defensa. En este componente, la segunda línea de defensa asesora a los procesos de la Entidad y realiza monitoreos trimestrales de control con el fin de evitar que se materialicen los riesgos; en cuanto al trabajo que ejecuta la tercera línea de defensa, se encarga de efectuar cada trimestre la evaluación y seguimiento a los riesgos de corrupción. Asimismo, en las auditorias de gestión, verifica que el diseño de controles esté acorde con los lineamientos que establece el DAFP en la “Guía para la Administración del Riesgo y el diseño de controles en entidades públicas”. Adicionalmente, con el propósito de propender el mejoramiento continuo del sistema de control interno se desarrollan otras actividades concerniente a: la autoevaluación de los procesos a su gestión, el informe de percepción de la 2da línea de defensa (análisis de la 3ra línea de defensa), seguimiento a planes de mejoramiento de la CGR, verificación del cumplimiento normativo referente a la publicación de los planes institucionales, seguimientos de avance y ejecución al plan de acción, elaboración, socialización y publicación de los informe de ley, las cuales se constituyen en un aporte fundamental en el cumplimiento de los objetivos estratégicos institucionales. 
</t>
    </r>
    <r>
      <rPr>
        <b/>
        <sz val="12"/>
        <rFont val="Arial Narrow"/>
        <family val="2"/>
      </rPr>
      <t>Fortalezas:</t>
    </r>
    <r>
      <rPr>
        <sz val="12"/>
        <rFont val="Arial Narrow"/>
        <family val="2"/>
      </rPr>
      <t xml:space="preserve"> *Socialización de la alta dirección a los líderes de los procesos, concerniente a los seguimientos, evaluaciones e informes (emitidos por la Oficina de Control Interno), con el fin de que realicen los correctivos necesarios que conlleven al cumplimiento de los objetivos institucionales, *Actividades periódicas de monitoreos, evaluaciones y seguimientos de control que contribuyen a la mejora continua del sistema de control interno.
</t>
    </r>
    <r>
      <rPr>
        <b/>
        <sz val="12"/>
        <rFont val="Arial Narrow"/>
        <family val="2"/>
      </rPr>
      <t xml:space="preserve">Oportunidad de mejora: </t>
    </r>
    <r>
      <rPr>
        <sz val="12"/>
        <rFont val="Arial Narrow"/>
        <family val="2"/>
      </rPr>
      <t>Analizar la posibilidad de minimizar la rotación de los lideres de los procesos con el propósito de que se ejecuten y cumplan los objetivos propuestos a corto y mediano plazo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</si>
</sst>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26" x14ac:knownFonts="1">
    <font>
      <sz val="10"/>
      <color theme="1"/>
      <name val="Arial"/>
      <family val="2"/>
    </font>
    <font>
      <b/>
      <sz val="20"/>
      <color theme="0"/>
      <name val="Arial Narrow"/>
      <family val="2"/>
    </font>
    <font>
      <b/>
      <sz val="20"/>
      <color theme="1"/>
      <name val="Arial Narrow"/>
      <family val="2"/>
    </font>
    <font>
      <sz val="11"/>
      <color theme="1"/>
      <name val="Arial Narrow"/>
      <family val="2"/>
    </font>
    <font>
      <b/>
      <sz val="20"/>
      <name val="Arial Narrow"/>
      <family val="2"/>
    </font>
    <font>
      <sz val="11"/>
      <color theme="0"/>
      <name val="Arial Narrow"/>
      <family val="2"/>
    </font>
    <font>
      <b/>
      <sz val="18"/>
      <color theme="0"/>
      <name val="Arial"/>
      <family val="2"/>
    </font>
    <font>
      <b/>
      <sz val="20"/>
      <color theme="0"/>
      <name val="Arial"/>
      <family val="2"/>
    </font>
    <font>
      <sz val="20"/>
      <color rgb="FFFF0000"/>
      <name val="Arial"/>
      <family val="2"/>
    </font>
    <font>
      <b/>
      <sz val="12"/>
      <color rgb="FFFF0000"/>
      <name val="Arial"/>
      <family val="2"/>
    </font>
    <font>
      <b/>
      <sz val="12"/>
      <name val="Arial"/>
      <family val="2"/>
    </font>
    <font>
      <b/>
      <sz val="10"/>
      <name val="Arial"/>
      <family val="2"/>
    </font>
    <font>
      <sz val="25"/>
      <name val="Arial"/>
      <family val="2"/>
    </font>
    <font>
      <sz val="18"/>
      <name val="Arial Narrow"/>
      <family val="2"/>
    </font>
    <font>
      <b/>
      <sz val="10"/>
      <color rgb="FFFF0000"/>
      <name val="Arial"/>
      <family val="2"/>
    </font>
    <font>
      <b/>
      <sz val="12"/>
      <color theme="0"/>
      <name val="Arial"/>
      <family val="2"/>
    </font>
    <font>
      <b/>
      <u/>
      <sz val="12"/>
      <color theme="0"/>
      <name val="Arial"/>
      <family val="2"/>
    </font>
    <font>
      <b/>
      <sz val="10"/>
      <color theme="1"/>
      <name val="Arial"/>
      <family val="2"/>
    </font>
    <font>
      <sz val="18"/>
      <color theme="1"/>
      <name val="Arial"/>
      <family val="2"/>
    </font>
    <font>
      <b/>
      <sz val="16"/>
      <color theme="1"/>
      <name val="Arial"/>
      <family val="2"/>
    </font>
    <font>
      <sz val="12"/>
      <name val="Arial Narrow"/>
      <family val="2"/>
    </font>
    <font>
      <b/>
      <sz val="12"/>
      <name val="Arial Narrow"/>
      <family val="2"/>
    </font>
    <font>
      <sz val="10"/>
      <name val="Nunito Sans"/>
    </font>
    <font>
      <sz val="10"/>
      <color theme="1"/>
      <name val="Nunito Sans"/>
    </font>
    <font>
      <b/>
      <i/>
      <sz val="10"/>
      <name val="Arial"/>
      <family val="2"/>
    </font>
    <font>
      <b/>
      <i/>
      <sz val="10"/>
      <color theme="1"/>
      <name val="Arial"/>
      <family val="2"/>
    </font>
  </fonts>
  <fills count="10">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theme="4" tint="-0.249977111117893"/>
        <bgColor indexed="64"/>
      </patternFill>
    </fill>
    <fill>
      <patternFill patternType="solid">
        <fgColor rgb="FFFFCC00"/>
        <bgColor indexed="64"/>
      </patternFill>
    </fill>
    <fill>
      <patternFill patternType="solid">
        <fgColor rgb="FF00B050"/>
        <bgColor indexed="64"/>
      </patternFill>
    </fill>
    <fill>
      <patternFill patternType="solid">
        <fgColor rgb="FF83A343"/>
        <bgColor indexed="64"/>
      </patternFill>
    </fill>
    <fill>
      <patternFill patternType="solid">
        <fgColor theme="7" tint="-0.249977111117893"/>
        <bgColor indexed="64"/>
      </patternFill>
    </fill>
    <fill>
      <patternFill patternType="solid">
        <fgColor theme="6" tint="-0.499984740745262"/>
        <bgColor indexed="64"/>
      </patternFill>
    </fill>
  </fills>
  <borders count="33">
    <border>
      <left/>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ck">
        <color auto="1"/>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1">
    <xf numFmtId="0" fontId="0" fillId="0" borderId="0"/>
  </cellStyleXfs>
  <cellXfs count="90">
    <xf numFmtId="0" fontId="0" fillId="0" borderId="0" xfId="0"/>
    <xf numFmtId="0" fontId="0" fillId="2" borderId="0" xfId="0" applyFill="1"/>
    <xf numFmtId="0" fontId="0" fillId="2" borderId="1" xfId="0" applyFill="1" applyBorder="1"/>
    <xf numFmtId="0" fontId="0" fillId="2" borderId="2" xfId="0" applyFill="1" applyBorder="1"/>
    <xf numFmtId="0" fontId="0" fillId="2" borderId="3" xfId="0" applyFill="1" applyBorder="1"/>
    <xf numFmtId="0" fontId="0" fillId="2" borderId="4" xfId="0" applyFill="1" applyBorder="1"/>
    <xf numFmtId="0" fontId="1" fillId="3" borderId="5" xfId="0" applyFont="1" applyFill="1" applyBorder="1" applyAlignment="1">
      <alignment horizontal="center" vertical="center" wrapText="1"/>
    </xf>
    <xf numFmtId="0" fontId="2" fillId="2" borderId="6" xfId="0" applyFont="1" applyFill="1" applyBorder="1" applyAlignment="1" applyProtection="1">
      <alignment horizontal="center" vertical="center"/>
      <protection locked="0"/>
    </xf>
    <xf numFmtId="0" fontId="2" fillId="2" borderId="7" xfId="0" applyFont="1" applyFill="1" applyBorder="1" applyAlignment="1" applyProtection="1">
      <alignment horizontal="center" vertical="center"/>
      <protection locked="0"/>
    </xf>
    <xf numFmtId="0" fontId="3" fillId="2" borderId="0" xfId="0" applyFont="1" applyFill="1" applyAlignment="1">
      <alignment horizontal="center"/>
    </xf>
    <xf numFmtId="0" fontId="0" fillId="2" borderId="8" xfId="0" applyFill="1" applyBorder="1"/>
    <xf numFmtId="0" fontId="1" fillId="3" borderId="9" xfId="0" applyFont="1" applyFill="1" applyBorder="1" applyAlignment="1">
      <alignment horizontal="center" vertical="center" wrapText="1"/>
    </xf>
    <xf numFmtId="0" fontId="2" fillId="2" borderId="10" xfId="0" applyFont="1" applyFill="1" applyBorder="1" applyAlignment="1" applyProtection="1">
      <alignment horizontal="center" vertical="center"/>
      <protection locked="0"/>
    </xf>
    <xf numFmtId="0" fontId="2" fillId="2" borderId="11" xfId="0" applyFont="1" applyFill="1" applyBorder="1" applyAlignment="1" applyProtection="1">
      <alignment horizontal="center" vertical="center"/>
      <protection locked="0"/>
    </xf>
    <xf numFmtId="0" fontId="1" fillId="3" borderId="9" xfId="0" applyFont="1" applyFill="1" applyBorder="1" applyAlignment="1">
      <alignment horizontal="center" vertical="center"/>
    </xf>
    <xf numFmtId="164" fontId="4" fillId="2" borderId="12" xfId="0" applyNumberFormat="1" applyFont="1" applyFill="1" applyBorder="1" applyAlignment="1" applyProtection="1">
      <alignment horizontal="center"/>
      <protection locked="0"/>
    </xf>
    <xf numFmtId="164" fontId="4" fillId="2" borderId="13" xfId="0" applyNumberFormat="1" applyFont="1" applyFill="1" applyBorder="1" applyAlignment="1" applyProtection="1">
      <alignment horizontal="center"/>
      <protection locked="0"/>
    </xf>
    <xf numFmtId="164" fontId="4" fillId="2" borderId="14" xfId="0" applyNumberFormat="1" applyFont="1" applyFill="1" applyBorder="1" applyAlignment="1" applyProtection="1">
      <alignment horizontal="center"/>
      <protection locked="0"/>
    </xf>
    <xf numFmtId="164" fontId="3" fillId="2" borderId="0" xfId="0" applyNumberFormat="1" applyFont="1" applyFill="1" applyAlignment="1">
      <alignment horizontal="center"/>
    </xf>
    <xf numFmtId="0" fontId="5" fillId="2" borderId="0" xfId="0" applyFont="1" applyFill="1" applyAlignment="1">
      <alignment vertical="center"/>
    </xf>
    <xf numFmtId="0" fontId="6" fillId="3" borderId="15" xfId="0" applyFont="1" applyFill="1" applyBorder="1" applyAlignment="1">
      <alignment horizontal="center" vertical="center" wrapText="1"/>
    </xf>
    <xf numFmtId="0" fontId="6" fillId="3" borderId="16" xfId="0" applyFont="1" applyFill="1" applyBorder="1" applyAlignment="1">
      <alignment horizontal="center" vertical="center" wrapText="1"/>
    </xf>
    <xf numFmtId="0" fontId="6" fillId="3" borderId="17" xfId="0" applyFont="1" applyFill="1" applyBorder="1" applyAlignment="1">
      <alignment horizontal="center" vertical="center" wrapText="1"/>
    </xf>
    <xf numFmtId="9" fontId="7" fillId="3" borderId="18" xfId="0" applyNumberFormat="1" applyFont="1" applyFill="1" applyBorder="1" applyAlignment="1" applyProtection="1">
      <alignment horizontal="center" vertical="center"/>
      <protection hidden="1"/>
    </xf>
    <xf numFmtId="0" fontId="8" fillId="2" borderId="0" xfId="0" applyFont="1" applyFill="1" applyAlignment="1">
      <alignment horizontal="center" vertical="center"/>
    </xf>
    <xf numFmtId="0" fontId="9" fillId="2" borderId="0" xfId="0" applyFont="1" applyFill="1"/>
    <xf numFmtId="0" fontId="6" fillId="3" borderId="15" xfId="0" applyFont="1" applyFill="1" applyBorder="1" applyAlignment="1">
      <alignment horizontal="center" vertical="center"/>
    </xf>
    <xf numFmtId="0" fontId="6" fillId="3" borderId="16" xfId="0" applyFont="1" applyFill="1" applyBorder="1" applyAlignment="1">
      <alignment horizontal="center" vertical="center"/>
    </xf>
    <xf numFmtId="0" fontId="6" fillId="3" borderId="17" xfId="0" applyFont="1" applyFill="1" applyBorder="1" applyAlignment="1">
      <alignment horizontal="center" vertical="center"/>
    </xf>
    <xf numFmtId="0" fontId="6" fillId="2" borderId="0" xfId="0" applyFont="1" applyFill="1" applyAlignment="1">
      <alignment horizontal="center" vertical="center"/>
    </xf>
    <xf numFmtId="0" fontId="10" fillId="2" borderId="0" xfId="0" applyFont="1" applyFill="1" applyAlignment="1">
      <alignment horizontal="center" vertical="center"/>
    </xf>
    <xf numFmtId="49" fontId="11" fillId="2" borderId="15" xfId="0" applyNumberFormat="1" applyFont="1" applyFill="1" applyBorder="1" applyAlignment="1">
      <alignment horizontal="left" vertical="center" wrapText="1"/>
    </xf>
    <xf numFmtId="49" fontId="11" fillId="2" borderId="16" xfId="0" applyNumberFormat="1" applyFont="1" applyFill="1" applyBorder="1" applyAlignment="1">
      <alignment horizontal="left" vertical="center" wrapText="1"/>
    </xf>
    <xf numFmtId="49" fontId="12" fillId="2" borderId="18" xfId="0" applyNumberFormat="1" applyFont="1" applyFill="1" applyBorder="1" applyAlignment="1" applyProtection="1">
      <alignment horizontal="center" vertical="center" wrapText="1"/>
      <protection locked="0"/>
    </xf>
    <xf numFmtId="49" fontId="13" fillId="2" borderId="16" xfId="0" applyNumberFormat="1" applyFont="1" applyFill="1" applyBorder="1" applyAlignment="1" applyProtection="1">
      <alignment horizontal="justify" vertical="justify" wrapText="1"/>
      <protection locked="0"/>
    </xf>
    <xf numFmtId="49" fontId="13" fillId="2" borderId="17" xfId="0" applyNumberFormat="1" applyFont="1" applyFill="1" applyBorder="1" applyAlignment="1" applyProtection="1">
      <alignment horizontal="justify" vertical="justify" wrapText="1"/>
      <protection locked="0"/>
    </xf>
    <xf numFmtId="49" fontId="0" fillId="2" borderId="0" xfId="0" applyNumberFormat="1" applyFill="1" applyAlignment="1">
      <alignment horizontal="left" vertical="top" wrapText="1"/>
    </xf>
    <xf numFmtId="49" fontId="11" fillId="2" borderId="19" xfId="0" applyNumberFormat="1" applyFont="1" applyFill="1" applyBorder="1" applyAlignment="1">
      <alignment horizontal="left" vertical="center" wrapText="1"/>
    </xf>
    <xf numFmtId="49" fontId="11" fillId="2" borderId="13" xfId="0" applyNumberFormat="1" applyFont="1" applyFill="1" applyBorder="1" applyAlignment="1">
      <alignment horizontal="left" vertical="center" wrapText="1"/>
    </xf>
    <xf numFmtId="49" fontId="12" fillId="2" borderId="20" xfId="0" applyNumberFormat="1" applyFont="1" applyFill="1" applyBorder="1" applyAlignment="1" applyProtection="1">
      <alignment horizontal="center" vertical="center" wrapText="1"/>
      <protection locked="0"/>
    </xf>
    <xf numFmtId="49" fontId="13" fillId="2" borderId="13" xfId="0" applyNumberFormat="1" applyFont="1" applyFill="1" applyBorder="1" applyAlignment="1" applyProtection="1">
      <alignment horizontal="justify" vertical="justify" wrapText="1"/>
      <protection locked="0"/>
    </xf>
    <xf numFmtId="49" fontId="13" fillId="2" borderId="14" xfId="0" applyNumberFormat="1" applyFont="1" applyFill="1" applyBorder="1" applyAlignment="1" applyProtection="1">
      <alignment horizontal="justify" vertical="justify" wrapText="1"/>
      <protection locked="0"/>
    </xf>
    <xf numFmtId="0" fontId="14" fillId="2" borderId="0" xfId="0" applyFont="1" applyFill="1" applyAlignment="1">
      <alignment wrapText="1"/>
    </xf>
    <xf numFmtId="0" fontId="6" fillId="4" borderId="18" xfId="0" applyFont="1" applyFill="1" applyBorder="1" applyAlignment="1">
      <alignment horizontal="center" vertical="center" wrapText="1"/>
    </xf>
    <xf numFmtId="0" fontId="10" fillId="0" borderId="0" xfId="0" applyFont="1" applyAlignment="1">
      <alignment horizontal="center" vertical="center" wrapText="1"/>
    </xf>
    <xf numFmtId="0" fontId="15" fillId="4" borderId="18" xfId="0" applyFont="1" applyFill="1" applyBorder="1" applyAlignment="1">
      <alignment horizontal="center" vertical="center" wrapText="1"/>
    </xf>
    <xf numFmtId="0" fontId="9" fillId="2" borderId="0" xfId="0" applyFont="1" applyFill="1" applyAlignment="1">
      <alignment horizontal="center" vertical="center" wrapText="1"/>
    </xf>
    <xf numFmtId="0" fontId="15" fillId="3" borderId="21" xfId="0" applyFont="1" applyFill="1" applyBorder="1" applyAlignment="1">
      <alignment horizontal="center" vertical="center" wrapText="1"/>
    </xf>
    <xf numFmtId="0" fontId="15" fillId="3" borderId="18" xfId="0" applyFont="1" applyFill="1" applyBorder="1" applyAlignment="1">
      <alignment horizontal="center" vertical="center" wrapText="1"/>
    </xf>
    <xf numFmtId="0" fontId="17" fillId="2" borderId="0" xfId="0" applyFont="1" applyFill="1" applyAlignment="1">
      <alignment wrapText="1"/>
    </xf>
    <xf numFmtId="0" fontId="18" fillId="0" borderId="0" xfId="0" applyFont="1" applyAlignment="1">
      <alignment horizontal="center" wrapText="1"/>
    </xf>
    <xf numFmtId="0" fontId="0" fillId="0" borderId="22" xfId="0" applyBorder="1"/>
    <xf numFmtId="0" fontId="6" fillId="5" borderId="18" xfId="0" applyFont="1" applyFill="1" applyBorder="1" applyAlignment="1">
      <alignment horizontal="center" vertical="center" wrapText="1"/>
    </xf>
    <xf numFmtId="0" fontId="15" fillId="0" borderId="0" xfId="0" applyFont="1" applyAlignment="1">
      <alignment vertical="center"/>
    </xf>
    <xf numFmtId="0" fontId="10" fillId="0" borderId="18" xfId="0" applyFont="1" applyBorder="1" applyAlignment="1" applyProtection="1">
      <alignment horizontal="center" vertical="center"/>
      <protection hidden="1"/>
    </xf>
    <xf numFmtId="9" fontId="10" fillId="0" borderId="0" xfId="0" applyNumberFormat="1" applyFont="1" applyAlignment="1">
      <alignment vertical="center"/>
    </xf>
    <xf numFmtId="9" fontId="19" fillId="6" borderId="18" xfId="0" applyNumberFormat="1" applyFont="1" applyFill="1" applyBorder="1" applyAlignment="1" applyProtection="1">
      <alignment horizontal="center" vertical="center"/>
      <protection hidden="1"/>
    </xf>
    <xf numFmtId="0" fontId="20" fillId="0" borderId="18" xfId="0" applyFont="1" applyBorder="1" applyAlignment="1" applyProtection="1">
      <alignment horizontal="justify" vertical="justify" wrapText="1"/>
      <protection locked="0"/>
    </xf>
    <xf numFmtId="0" fontId="10" fillId="0" borderId="0" xfId="0" applyFont="1" applyAlignment="1">
      <alignment vertical="center"/>
    </xf>
    <xf numFmtId="9" fontId="19" fillId="6" borderId="18" xfId="0" applyNumberFormat="1" applyFont="1" applyFill="1" applyBorder="1" applyAlignment="1" applyProtection="1">
      <alignment horizontal="center" vertical="center"/>
      <protection locked="0"/>
    </xf>
    <xf numFmtId="0" fontId="10" fillId="0" borderId="23" xfId="0" applyFont="1" applyBorder="1" applyAlignment="1">
      <alignment vertical="center"/>
    </xf>
    <xf numFmtId="0" fontId="10" fillId="0" borderId="0" xfId="0" applyFont="1" applyAlignment="1">
      <alignment horizontal="left" vertical="center"/>
    </xf>
    <xf numFmtId="9" fontId="10" fillId="0" borderId="18" xfId="0" applyNumberFormat="1" applyFont="1" applyBorder="1" applyAlignment="1" applyProtection="1">
      <alignment horizontal="center" vertical="center"/>
      <protection locked="0"/>
    </xf>
    <xf numFmtId="0" fontId="10" fillId="2" borderId="8" xfId="0" applyFont="1" applyFill="1" applyBorder="1" applyAlignment="1">
      <alignment vertical="center"/>
    </xf>
    <xf numFmtId="0" fontId="10" fillId="2" borderId="0" xfId="0" applyFont="1" applyFill="1" applyAlignment="1">
      <alignment vertical="center"/>
    </xf>
    <xf numFmtId="0" fontId="0" fillId="0" borderId="0" xfId="0" applyAlignment="1">
      <alignment horizontal="center"/>
    </xf>
    <xf numFmtId="0" fontId="0" fillId="0" borderId="24" xfId="0" applyBorder="1"/>
    <xf numFmtId="0" fontId="22" fillId="0" borderId="22" xfId="0" applyFont="1" applyBorder="1" applyAlignment="1">
      <alignment horizontal="justify" vertical="justify" wrapText="1"/>
    </xf>
    <xf numFmtId="0" fontId="23" fillId="0" borderId="0" xfId="0" applyFont="1" applyAlignment="1">
      <alignment horizontal="justify" vertical="justify" wrapText="1"/>
    </xf>
    <xf numFmtId="0" fontId="0" fillId="0" borderId="0" xfId="0" applyAlignment="1">
      <alignment horizontal="left"/>
    </xf>
    <xf numFmtId="0" fontId="0" fillId="0" borderId="24" xfId="0" applyBorder="1" applyAlignment="1">
      <alignment horizontal="left"/>
    </xf>
    <xf numFmtId="0" fontId="6" fillId="7" borderId="18" xfId="0" applyFont="1" applyFill="1" applyBorder="1" applyAlignment="1">
      <alignment horizontal="center" vertical="center" wrapText="1"/>
    </xf>
    <xf numFmtId="0" fontId="0" fillId="0" borderId="23" xfId="0" applyBorder="1"/>
    <xf numFmtId="0" fontId="0" fillId="0" borderId="25" xfId="0" applyBorder="1"/>
    <xf numFmtId="0" fontId="6" fillId="3" borderId="18" xfId="0" applyFont="1" applyFill="1" applyBorder="1" applyAlignment="1">
      <alignment horizontal="center" vertical="center" wrapText="1"/>
    </xf>
    <xf numFmtId="9" fontId="19" fillId="6" borderId="26" xfId="0" applyNumberFormat="1" applyFont="1" applyFill="1" applyBorder="1" applyAlignment="1" applyProtection="1">
      <alignment horizontal="center" vertical="center"/>
      <protection hidden="1"/>
    </xf>
    <xf numFmtId="0" fontId="0" fillId="0" borderId="26" xfId="0" applyBorder="1"/>
    <xf numFmtId="0" fontId="22" fillId="0" borderId="27" xfId="0" applyFont="1" applyBorder="1" applyAlignment="1">
      <alignment horizontal="justify" vertical="justify" wrapText="1"/>
    </xf>
    <xf numFmtId="0" fontId="6" fillId="8" borderId="18" xfId="0" applyFont="1" applyFill="1" applyBorder="1" applyAlignment="1">
      <alignment horizontal="center" vertical="center" wrapText="1"/>
    </xf>
    <xf numFmtId="0" fontId="20" fillId="0" borderId="28" xfId="0" applyFont="1" applyBorder="1" applyAlignment="1" applyProtection="1">
      <alignment horizontal="justify" vertical="justify" wrapText="1"/>
      <protection locked="0"/>
    </xf>
    <xf numFmtId="0" fontId="22" fillId="0" borderId="28" xfId="0" applyFont="1" applyBorder="1" applyAlignment="1">
      <alignment horizontal="justify" vertical="justify" wrapText="1"/>
    </xf>
    <xf numFmtId="0" fontId="6" fillId="9" borderId="18" xfId="0" applyFont="1" applyFill="1" applyBorder="1" applyAlignment="1">
      <alignment horizontal="center" vertical="center" wrapText="1"/>
    </xf>
    <xf numFmtId="0" fontId="20" fillId="0" borderId="29" xfId="0" applyFont="1" applyBorder="1" applyAlignment="1" applyProtection="1">
      <alignment horizontal="justify" vertical="justify" wrapText="1"/>
      <protection locked="0"/>
    </xf>
    <xf numFmtId="0" fontId="15" fillId="2" borderId="0" xfId="0" applyFont="1" applyFill="1" applyAlignment="1">
      <alignment vertical="center"/>
    </xf>
    <xf numFmtId="0" fontId="10" fillId="2" borderId="0" xfId="0" applyFont="1" applyFill="1" applyAlignment="1">
      <alignment horizontal="left" vertical="center"/>
    </xf>
    <xf numFmtId="0" fontId="24" fillId="2" borderId="0" xfId="0" applyFont="1" applyFill="1" applyAlignment="1">
      <alignment vertical="center"/>
    </xf>
    <xf numFmtId="0" fontId="25" fillId="2" borderId="0" xfId="0" applyFont="1" applyFill="1"/>
    <xf numFmtId="0" fontId="0" fillId="2" borderId="30" xfId="0" applyFill="1" applyBorder="1"/>
    <xf numFmtId="0" fontId="0" fillId="2" borderId="31" xfId="0" applyFill="1" applyBorder="1"/>
    <xf numFmtId="0" fontId="0" fillId="2" borderId="32" xfId="0" applyFill="1" applyBorder="1"/>
  </cellXfs>
  <cellStyles count="1">
    <cellStyle name="Normal" xfId="0" builtinId="0"/>
  </cellStyles>
  <dxfs count="3">
    <dxf>
      <fill>
        <patternFill>
          <bgColor rgb="FFFF0000"/>
        </patternFill>
      </fill>
    </dxf>
    <dxf>
      <fill>
        <patternFill>
          <bgColor rgb="FFFFFF00"/>
        </patternFill>
      </fill>
    </dxf>
    <dxf>
      <fill>
        <patternFill>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styles" Target="styles.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calcChain" Target="calcChain.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2177142</xdr:colOff>
      <xdr:row>6</xdr:row>
      <xdr:rowOff>93243</xdr:rowOff>
    </xdr:from>
    <xdr:to>
      <xdr:col>7</xdr:col>
      <xdr:colOff>95480</xdr:colOff>
      <xdr:row>14</xdr:row>
      <xdr:rowOff>56997</xdr:rowOff>
    </xdr:to>
    <xdr:pic>
      <xdr:nvPicPr>
        <xdr:cNvPr id="2" name="Imagen 1">
          <a:extLst>
            <a:ext uri="{FF2B5EF4-FFF2-40B4-BE49-F238E27FC236}">
              <a16:creationId xmlns:a16="http://schemas.microsoft.com/office/drawing/2014/main" id="{1B274BF7-9B60-43C6-B933-A8D3D071F271}"/>
            </a:ext>
          </a:extLst>
        </xdr:cNvPr>
        <xdr:cNvPicPr>
          <a:picLocks noChangeAspect="1"/>
        </xdr:cNvPicPr>
      </xdr:nvPicPr>
      <xdr:blipFill>
        <a:blip xmlns:r="http://schemas.openxmlformats.org/officeDocument/2006/relationships" r:embed="rId1"/>
        <a:stretch>
          <a:fillRect/>
        </a:stretch>
      </xdr:blipFill>
      <xdr:spPr>
        <a:xfrm>
          <a:off x="2615292" y="1712493"/>
          <a:ext cx="4376288" cy="240215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isaias.lozano\AppData\Local\Microsoft\Windows\INetCache\Content.Outlook\BBKVUYC8\Formato%20Informe%20Semestral%20SCI%202do%20Semestre%202024.xlsx" TargetMode="External"/><Relationship Id="rId1" Type="http://schemas.openxmlformats.org/officeDocument/2006/relationships/externalLinkPath" Target="file:///C:\Users\isaias.lozano\AppData\Local\Microsoft\Windows\INetCache\Content.Outlook\BBKVUYC8\Formato%20Informe%20Semestral%20SCI%202do%20Semestre%202024.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E\tmp\97pbth.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DOCUME~1\ljlopez\CONFIG~1\Temp\notesE1EF34\Otros%20Anexos\Gastos%20Regionales,%20Set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1\ECESPE~1\CONFIG~1\Temp\notesFFF692\Otros%20Anexos\Gastos%20Regionales,%20Diciembre%2020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Evalbuena\AppData\Local\Microsoft\Windows\Temporary%20Internet%20Files\Content.Outlook\SVA60ZPR\Consolidado%20Diciembre%20%202011%20Banking%20Gaap%20Grupo%20Aval-12041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Jcruz\Desktop\COnsolidacion\Informacion-Julio2011\Recibidos\Bogota\ECP\Real\CONSOLRE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DOCUME~1\ECESPE~1\CONFIG~1\Temp\notesFFF692\PUC_1112%20v5.9.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E\Documents\Brand%20X\JT8D\200\Meridiana\VB%20LLP%20Model%20V3%20Meridian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sers\Jcruz\Desktop\COnsolidacion\Informacion-Julio2011\Recibidos\Bogota\ECP\Financiero\Consol\CONSOLFINA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Grupo_Aval\USGAAP\BANKING\1106\Entregado\Guia%203%20Historica%20a%20Junio%202011%20-%20Agosto%2020%202011%20-%201109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Mis%20Documentos\GRUPO%20AVAL\Banking%20Junio%202011\Julio-Banking%20Junio%2020110813\Banking%20Junio%202011\Consolidacion%20Entidades%20Aval%20SEC%20Banking%20Gaap%20a%20Junio%20de%202011-2011101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ESTADOS%20FINANCIEROS%202002\Salvador\Set\SALV-Mktshare-Emisor%20SET-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OCUME~1\ljlopez\CONFIG~1\Temp\notesE1EF34\Leasing%20Bogot&#225;,%20PUC%20Marzo%202011%20Final%20sin%20detalles.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E\DOCUME~1\malas\CONFIG~1\Temp\notesE1EF34\Presupuesto%202007%20(Consul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E\Shared\Collections\AMIT\Eswaran_Files\DLF\Julie\wizm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Mis%20documentos\CONSOLIDACION%20ATH\JUNIO%202011\CONSOLIDACION%20PARA%20AVAL_ANUALIZADO\ATH_Estados%20Financieros%20Junio%202011%20(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Archivos%20comunes\2005\Reserva\Cargar%20Reporte%20de%20Mor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Mis%20Documentos\Marielos\Estad&#237;sticas\2005\Nueva%20Estadistica\Nueva%20Estadistica\52.Dias%20de%20atraso%20(Outstandi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vo"/>
      <sheetName val="Definiciones"/>
      <sheetName val="Ambiente de Control"/>
      <sheetName val="Evaluación de riesgos"/>
      <sheetName val="Actividades de control"/>
      <sheetName val="Info y Comunicación"/>
      <sheetName val="Actividades de Monitoreo"/>
      <sheetName val="Analisis de Resultados"/>
      <sheetName val="Conclusiones"/>
      <sheetName val="Hoja1"/>
    </sheetNames>
    <sheetDataSet>
      <sheetData sheetId="0"/>
      <sheetData sheetId="1"/>
      <sheetData sheetId="2"/>
      <sheetData sheetId="3"/>
      <sheetData sheetId="4"/>
      <sheetData sheetId="5"/>
      <sheetData sheetId="6"/>
      <sheetData sheetId="7"/>
      <sheetData sheetId="8"/>
      <sheetData sheetId="9">
        <row r="2">
          <cell r="N2">
            <v>0.96875</v>
          </cell>
        </row>
        <row r="26">
          <cell r="N26">
            <v>0.98529411764705888</v>
          </cell>
        </row>
        <row r="43">
          <cell r="N43">
            <v>1</v>
          </cell>
        </row>
        <row r="55">
          <cell r="N55">
            <v>0.8928571428571429</v>
          </cell>
        </row>
        <row r="69">
          <cell r="N69">
            <v>1</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7pbth"/>
      <sheetName val="97pbth.xls"/>
      <sheetName val="[97pbth.xls][97pbth.xls]_tmp__2"/>
      <sheetName val="[97pbth.xls][97pbth.xls]_E_tm_2"/>
      <sheetName val="[97pbth.xls][97pbth.xls]_tmp__3"/>
      <sheetName val="[97pbth.xls][97pbth.xls]_E_tm_3"/>
      <sheetName val="[97pbth.xls][97pbth.xls]_tmp__4"/>
      <sheetName val="[97pbth.xls][97pbth.xls]_E_tm_4"/>
      <sheetName val="[97pbth.xls][97pbth.xls]_tmp__5"/>
      <sheetName val="[97pbth.xls][97pbth.xls]_E_tm_5"/>
      <sheetName val="[97pbth.xls][97pbth.xls]_tmp__6"/>
      <sheetName val="[97pbth.xls][97pbth.xls]_E_tm_6"/>
      <sheetName val="[97pbth.xls][97pbth.xls]_tmp__7"/>
      <sheetName val="[97pbth.xls][97pbth.xls]_E_tm_7"/>
      <sheetName val="[97pbth.xls][97pbth.xls]_tmp__8"/>
      <sheetName val="[97pbth.xls][97pbth.xls]_E_tm_8"/>
      <sheetName val="[97pbth.xls][97pbth.xls]_tmp__9"/>
      <sheetName val="[97pbth.xls][97pbth.xls]_E_tm_9"/>
      <sheetName val="[97pbth.xls][97pbth.xls]_tmp_11"/>
      <sheetName val="[97pbth.xls][97pbth.xls]_E_t_11"/>
      <sheetName val="[97pbth.xls][97pbth.xls]_tmp_10"/>
      <sheetName val="[97pbth.xls][97pbth.xls]_E_t_10"/>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dito"/>
      <sheetName val="oficial"/>
      <sheetName val="valores"/>
      <sheetName val="oficialoct"/>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entas"/>
      <sheetName val="Data"/>
      <sheetName val="PL.717 Corporate Expenses"/>
      <sheetName val="oficial"/>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 sheetId="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 val="Cuenta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 sheetId="3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 val="Anexo-Participaciones Dic-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 sheetId="1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 val="ELIMINA EXT"/>
      <sheetName val="ELIMINA"/>
      <sheetName val="FILIALEXT"/>
      <sheetName val="FILIAL"/>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 sheetId="34" refreshError="1"/>
      <sheetData sheetId="35" refreshError="1"/>
      <sheetData sheetId="36" refreshError="1"/>
      <sheetData sheetId="3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 val="Gastos regionales"/>
      <sheetName val="Swap Gain MtM (PL.501)"/>
      <sheetName val="Gain on Sale of OREOs (PL.502)"/>
      <sheetName val="Other Income (PL.505)"/>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Other Services (PL.773)"/>
      <sheetName val="Depreciation (PL.797)"/>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 val="CONSOLFINA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 val="MATRIZ"/>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 val="Participación Accionaria Junio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 val="Resum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 sheetId="3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Catalogo"/>
      <sheetName val="23 Part Adq"/>
      <sheetName val="Time Deposits (PL.120)"/>
      <sheetName val="Corporate Expenses (PL.717)"/>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18D48E-0130-4F3F-8F2E-A462C4C2E927}">
  <dimension ref="B1:V38"/>
  <sheetViews>
    <sheetView tabSelected="1" view="pageBreakPreview" topLeftCell="A12" zoomScale="70" zoomScaleNormal="55" zoomScaleSheetLayoutView="70" workbookViewId="0">
      <selection activeCell="F21" sqref="F21:M21"/>
    </sheetView>
  </sheetViews>
  <sheetFormatPr baseColWidth="10" defaultColWidth="11.42578125" defaultRowHeight="12.75" x14ac:dyDescent="0.2"/>
  <cols>
    <col min="1" max="1" width="3.140625" style="1" customWidth="1"/>
    <col min="2" max="2" width="3.42578125" style="1" customWidth="1"/>
    <col min="3" max="3" width="35.5703125" style="1" customWidth="1"/>
    <col min="4" max="4" width="2.5703125" style="1" customWidth="1"/>
    <col min="5" max="5" width="33.140625" style="1" customWidth="1"/>
    <col min="6" max="6" width="5.140625" style="1" customWidth="1"/>
    <col min="7" max="7" width="20.42578125" style="1" customWidth="1"/>
    <col min="8" max="8" width="3.28515625" style="1" customWidth="1"/>
    <col min="9" max="9" width="92.28515625" style="1" customWidth="1"/>
    <col min="10" max="10" width="3.28515625" style="1" customWidth="1"/>
    <col min="11" max="11" width="26" style="1" customWidth="1"/>
    <col min="12" max="12" width="3.7109375" style="1" customWidth="1"/>
    <col min="13" max="13" width="103.7109375" style="1" customWidth="1"/>
    <col min="14" max="14" width="3" style="1" customWidth="1"/>
    <col min="15" max="15" width="18" style="1" customWidth="1"/>
    <col min="16" max="16" width="12.42578125" style="1" customWidth="1"/>
    <col min="17" max="16384" width="11.42578125" style="1"/>
  </cols>
  <sheetData>
    <row r="1" spans="2:16" ht="13.5" hidden="1" thickBot="1" x14ac:dyDescent="0.25"/>
    <row r="2" spans="2:16" ht="18" customHeight="1" thickTop="1" thickBot="1" x14ac:dyDescent="0.25">
      <c r="B2" s="2"/>
      <c r="C2" s="3"/>
      <c r="D2" s="3"/>
      <c r="E2" s="3"/>
      <c r="F2" s="3"/>
      <c r="G2" s="3"/>
      <c r="H2" s="3"/>
      <c r="I2" s="3"/>
      <c r="J2" s="3"/>
      <c r="K2" s="3"/>
      <c r="L2" s="3"/>
      <c r="M2" s="3"/>
      <c r="N2" s="3"/>
      <c r="O2" s="3"/>
      <c r="P2" s="4"/>
    </row>
    <row r="3" spans="2:16" ht="25.5" customHeight="1" x14ac:dyDescent="0.3">
      <c r="B3" s="5"/>
      <c r="E3" s="6" t="s">
        <v>0</v>
      </c>
      <c r="F3" s="7" t="s">
        <v>1</v>
      </c>
      <c r="G3" s="7"/>
      <c r="H3" s="7"/>
      <c r="I3" s="7"/>
      <c r="J3" s="7"/>
      <c r="K3" s="7"/>
      <c r="L3" s="7"/>
      <c r="M3" s="8"/>
      <c r="N3" s="9"/>
      <c r="O3" s="9"/>
      <c r="P3" s="10"/>
    </row>
    <row r="4" spans="2:16" ht="24.75" customHeight="1" thickBot="1" x14ac:dyDescent="0.35">
      <c r="B4" s="5"/>
      <c r="E4" s="11"/>
      <c r="F4" s="12"/>
      <c r="G4" s="12"/>
      <c r="H4" s="12"/>
      <c r="I4" s="12"/>
      <c r="J4" s="12"/>
      <c r="K4" s="12"/>
      <c r="L4" s="12"/>
      <c r="M4" s="13"/>
      <c r="N4" s="9"/>
      <c r="O4" s="9"/>
      <c r="P4" s="10"/>
    </row>
    <row r="5" spans="2:16" ht="41.25" customHeight="1" thickBot="1" x14ac:dyDescent="0.4">
      <c r="B5" s="5"/>
      <c r="E5" s="14" t="s">
        <v>2</v>
      </c>
      <c r="F5" s="15" t="s">
        <v>3</v>
      </c>
      <c r="G5" s="16"/>
      <c r="H5" s="16"/>
      <c r="I5" s="16"/>
      <c r="J5" s="16"/>
      <c r="K5" s="16"/>
      <c r="L5" s="16"/>
      <c r="M5" s="17"/>
      <c r="N5" s="18"/>
      <c r="O5" s="18"/>
      <c r="P5" s="10"/>
    </row>
    <row r="6" spans="2:16" ht="18" customHeight="1" thickBot="1" x14ac:dyDescent="0.35">
      <c r="B6" s="5"/>
      <c r="E6" s="19"/>
      <c r="F6" s="18"/>
      <c r="G6" s="18"/>
      <c r="H6" s="18"/>
      <c r="I6" s="18"/>
      <c r="J6" s="18"/>
      <c r="K6" s="18"/>
      <c r="L6" s="18"/>
      <c r="P6" s="10"/>
    </row>
    <row r="7" spans="2:16" ht="69.75" customHeight="1" thickBot="1" x14ac:dyDescent="0.25">
      <c r="B7" s="5"/>
      <c r="I7" s="20" t="s">
        <v>4</v>
      </c>
      <c r="J7" s="21"/>
      <c r="K7" s="22"/>
      <c r="M7" s="23">
        <f>+AVERAGE(G25,G27,G29,G31,G33)</f>
        <v>0.96938025210084044</v>
      </c>
      <c r="N7" s="24"/>
      <c r="O7" s="24"/>
      <c r="P7" s="10"/>
    </row>
    <row r="8" spans="2:16" ht="18" customHeight="1" x14ac:dyDescent="0.25">
      <c r="B8" s="5"/>
      <c r="M8" s="25"/>
      <c r="N8" s="25"/>
      <c r="O8" s="25"/>
      <c r="P8" s="10"/>
    </row>
    <row r="9" spans="2:16" ht="18" customHeight="1" x14ac:dyDescent="0.2">
      <c r="B9" s="5"/>
      <c r="P9" s="10"/>
    </row>
    <row r="10" spans="2:16" x14ac:dyDescent="0.2">
      <c r="B10" s="5"/>
      <c r="P10" s="10"/>
    </row>
    <row r="11" spans="2:16" x14ac:dyDescent="0.2">
      <c r="B11" s="5"/>
      <c r="P11" s="10"/>
    </row>
    <row r="12" spans="2:16" ht="20.25" customHeight="1" x14ac:dyDescent="0.2">
      <c r="B12" s="5"/>
      <c r="P12" s="10"/>
    </row>
    <row r="13" spans="2:16" ht="20.25" customHeight="1" x14ac:dyDescent="0.2">
      <c r="B13" s="5"/>
      <c r="P13" s="10"/>
    </row>
    <row r="14" spans="2:16" ht="20.25" customHeight="1" x14ac:dyDescent="0.2">
      <c r="B14" s="5"/>
      <c r="P14" s="10"/>
    </row>
    <row r="15" spans="2:16" x14ac:dyDescent="0.2">
      <c r="B15" s="5"/>
      <c r="P15" s="10"/>
    </row>
    <row r="16" spans="2:16" ht="13.5" thickBot="1" x14ac:dyDescent="0.25">
      <c r="B16" s="5"/>
      <c r="P16" s="10"/>
    </row>
    <row r="17" spans="2:22" ht="24" thickBot="1" x14ac:dyDescent="0.25">
      <c r="B17" s="5"/>
      <c r="C17" s="26" t="s">
        <v>5</v>
      </c>
      <c r="D17" s="27"/>
      <c r="E17" s="27"/>
      <c r="F17" s="27"/>
      <c r="G17" s="27"/>
      <c r="H17" s="27"/>
      <c r="I17" s="27"/>
      <c r="J17" s="27"/>
      <c r="K17" s="27"/>
      <c r="L17" s="27"/>
      <c r="M17" s="28"/>
      <c r="N17" s="29"/>
      <c r="O17" s="29"/>
      <c r="P17" s="10"/>
    </row>
    <row r="18" spans="2:22" ht="15.75" customHeight="1" thickBot="1" x14ac:dyDescent="0.25">
      <c r="B18" s="5"/>
      <c r="C18" s="30"/>
      <c r="D18" s="30"/>
      <c r="E18" s="30"/>
      <c r="F18" s="30"/>
      <c r="G18" s="30"/>
      <c r="H18" s="30"/>
      <c r="I18" s="30"/>
      <c r="J18" s="30"/>
      <c r="K18" s="30"/>
      <c r="L18" s="30"/>
      <c r="M18" s="30"/>
      <c r="N18" s="30"/>
      <c r="O18" s="30"/>
      <c r="P18" s="10"/>
    </row>
    <row r="19" spans="2:22" ht="69.75" customHeight="1" thickBot="1" x14ac:dyDescent="0.25">
      <c r="B19" s="5"/>
      <c r="C19" s="31" t="s">
        <v>6</v>
      </c>
      <c r="D19" s="32"/>
      <c r="E19" s="33" t="s">
        <v>7</v>
      </c>
      <c r="F19" s="34" t="s">
        <v>8</v>
      </c>
      <c r="G19" s="34"/>
      <c r="H19" s="34"/>
      <c r="I19" s="34"/>
      <c r="J19" s="34"/>
      <c r="K19" s="34"/>
      <c r="L19" s="34"/>
      <c r="M19" s="35"/>
      <c r="N19" s="36"/>
      <c r="O19" s="36"/>
      <c r="P19" s="10"/>
    </row>
    <row r="20" spans="2:22" ht="96" customHeight="1" thickBot="1" x14ac:dyDescent="0.25">
      <c r="B20" s="5"/>
      <c r="C20" s="31" t="s">
        <v>9</v>
      </c>
      <c r="D20" s="32"/>
      <c r="E20" s="33" t="s">
        <v>7</v>
      </c>
      <c r="F20" s="34" t="s">
        <v>10</v>
      </c>
      <c r="G20" s="34"/>
      <c r="H20" s="34"/>
      <c r="I20" s="34"/>
      <c r="J20" s="34"/>
      <c r="K20" s="34"/>
      <c r="L20" s="34"/>
      <c r="M20" s="35"/>
      <c r="N20" s="36"/>
      <c r="O20" s="36"/>
      <c r="P20" s="10"/>
    </row>
    <row r="21" spans="2:22" ht="165.75" customHeight="1" thickBot="1" x14ac:dyDescent="0.25">
      <c r="B21" s="5"/>
      <c r="C21" s="37" t="s">
        <v>11</v>
      </c>
      <c r="D21" s="38"/>
      <c r="E21" s="39" t="s">
        <v>7</v>
      </c>
      <c r="F21" s="40" t="s">
        <v>12</v>
      </c>
      <c r="G21" s="40"/>
      <c r="H21" s="40"/>
      <c r="I21" s="40"/>
      <c r="J21" s="40"/>
      <c r="K21" s="40"/>
      <c r="L21" s="40"/>
      <c r="M21" s="41"/>
      <c r="N21" s="36"/>
      <c r="O21" s="36"/>
      <c r="P21" s="10"/>
    </row>
    <row r="22" spans="2:22" ht="30" customHeight="1" thickBot="1" x14ac:dyDescent="0.25">
      <c r="B22" s="5"/>
      <c r="G22" s="42"/>
      <c r="P22" s="10"/>
    </row>
    <row r="23" spans="2:22" ht="102.75" customHeight="1" thickBot="1" x14ac:dyDescent="0.25">
      <c r="B23" s="5"/>
      <c r="C23" s="43" t="s">
        <v>13</v>
      </c>
      <c r="D23" s="44"/>
      <c r="E23" s="45" t="s">
        <v>14</v>
      </c>
      <c r="F23" s="44"/>
      <c r="G23" s="45" t="s">
        <v>15</v>
      </c>
      <c r="H23" s="44"/>
      <c r="I23" s="45" t="s">
        <v>16</v>
      </c>
      <c r="J23" s="46"/>
      <c r="K23" s="47" t="s">
        <v>17</v>
      </c>
      <c r="L23" s="46"/>
      <c r="M23" s="48" t="s">
        <v>18</v>
      </c>
      <c r="N23" s="46"/>
      <c r="O23" s="48" t="s">
        <v>19</v>
      </c>
      <c r="P23" s="10"/>
      <c r="Q23" s="49"/>
    </row>
    <row r="24" spans="2:22" ht="6.75" customHeight="1" thickBot="1" x14ac:dyDescent="0.4">
      <c r="B24" s="5"/>
      <c r="C24" s="50"/>
      <c r="D24"/>
      <c r="E24"/>
      <c r="F24"/>
      <c r="G24"/>
      <c r="H24"/>
      <c r="I24" s="51"/>
      <c r="J24"/>
      <c r="K24" s="51"/>
      <c r="L24"/>
      <c r="M24"/>
      <c r="N24"/>
      <c r="O24"/>
      <c r="P24" s="10"/>
    </row>
    <row r="25" spans="2:22" ht="208.5" customHeight="1" thickBot="1" x14ac:dyDescent="0.25">
      <c r="B25" s="5"/>
      <c r="C25" s="52" t="s">
        <v>20</v>
      </c>
      <c r="D25" s="53"/>
      <c r="E25" s="54" t="str">
        <f>+IF([1]Hoja1!$N$2&gt;=0.5,"Si","No")</f>
        <v>Si</v>
      </c>
      <c r="F25" s="55"/>
      <c r="G25" s="56">
        <f>+[1]Hoja1!N2</f>
        <v>0.96875</v>
      </c>
      <c r="H25" s="55"/>
      <c r="I25" s="57" t="s">
        <v>21</v>
      </c>
      <c r="J25" s="58"/>
      <c r="K25" s="59">
        <v>0.98</v>
      </c>
      <c r="L25" s="60"/>
      <c r="M25" s="57" t="s">
        <v>22</v>
      </c>
      <c r="N25" s="61"/>
      <c r="O25" s="62">
        <f>G25-K25</f>
        <v>-1.1249999999999982E-2</v>
      </c>
      <c r="P25" s="63"/>
      <c r="Q25" s="64"/>
      <c r="R25" s="64"/>
      <c r="S25" s="64"/>
      <c r="T25" s="64"/>
      <c r="U25" s="64"/>
      <c r="V25" s="64"/>
    </row>
    <row r="26" spans="2:22" ht="14.25" customHeight="1" thickBot="1" x14ac:dyDescent="0.4">
      <c r="B26" s="5"/>
      <c r="C26" s="50"/>
      <c r="D26"/>
      <c r="E26" s="65"/>
      <c r="F26"/>
      <c r="G26" s="66"/>
      <c r="H26"/>
      <c r="I26" s="67"/>
      <c r="J26"/>
      <c r="K26" s="51"/>
      <c r="L26"/>
      <c r="M26" s="68"/>
      <c r="N26" s="69"/>
      <c r="O26" s="70"/>
      <c r="P26" s="10"/>
    </row>
    <row r="27" spans="2:22" ht="299.25" customHeight="1" thickBot="1" x14ac:dyDescent="0.25">
      <c r="B27" s="5"/>
      <c r="C27" s="71" t="s">
        <v>23</v>
      </c>
      <c r="D27" s="53"/>
      <c r="E27" s="54" t="str">
        <f>+IF([1]Hoja1!$N$26&gt;=0.5,"Si","No")</f>
        <v>Si</v>
      </c>
      <c r="F27"/>
      <c r="G27" s="56">
        <f>+[1]Hoja1!N26</f>
        <v>0.98529411764705888</v>
      </c>
      <c r="H27"/>
      <c r="I27" s="57" t="s">
        <v>24</v>
      </c>
      <c r="J27"/>
      <c r="K27" s="59">
        <v>0.99</v>
      </c>
      <c r="L27" s="72"/>
      <c r="M27" s="57" t="s">
        <v>25</v>
      </c>
      <c r="N27" s="61"/>
      <c r="O27" s="62">
        <f>G27-K27</f>
        <v>-4.7058823529411153E-3</v>
      </c>
      <c r="P27" s="10"/>
    </row>
    <row r="28" spans="2:22" ht="14.25" customHeight="1" thickBot="1" x14ac:dyDescent="0.4">
      <c r="B28" s="5"/>
      <c r="C28" s="50"/>
      <c r="D28"/>
      <c r="E28" s="65"/>
      <c r="F28"/>
      <c r="G28" s="73"/>
      <c r="H28"/>
      <c r="I28" s="67"/>
      <c r="J28"/>
      <c r="K28" s="51"/>
      <c r="L28"/>
      <c r="M28" s="68"/>
      <c r="N28" s="69"/>
      <c r="O28" s="70"/>
      <c r="P28" s="10"/>
    </row>
    <row r="29" spans="2:22" ht="276" customHeight="1" thickBot="1" x14ac:dyDescent="0.25">
      <c r="B29" s="5"/>
      <c r="C29" s="74" t="s">
        <v>26</v>
      </c>
      <c r="D29" s="53"/>
      <c r="E29" s="54" t="str">
        <f>+IF([1]Hoja1!$N$43&gt;=0.5,"Si","No")</f>
        <v>Si</v>
      </c>
      <c r="F29"/>
      <c r="G29" s="75">
        <f>+[1]Hoja1!N43</f>
        <v>1</v>
      </c>
      <c r="H29"/>
      <c r="I29" s="57" t="s">
        <v>27</v>
      </c>
      <c r="J29"/>
      <c r="K29" s="59">
        <v>1</v>
      </c>
      <c r="L29" s="72"/>
      <c r="M29" s="57" t="s">
        <v>28</v>
      </c>
      <c r="N29" s="61"/>
      <c r="O29" s="62">
        <f>G29-K29</f>
        <v>0</v>
      </c>
      <c r="P29" s="10"/>
    </row>
    <row r="30" spans="2:22" ht="14.25" customHeight="1" thickBot="1" x14ac:dyDescent="0.4">
      <c r="B30" s="5"/>
      <c r="C30" s="50"/>
      <c r="D30"/>
      <c r="E30" s="65"/>
      <c r="F30"/>
      <c r="G30" s="76"/>
      <c r="H30"/>
      <c r="I30" s="77"/>
      <c r="J30"/>
      <c r="K30" s="51"/>
      <c r="L30"/>
      <c r="M30" s="68"/>
      <c r="N30" s="69"/>
      <c r="O30" s="70"/>
      <c r="P30" s="10"/>
    </row>
    <row r="31" spans="2:22" ht="241.5" customHeight="1" thickBot="1" x14ac:dyDescent="0.25">
      <c r="B31" s="5"/>
      <c r="C31" s="78" t="s">
        <v>29</v>
      </c>
      <c r="D31" s="53"/>
      <c r="E31" s="54" t="str">
        <f>+IF([1]Hoja1!$N$55&gt;=0.5,"Si","No")</f>
        <v>Si</v>
      </c>
      <c r="F31"/>
      <c r="G31" s="75">
        <f>+[1]Hoja1!N55</f>
        <v>0.8928571428571429</v>
      </c>
      <c r="H31"/>
      <c r="I31" s="79" t="s">
        <v>30</v>
      </c>
      <c r="J31"/>
      <c r="K31" s="59">
        <v>0.89</v>
      </c>
      <c r="L31" s="72"/>
      <c r="M31" s="57" t="s">
        <v>31</v>
      </c>
      <c r="N31" s="61"/>
      <c r="O31" s="62">
        <f>G31-K31</f>
        <v>2.8571428571428914E-3</v>
      </c>
      <c r="P31" s="10"/>
    </row>
    <row r="32" spans="2:22" ht="14.25" customHeight="1" thickBot="1" x14ac:dyDescent="0.4">
      <c r="B32" s="5"/>
      <c r="C32" s="50"/>
      <c r="D32"/>
      <c r="E32" s="65"/>
      <c r="F32"/>
      <c r="G32" s="76"/>
      <c r="H32"/>
      <c r="I32" s="80"/>
      <c r="J32"/>
      <c r="K32" s="51"/>
      <c r="L32"/>
      <c r="M32" s="68"/>
      <c r="N32" s="69"/>
      <c r="O32" s="70"/>
      <c r="P32" s="10"/>
    </row>
    <row r="33" spans="2:16" ht="306.75" customHeight="1" thickBot="1" x14ac:dyDescent="0.25">
      <c r="B33" s="5"/>
      <c r="C33" s="81" t="s">
        <v>32</v>
      </c>
      <c r="D33" s="53"/>
      <c r="E33" s="54" t="str">
        <f>+IF([1]Hoja1!$N$69&gt;=0.5,"Si","No")</f>
        <v>Si</v>
      </c>
      <c r="F33"/>
      <c r="G33" s="75">
        <f>+[1]Hoja1!N69</f>
        <v>1</v>
      </c>
      <c r="H33"/>
      <c r="I33" s="82" t="s">
        <v>33</v>
      </c>
      <c r="J33"/>
      <c r="K33" s="59">
        <v>1</v>
      </c>
      <c r="L33" s="72"/>
      <c r="M33" s="82" t="s">
        <v>34</v>
      </c>
      <c r="N33" s="61"/>
      <c r="O33" s="62">
        <f>G33-K33</f>
        <v>0</v>
      </c>
      <c r="P33" s="10"/>
    </row>
    <row r="34" spans="2:16" ht="15.75" x14ac:dyDescent="0.2">
      <c r="B34" s="5"/>
      <c r="C34" s="83"/>
      <c r="D34" s="83"/>
      <c r="E34" s="30"/>
      <c r="M34" s="84"/>
      <c r="N34" s="84"/>
      <c r="O34" s="84"/>
      <c r="P34" s="10"/>
    </row>
    <row r="35" spans="2:16" ht="15.75" x14ac:dyDescent="0.2">
      <c r="B35" s="5"/>
      <c r="C35" s="85"/>
      <c r="D35" s="83"/>
      <c r="E35" s="30"/>
      <c r="M35" s="84"/>
      <c r="N35" s="84"/>
      <c r="O35" s="84"/>
      <c r="P35" s="10"/>
    </row>
    <row r="36" spans="2:16" x14ac:dyDescent="0.2">
      <c r="B36" s="5"/>
      <c r="C36" s="86"/>
      <c r="P36" s="10"/>
    </row>
    <row r="37" spans="2:16" ht="13.5" thickBot="1" x14ac:dyDescent="0.25">
      <c r="B37" s="87"/>
      <c r="C37" s="88"/>
      <c r="D37" s="88"/>
      <c r="E37" s="88"/>
      <c r="F37" s="88"/>
      <c r="G37" s="88"/>
      <c r="H37" s="88"/>
      <c r="I37" s="88"/>
      <c r="J37" s="88"/>
      <c r="K37" s="88"/>
      <c r="L37" s="88"/>
      <c r="M37" s="88"/>
      <c r="N37" s="88"/>
      <c r="O37" s="88"/>
      <c r="P37" s="89"/>
    </row>
    <row r="38" spans="2:16" ht="13.5" thickTop="1" x14ac:dyDescent="0.2"/>
  </sheetData>
  <sheetProtection password="D72A" sheet="1" objects="1" scenarios="1" formatCells="0" formatColumns="0" formatRows="0"/>
  <mergeCells count="11">
    <mergeCell ref="C20:D20"/>
    <mergeCell ref="F20:M20"/>
    <mergeCell ref="C21:D21"/>
    <mergeCell ref="F21:M21"/>
    <mergeCell ref="E3:E4"/>
    <mergeCell ref="F3:M4"/>
    <mergeCell ref="F5:M5"/>
    <mergeCell ref="I7:K7"/>
    <mergeCell ref="C17:M17"/>
    <mergeCell ref="C19:D19"/>
    <mergeCell ref="F19:M19"/>
  </mergeCells>
  <conditionalFormatting sqref="M7">
    <cfRule type="cellIs" priority="1" operator="between">
      <formula>0.76</formula>
      <formula>1</formula>
    </cfRule>
    <cfRule type="cellIs" dxfId="2" priority="2" operator="between">
      <formula>0.51</formula>
      <formula>0.75</formula>
    </cfRule>
    <cfRule type="cellIs" dxfId="1" priority="3" operator="between">
      <formula>0.26</formula>
      <formula>0.5</formula>
    </cfRule>
    <cfRule type="cellIs" dxfId="0" priority="4" operator="between">
      <formula>0</formula>
      <formula>0.25</formula>
    </cfRule>
  </conditionalFormatting>
  <dataValidations count="4">
    <dataValidation type="list" allowBlank="1" showInputMessage="1" showErrorMessage="1" sqref="E19" xr:uid="{61946D07-123C-4CAD-8926-210537B7334E}">
      <formula1>"Si,No,En proceso"</formula1>
    </dataValidation>
    <dataValidation type="list" allowBlank="1" showInputMessage="1" showErrorMessage="1" sqref="N20:O20 E20:E21" xr:uid="{85FF2A99-A14D-42E5-9A08-B1E1FAACAED8}">
      <formula1>"Si, No"</formula1>
    </dataValidation>
    <dataValidation type="list" allowBlank="1" showInputMessage="1" showErrorMessage="1" sqref="N19:O19" xr:uid="{CC679C85-EE81-4794-A6A9-EF2EA41A4B76}">
      <formula1>"Si,No"</formula1>
    </dataValidation>
    <dataValidation allowBlank="1" showInputMessage="1" showErrorMessage="1" prompt="Celda formulada, información proveniente de la pestaña de deficiencias." sqref="E23" xr:uid="{83F39B72-2569-481E-BB64-2D49BB2A189C}"/>
  </dataValidations>
  <pageMargins left="0.82677165354330717" right="3.937007874015748E-2" top="1.7322834645669292" bottom="0.74803149606299213" header="0.31496062992125984" footer="0.31496062992125984"/>
  <pageSetup scale="26" orientation="portrait" verticalDpi="300" r:id="rId1"/>
  <colBreaks count="1" manualBreakCount="1">
    <brk id="16" max="1048575" man="1"/>
  </colBreaks>
  <drawing r:id="rId2"/>
</worksheet>
</file>

<file path=docMetadata/LabelInfo.xml><?xml version="1.0" encoding="utf-8"?>
<clbl:labelList xmlns:clbl="http://schemas.microsoft.com/office/2020/mipLabelMetadata">
  <clbl:label id="{5964d9f2-aeb6-48d9-a53d-7ab5cb1d07e8}" enabled="0" method="" siteId="{5964d9f2-aeb6-48d9-a53d-7ab5cb1d07e8}"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Conclusiones</vt:lpstr>
      <vt:lpstr>Conclusiones!Área_de_impresión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Isaias Lozano Vera</dc:creator>
  <cp:lastModifiedBy>Isaias Lozano Vera</cp:lastModifiedBy>
  <dcterms:created xsi:type="dcterms:W3CDTF">2025-01-28T19:19:56Z</dcterms:created>
  <dcterms:modified xsi:type="dcterms:W3CDTF">2025-01-28T19:49:46Z</dcterms:modified>
</cp:coreProperties>
</file>