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joaquin_rojas_unidadvictimas_gov_co1/Documents/Documentos/Instrumento MSPI/"/>
    </mc:Choice>
  </mc:AlternateContent>
  <xr:revisionPtr revIDLastSave="53" documentId="8_{BE72FB34-3C39-4722-BD17-6BE6C7CDC096}" xr6:coauthVersionLast="47" xr6:coauthVersionMax="47" xr10:uidLastSave="{1195774A-FEDA-4B54-B1F7-A6976076C883}"/>
  <workbookProtection workbookAlgorithmName="SHA-512" workbookHashValue="X0zZ20sYk/iNxb/cTnvTISin08svyLDLwrGCRg+yPMCIGaTe91UGFxQyWBuaovXiryWtpBBCh2yN8dj+o6k8PA==" workbookSaltValue="odNM22HaduParOwnd80bUQ==" workbookSpinCount="100000" lockStructure="1"/>
  <bookViews>
    <workbookView xWindow="-120" yWindow="-120" windowWidth="29040" windowHeight="15720" xr2:uid="{11626287-1251-4FA3-84D8-FAEFC118A754}"/>
  </bookViews>
  <sheets>
    <sheet name="PORTADA" sheetId="1" r:id="rId1"/>
  </sheets>
  <definedNames>
    <definedName name="_xlnm.Print_Area" localSheetId="0">PORTADA!$A$1:$P$103</definedName>
  </definedNames>
  <calcPr calcId="191029"/>
  <pivotCaches>
    <pivotCache cacheId="1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H65" i="1"/>
  <c r="H63" i="1"/>
  <c r="H61" i="1"/>
  <c r="E61" i="1"/>
  <c r="H59" i="1"/>
  <c r="E59" i="1"/>
  <c r="E57" i="1"/>
  <c r="F43" i="1"/>
  <c r="E43" i="1"/>
  <c r="G33" i="1"/>
  <c r="H32" i="1"/>
  <c r="H31" i="1"/>
  <c r="H30" i="1"/>
  <c r="H29" i="1"/>
  <c r="H28" i="1"/>
  <c r="H27" i="1"/>
  <c r="H26" i="1"/>
  <c r="H25" i="1"/>
  <c r="H24" i="1"/>
  <c r="H23" i="1"/>
  <c r="F33" i="1"/>
  <c r="H33" i="1" s="1"/>
  <c r="H21" i="1"/>
  <c r="H20" i="1"/>
  <c r="H19" i="1"/>
  <c r="H57" i="1" l="1"/>
  <c r="I61" i="1" s="1"/>
  <c r="E63" i="1"/>
  <c r="H22" i="1"/>
  <c r="E65" i="1"/>
</calcChain>
</file>

<file path=xl/sharedStrings.xml><?xml version="1.0" encoding="utf-8"?>
<sst xmlns="http://schemas.openxmlformats.org/spreadsheetml/2006/main" count="85" uniqueCount="85">
  <si>
    <t>INSTRUMENTO DE IDENTIFICACIÓN DE LA LINEA BASE DE SEGURIDAD
HOJA PORTADA</t>
  </si>
  <si>
    <t>ENTIDAD EVALUADA</t>
  </si>
  <si>
    <t>Unidad para  las Víctimas</t>
  </si>
  <si>
    <t>FECHAS DE EVALUACIÓN</t>
  </si>
  <si>
    <t>CONTACTO</t>
  </si>
  <si>
    <t>ELABORADO POR</t>
  </si>
  <si>
    <t>EVALUACIÓN DE EFECTIVIDAD DE CONTROLES -  ISO 27001:2013 ANEXO A</t>
  </si>
  <si>
    <t>No.</t>
  </si>
  <si>
    <t>Evaluación de Efectividad de controles</t>
  </si>
  <si>
    <t>DOMINIO</t>
  </si>
  <si>
    <t>Calificación en 30/11/2024</t>
  </si>
  <si>
    <t>Calificación Objetivo</t>
  </si>
  <si>
    <t>EVALUACIÓN DE EFECTIVIDAD DE CONTROL</t>
  </si>
  <si>
    <t>A.5</t>
  </si>
  <si>
    <t>A.6</t>
  </si>
  <si>
    <t>A.7</t>
  </si>
  <si>
    <t>A.8</t>
  </si>
  <si>
    <t>A.9</t>
  </si>
  <si>
    <t>CONTROL DE ACCESO</t>
  </si>
  <si>
    <t>A.10</t>
  </si>
  <si>
    <t>CRIPTOGRAFÍA</t>
  </si>
  <si>
    <t>A.11</t>
  </si>
  <si>
    <t>SEGURIDAD FÍSICA Y DEL ENTORNO</t>
  </si>
  <si>
    <t>A.12</t>
  </si>
  <si>
    <t>SEGURIDAD DE LAS OPERACIONES</t>
  </si>
  <si>
    <t>A.13</t>
  </si>
  <si>
    <t>SEGURIDAD DE LAS COMUNICACIONES</t>
  </si>
  <si>
    <t>A.14</t>
  </si>
  <si>
    <t>ADQUISICIÓN, DESARROLLO Y MANTENIMIENTO DE SISTEMAS</t>
  </si>
  <si>
    <t>A.15</t>
  </si>
  <si>
    <t>RELACIONES CON LOS PROVEEDORES</t>
  </si>
  <si>
    <t>A.16</t>
  </si>
  <si>
    <t>GESTIÓN DE INCIDENTES DE SEGURIDAD DE LA INFORMACIÓN</t>
  </si>
  <si>
    <t>A.17</t>
  </si>
  <si>
    <t>A.18</t>
  </si>
  <si>
    <t>PROMEDIO EVALUACIÓN DE CONTROLES</t>
  </si>
  <si>
    <t>AVANCE CICLO DE FUNCIONAMIENTO DEL MODELO DE OPERACIÓN (PHVA)</t>
  </si>
  <si>
    <t>Año</t>
  </si>
  <si>
    <t>AVANCE PHVA</t>
  </si>
  <si>
    <t>COMPONENTE</t>
  </si>
  <si>
    <t>% de Avance Actual Entidad</t>
  </si>
  <si>
    <t>% Avance Esperado</t>
  </si>
  <si>
    <t>Planificación</t>
  </si>
  <si>
    <t>Implementación</t>
  </si>
  <si>
    <t>Evaluación de desempeño</t>
  </si>
  <si>
    <t>Mejora continua</t>
  </si>
  <si>
    <t>TOTAL</t>
  </si>
  <si>
    <t>NIVEL DE MADUREZ MODELO SEGURIDAD Y PRIVACIDAD DE LA INFORMACIÓN</t>
  </si>
  <si>
    <t>NIVEL DE CUMPLIMIENTO</t>
  </si>
  <si>
    <t>CONTEO DE VALORES IGUAL A MENOR</t>
  </si>
  <si>
    <t>TOTAL DE CALIFICACIONES DE CUMPLIMIENTO</t>
  </si>
  <si>
    <t>PORCENTAJE</t>
  </si>
  <si>
    <t>PONDERACIÓN</t>
  </si>
  <si>
    <t>TOTAL DE REQUISITOS CON CALIFICACIONES DE CUMPLIMIENTO</t>
  </si>
  <si>
    <t>NIVELES DE MADUREZ DEL MODELO DE SEGURIDAD Y PRIVACIDAD DE LA INFORMACIÓN</t>
  </si>
  <si>
    <t>Inicial</t>
  </si>
  <si>
    <t>CRÍTICO</t>
  </si>
  <si>
    <t>0% a 35%</t>
  </si>
  <si>
    <t>INTERMEDIO</t>
  </si>
  <si>
    <t>36% a 70%</t>
  </si>
  <si>
    <t>Repetible</t>
  </si>
  <si>
    <t>SUFICIENTE</t>
  </si>
  <si>
    <t>71% a 100%</t>
  </si>
  <si>
    <t>Definido</t>
  </si>
  <si>
    <t>Administrado</t>
  </si>
  <si>
    <t>Optimizado</t>
  </si>
  <si>
    <t>CALIFICACIÓN FRENTE A MEJORES PRÁCTICAS EN CIBERSEGURIDAD (NIST)</t>
  </si>
  <si>
    <t>DETECTAR</t>
  </si>
  <si>
    <t>IDENTIFICAR</t>
  </si>
  <si>
    <t>RECUPERAR</t>
  </si>
  <si>
    <t>RESPONDER</t>
  </si>
  <si>
    <t>MODELO FRAMEWORK CIBERSEGURIDAD NIST</t>
  </si>
  <si>
    <t>Etiquetas de fila</t>
  </si>
  <si>
    <t>CALIFICACIÓN ENTIDAD</t>
  </si>
  <si>
    <t>NIVEL IDEAL CSF</t>
  </si>
  <si>
    <t>PROTEGER</t>
  </si>
  <si>
    <t>Promedio</t>
  </si>
  <si>
    <t>POLITICAS DE SEGURIDAD DE LA INFORMACIÓN</t>
  </si>
  <si>
    <t>ORGANIZACIÓN DE LA SEGURIDAD DE LA INFORMACIÓN</t>
  </si>
  <si>
    <t>SEGURIDAD DE LOS RECURSOS HUMANOS</t>
  </si>
  <si>
    <t>GESTIÓN DE ACTIVOS</t>
  </si>
  <si>
    <t>ASPECTOS DE SEGURIDAD DE LA INFORMACIÓN DE LA GESTIÓN DE LA CONTINUIDAD DEL NEGOCIO</t>
  </si>
  <si>
    <t>CUMPLIMIENTO</t>
  </si>
  <si>
    <t xml:space="preserve">j a i m e . g u e r r e r o c l a @ u n i d a d v i c t i m a s . g o v . c o </t>
  </si>
  <si>
    <t xml:space="preserve">  J A I M E  G U E R R E R O  C L A V I J O  y   J O A Q U I N   R O J A S   P A L O M I N 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</si>
</sst>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6"/>
      <color rgb="FF8F45C7"/>
      <name val="Aptos Narrow"/>
      <family val="2"/>
      <scheme val="minor"/>
    </font>
    <font>
      <b/>
      <sz val="12"/>
      <color theme="0"/>
      <name val="Calibri"/>
      <family val="2"/>
    </font>
    <font>
      <b/>
      <sz val="10"/>
      <name val="Calibri"/>
      <family val="2"/>
    </font>
    <font>
      <sz val="9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color theme="0"/>
      <name val="Aptos Narrow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6"/>
      <name val="Calibri"/>
      <family val="2"/>
    </font>
    <font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color theme="9" tint="-0.499984740745262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6"/>
      <color theme="9" tint="-0.499984740745262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8F45C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249977111117893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10" fillId="3" borderId="10" xfId="0" applyFont="1" applyFill="1" applyBorder="1" applyAlignment="1">
      <alignment horizontal="center" vertical="center" wrapText="1"/>
    </xf>
    <xf numFmtId="17" fontId="10" fillId="3" borderId="1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4" borderId="10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" fontId="15" fillId="5" borderId="27" xfId="0" applyNumberFormat="1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0" fillId="4" borderId="0" xfId="0" applyFill="1"/>
    <xf numFmtId="9" fontId="18" fillId="4" borderId="0" xfId="0" applyNumberFormat="1" applyFont="1" applyFill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/>
    </xf>
    <xf numFmtId="9" fontId="20" fillId="0" borderId="23" xfId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9" fontId="19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9" fontId="20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0" fontId="4" fillId="12" borderId="10" xfId="0" applyFont="1" applyFill="1" applyBorder="1"/>
    <xf numFmtId="0" fontId="0" fillId="0" borderId="10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25" xfId="0" pivotButton="1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9" fontId="9" fillId="2" borderId="19" xfId="0" applyNumberFormat="1" applyFont="1" applyFill="1" applyBorder="1" applyAlignment="1">
      <alignment horizontal="center" vertical="center" wrapText="1"/>
    </xf>
    <xf numFmtId="9" fontId="9" fillId="2" borderId="2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9" fontId="17" fillId="2" borderId="29" xfId="0" applyNumberFormat="1" applyFont="1" applyFill="1" applyBorder="1" applyAlignment="1">
      <alignment horizontal="center" vertical="center" wrapText="1"/>
    </xf>
    <xf numFmtId="9" fontId="17" fillId="2" borderId="30" xfId="0" applyNumberFormat="1" applyFont="1" applyFill="1" applyBorder="1" applyAlignment="1">
      <alignment horizontal="center" vertical="center" wrapText="1"/>
    </xf>
    <xf numFmtId="9" fontId="17" fillId="2" borderId="31" xfId="0" applyNumberFormat="1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9" fontId="20" fillId="0" borderId="21" xfId="1" applyFont="1" applyBorder="1" applyAlignment="1">
      <alignment horizontal="center"/>
    </xf>
    <xf numFmtId="9" fontId="20" fillId="0" borderId="34" xfId="1" applyFont="1" applyBorder="1" applyAlignment="1">
      <alignment horizontal="center"/>
    </xf>
    <xf numFmtId="9" fontId="18" fillId="2" borderId="36" xfId="0" applyNumberFormat="1" applyFont="1" applyFill="1" applyBorder="1" applyAlignment="1">
      <alignment horizontal="center" vertical="center" wrapText="1"/>
    </xf>
    <xf numFmtId="9" fontId="18" fillId="2" borderId="37" xfId="0" applyNumberFormat="1" applyFont="1" applyFill="1" applyBorder="1" applyAlignment="1">
      <alignment horizontal="center" vertical="center" wrapText="1"/>
    </xf>
    <xf numFmtId="9" fontId="19" fillId="3" borderId="36" xfId="0" applyNumberFormat="1" applyFont="1" applyFill="1" applyBorder="1" applyAlignment="1">
      <alignment horizontal="center" vertical="center" wrapText="1"/>
    </xf>
    <xf numFmtId="9" fontId="19" fillId="3" borderId="3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3" fillId="13" borderId="0" xfId="0" applyFont="1" applyFill="1" applyAlignment="1">
      <alignment horizontal="center" wrapText="1"/>
    </xf>
    <xf numFmtId="0" fontId="23" fillId="13" borderId="7" xfId="0" applyFont="1" applyFill="1" applyBorder="1" applyAlignment="1">
      <alignment horizontal="center" wrapText="1"/>
    </xf>
    <xf numFmtId="0" fontId="4" fillId="0" borderId="39" xfId="0" applyFont="1" applyBorder="1" applyAlignment="1">
      <alignment horizontal="center" vertical="center" textRotation="90" wrapText="1"/>
    </xf>
    <xf numFmtId="0" fontId="23" fillId="6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6" fillId="0" borderId="0" xfId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9" fontId="24" fillId="0" borderId="0" xfId="1" applyFont="1" applyBorder="1" applyAlignment="1">
      <alignment horizontal="center" vertical="center" wrapText="1"/>
    </xf>
    <xf numFmtId="0" fontId="23" fillId="7" borderId="40" xfId="0" applyFont="1" applyFill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 wrapText="1"/>
    </xf>
    <xf numFmtId="0" fontId="23" fillId="8" borderId="41" xfId="0" applyFont="1" applyFill="1" applyBorder="1" applyAlignment="1">
      <alignment horizontal="center" vertical="center" wrapText="1"/>
    </xf>
    <xf numFmtId="10" fontId="27" fillId="0" borderId="0" xfId="0" applyNumberFormat="1" applyFont="1" applyAlignment="1">
      <alignment horizontal="center" vertical="center" wrapText="1"/>
    </xf>
    <xf numFmtId="0" fontId="23" fillId="9" borderId="40" xfId="0" applyFont="1" applyFill="1" applyBorder="1" applyAlignment="1">
      <alignment horizontal="center" vertical="center" wrapText="1"/>
    </xf>
    <xf numFmtId="0" fontId="23" fillId="9" borderId="41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 wrapText="1"/>
    </xf>
    <xf numFmtId="0" fontId="23" fillId="10" borderId="40" xfId="0" applyFont="1" applyFill="1" applyBorder="1" applyAlignment="1">
      <alignment horizontal="center" vertical="center" wrapText="1"/>
    </xf>
    <xf numFmtId="0" fontId="23" fillId="10" borderId="4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BRECHA ANEXO A ISO 27001:2013</a:t>
            </a:r>
          </a:p>
        </c:rich>
      </c:tx>
      <c:layout>
        <c:manualLayout>
          <c:xMode val="edge"/>
          <c:yMode val="edge"/>
          <c:x val="0.263287207923653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7738237923769543"/>
          <c:y val="0.17162709639454085"/>
          <c:w val="0.38988265339692968"/>
          <c:h val="0.62178763736772469"/>
        </c:manualLayout>
      </c:layout>
      <c:radarChart>
        <c:radarStyle val="marker"/>
        <c:varyColors val="0"/>
        <c:ser>
          <c:idx val="3"/>
          <c:order val="1"/>
          <c:tx>
            <c:v>Calificación Objetivo</c:v>
          </c:tx>
          <c:spPr>
            <a:ln w="317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chemeClr val="accent5">
                    <a:lumMod val="50000"/>
                  </a:schemeClr>
                </a:solidFill>
                <a:round/>
              </a:ln>
              <a:effectLst/>
            </c:spPr>
          </c:marker>
          <c:cat>
            <c:strLit>
              <c:ptCount val="14"/>
              <c:pt idx="0">
                <c:v>POLITICAS DE SEGURIDAD DE LA INFORMACIÓN</c:v>
              </c:pt>
              <c:pt idx="1">
                <c:v>ORGANIZACIÓN DE LA SEGURIDAD DE LA INFORMACIÓN</c:v>
              </c:pt>
              <c:pt idx="2">
                <c:v>SEGURIDAD DE LOS RECURSOS HUMANOS</c:v>
              </c:pt>
              <c:pt idx="3">
                <c:v>GESTIÓN DE ACTIVOS</c:v>
              </c:pt>
              <c:pt idx="4">
                <c:v>CONTROL DE ACCESO</c:v>
              </c:pt>
              <c:pt idx="5">
                <c:v>CRIPTOGRAFÍA</c:v>
              </c:pt>
              <c:pt idx="6">
                <c:v>SEGURIDAD FÍSICA Y DEL ENTORNO</c:v>
              </c:pt>
              <c:pt idx="7">
                <c:v>SEGURIDAD DE LAS OPERACIONES</c:v>
              </c:pt>
              <c:pt idx="8">
                <c:v>SEGURIDAD DE LAS COMUNICACIONES</c:v>
              </c:pt>
              <c:pt idx="9">
                <c:v>ADQUISICIÓN, DESARROLLO Y MANTENIMIENTO DE SISTEMAS</c:v>
              </c:pt>
              <c:pt idx="10">
                <c:v>RELACIONES CON LOS PROVEEDORES</c:v>
              </c:pt>
              <c:pt idx="11">
                <c:v>GESTIÓN DE INCIDENTES DE SEGURIDAD DE LA INFORMACIÓN</c:v>
              </c:pt>
              <c:pt idx="12">
                <c:v>ASPECTOS DE SEGURIDAD DE LA INFORMACIÓN DE LA GESTIÓN DE LA CONTINUIDAD DEL NEGOCIO</c:v>
              </c:pt>
              <c:pt idx="13">
                <c:v>CUMPLIMIENTO</c:v>
              </c:pt>
            </c:strLit>
          </c:cat>
          <c:val>
            <c:numLit>
              <c:formatCode>General</c:formatCode>
              <c:ptCount val="14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  <c:pt idx="6">
                <c:v>100</c:v>
              </c:pt>
              <c:pt idx="7">
                <c:v>100</c:v>
              </c:pt>
              <c:pt idx="8">
                <c:v>100</c:v>
              </c:pt>
              <c:pt idx="9">
                <c:v>100</c:v>
              </c:pt>
              <c:pt idx="10">
                <c:v>100</c:v>
              </c:pt>
              <c:pt idx="11">
                <c:v>100</c:v>
              </c:pt>
              <c:pt idx="12">
                <c:v>100</c:v>
              </c:pt>
              <c:pt idx="13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A426-4F9A-8F5E-445A3AA13139}"/>
            </c:ext>
          </c:extLst>
        </c:ser>
        <c:ser>
          <c:idx val="4"/>
          <c:order val="2"/>
          <c:tx>
            <c:v>Calificación en 30/11/2024</c:v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12700">
                <a:solidFill>
                  <a:schemeClr val="lt2"/>
                </a:solidFill>
                <a:round/>
              </a:ln>
              <a:effectLst/>
            </c:spPr>
          </c:marker>
          <c:val>
            <c:numLit>
              <c:formatCode>General</c:formatCode>
              <c:ptCount val="14"/>
              <c:pt idx="0">
                <c:v>80</c:v>
              </c:pt>
              <c:pt idx="1">
                <c:v>68</c:v>
              </c:pt>
              <c:pt idx="2">
                <c:v>78</c:v>
              </c:pt>
              <c:pt idx="3">
                <c:v>69</c:v>
              </c:pt>
              <c:pt idx="4">
                <c:v>65</c:v>
              </c:pt>
              <c:pt idx="5">
                <c:v>40</c:v>
              </c:pt>
              <c:pt idx="6">
                <c:v>74</c:v>
              </c:pt>
              <c:pt idx="7">
                <c:v>81</c:v>
              </c:pt>
              <c:pt idx="8">
                <c:v>78</c:v>
              </c:pt>
              <c:pt idx="9">
                <c:v>62</c:v>
              </c:pt>
              <c:pt idx="10">
                <c:v>70</c:v>
              </c:pt>
              <c:pt idx="11">
                <c:v>69</c:v>
              </c:pt>
              <c:pt idx="12">
                <c:v>70</c:v>
              </c:pt>
              <c:pt idx="13">
                <c:v>77.5</c:v>
              </c:pt>
            </c:numLit>
          </c:val>
          <c:extLst>
            <c:ext xmlns:c16="http://schemas.microsoft.com/office/drawing/2014/chart" uri="{C3380CC4-5D6E-409C-BE32-E72D297353CC}">
              <c16:uniqueId val="{00000001-A426-4F9A-8F5E-445A3AA13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666880"/>
        <c:axId val="23666923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v>Calificación en 30/11/2024</c:v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6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6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6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 w="12700">
                      <a:solidFill>
                        <a:schemeClr val="lt2"/>
                      </a:solidFill>
                      <a:round/>
                    </a:ln>
                    <a:effectLst/>
                  </c:spPr>
                </c:marker>
                <c:cat>
                  <c:strLit>
                    <c:ptCount val="14"/>
                    <c:pt idx="0">
                      <c:v>POLITICAS DE SEGURIDAD DE LA INFORMACIÓN</c:v>
                    </c:pt>
                    <c:pt idx="1">
                      <c:v>ORGANIZACIÓN DE LA SEGURIDAD DE LA INFORMACIÓN</c:v>
                    </c:pt>
                    <c:pt idx="2">
                      <c:v>SEGURIDAD DE LOS RECURSOS HUMANOS</c:v>
                    </c:pt>
                    <c:pt idx="3">
                      <c:v>GESTIÓN DE ACTIVOS</c:v>
                    </c:pt>
                    <c:pt idx="4">
                      <c:v>CONTROL DE ACCESO</c:v>
                    </c:pt>
                    <c:pt idx="5">
                      <c:v>CRIPTOGRAFÍA</c:v>
                    </c:pt>
                    <c:pt idx="6">
                      <c:v>SEGURIDAD FÍSICA Y DEL ENTORNO</c:v>
                    </c:pt>
                    <c:pt idx="7">
                      <c:v>SEGURIDAD DE LAS OPERACIONES</c:v>
                    </c:pt>
                    <c:pt idx="8">
                      <c:v>SEGURIDAD DE LAS COMUNICACIONES</c:v>
                    </c:pt>
                    <c:pt idx="9">
                      <c:v>ADQUISICIÓN, DESARROLLO Y MANTENIMIENTO DE SISTEMAS</c:v>
                    </c:pt>
                    <c:pt idx="10">
                      <c:v>RELACIONES CON LOS PROVEEDORES</c:v>
                    </c:pt>
                    <c:pt idx="11">
                      <c:v>GESTIÓN DE INCIDENTES DE SEGURIDAD DE LA INFORMACIÓN</c:v>
                    </c:pt>
                    <c:pt idx="12">
                      <c:v>ASPECTOS DE SEGURIDAD DE LA INFORMACIÓN DE LA GESTIÓN DE LA CONTINUIDAD DEL NEGOCIO</c:v>
                    </c:pt>
                    <c:pt idx="13">
                      <c:v>CUMPLIMIENTO</c:v>
                    </c:pt>
                  </c:strLit>
                </c:cat>
                <c:val>
                  <c:numLit>
                    <c:formatCode>General</c:formatCode>
                    <c:ptCount val="14"/>
                    <c:pt idx="0">
                      <c:v>80</c:v>
                    </c:pt>
                    <c:pt idx="1">
                      <c:v>68</c:v>
                    </c:pt>
                    <c:pt idx="2">
                      <c:v>78</c:v>
                    </c:pt>
                    <c:pt idx="3">
                      <c:v>69</c:v>
                    </c:pt>
                    <c:pt idx="4">
                      <c:v>65</c:v>
                    </c:pt>
                    <c:pt idx="5">
                      <c:v>40</c:v>
                    </c:pt>
                    <c:pt idx="6">
                      <c:v>74</c:v>
                    </c:pt>
                    <c:pt idx="7">
                      <c:v>81</c:v>
                    </c:pt>
                    <c:pt idx="8">
                      <c:v>78</c:v>
                    </c:pt>
                    <c:pt idx="9">
                      <c:v>62</c:v>
                    </c:pt>
                    <c:pt idx="10">
                      <c:v>70</c:v>
                    </c:pt>
                    <c:pt idx="11">
                      <c:v>69</c:v>
                    </c:pt>
                    <c:pt idx="12">
                      <c:v>70</c:v>
                    </c:pt>
                    <c:pt idx="13">
                      <c:v>77.5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2-A426-4F9A-8F5E-445A3AA13139}"/>
                  </c:ext>
                </c:extLst>
              </c15:ser>
            </c15:filteredRadarSeries>
          </c:ext>
        </c:extLst>
      </c:radarChart>
      <c:catAx>
        <c:axId val="2366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669232"/>
        <c:crosses val="autoZero"/>
        <c:auto val="1"/>
        <c:lblAlgn val="ctr"/>
        <c:lblOffset val="100"/>
        <c:noMultiLvlLbl val="0"/>
      </c:catAx>
      <c:valAx>
        <c:axId val="236669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666880"/>
        <c:crosses val="autoZero"/>
        <c:crossBetween val="between"/>
        <c:majorUnit val="2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AVANCE CICLO DE FUNCIONAMIENTO DEL MODELO DE OPERACIÓN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Planificación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% de Avance Actual Entidad</c:v>
              </c:pt>
              <c:pt idx="1">
                <c:v>% Avance Esperado</c:v>
              </c:pt>
            </c:strLit>
          </c:cat>
          <c:val>
            <c:numLit>
              <c:formatCode>General</c:formatCode>
              <c:ptCount val="3"/>
              <c:pt idx="0">
                <c:v>0.33777777777777779</c:v>
              </c:pt>
              <c:pt idx="1">
                <c:v>0.4</c:v>
              </c:pt>
            </c:numLit>
          </c:val>
          <c:extLst>
            <c:ext xmlns:c16="http://schemas.microsoft.com/office/drawing/2014/chart" uri="{C3380CC4-5D6E-409C-BE32-E72D297353CC}">
              <c16:uniqueId val="{00000000-56EE-4429-97EA-60D166480036}"/>
            </c:ext>
          </c:extLst>
        </c:ser>
        <c:ser>
          <c:idx val="1"/>
          <c:order val="1"/>
          <c:tx>
            <c:v>Implementación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% de Avance Actual Entidad</c:v>
              </c:pt>
              <c:pt idx="1">
                <c:v>% Avance Esperado</c:v>
              </c:pt>
            </c:strLit>
          </c:cat>
          <c:val>
            <c:numLit>
              <c:formatCode>General</c:formatCode>
              <c:ptCount val="3"/>
              <c:pt idx="0">
                <c:v>0.16505357142857144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1-56EE-4429-97EA-60D166480036}"/>
            </c:ext>
          </c:extLst>
        </c:ser>
        <c:ser>
          <c:idx val="2"/>
          <c:order val="2"/>
          <c:tx>
            <c:v>Evaluación de desempeño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% de Avance Actual Entidad</c:v>
              </c:pt>
              <c:pt idx="1">
                <c:v>% Avance Esperado</c:v>
              </c:pt>
            </c:strLit>
          </c:cat>
          <c:val>
            <c:numLit>
              <c:formatCode>General</c:formatCode>
              <c:ptCount val="3"/>
              <c:pt idx="0">
                <c:v>0.17333333333333337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2-56EE-4429-97EA-60D166480036}"/>
            </c:ext>
          </c:extLst>
        </c:ser>
        <c:ser>
          <c:idx val="3"/>
          <c:order val="3"/>
          <c:tx>
            <c:v>Mejora continua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% de Avance Actual Entidad</c:v>
              </c:pt>
              <c:pt idx="1">
                <c:v>% Avance Esperado</c:v>
              </c:pt>
            </c:strLit>
          </c:cat>
          <c:val>
            <c:numLit>
              <c:formatCode>General</c:formatCode>
              <c:ptCount val="3"/>
              <c:pt idx="0">
                <c:v>0.18</c:v>
              </c:pt>
              <c:pt idx="1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3-56EE-4429-97EA-60D1664800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6667664"/>
        <c:axId val="236668056"/>
        <c:axId val="0"/>
      </c:bar3DChart>
      <c:catAx>
        <c:axId val="2366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668056"/>
        <c:crossesAt val="0"/>
        <c:auto val="1"/>
        <c:lblAlgn val="ctr"/>
        <c:lblOffset val="100"/>
        <c:noMultiLvlLbl val="0"/>
      </c:catAx>
      <c:valAx>
        <c:axId val="2366680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666766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 </a:t>
            </a:r>
            <a:r>
              <a:rPr lang="es-CO" b="1"/>
              <a:t>FRAMEWORK CIBERSEGURIDAD NIST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>
              <a:alpha val="69804"/>
            </a:schemeClr>
          </a:solidFill>
          <a:ln w="28575" cap="rnd" cmpd="sng" algn="ctr">
            <a:solidFill>
              <a:schemeClr val="accent1"/>
            </a:solidFill>
            <a:miter lim="800000"/>
          </a:ln>
          <a:effectLst>
            <a:glow rad="76200">
              <a:schemeClr val="accent1">
                <a:satMod val="175000"/>
                <a:alpha val="34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</c:pivotFmt>
      <c:pivotFmt>
        <c:idx val="1"/>
        <c:spPr>
          <a:solidFill>
            <a:schemeClr val="accent1">
              <a:alpha val="69804"/>
            </a:schemeClr>
          </a:solidFill>
          <a:ln w="28575" cap="rnd" cmpd="sng" algn="ctr">
            <a:solidFill>
              <a:schemeClr val="accent1"/>
            </a:solidFill>
            <a:miter lim="800000"/>
          </a:ln>
          <a:effectLst>
            <a:glow rad="76200">
              <a:schemeClr val="accent1">
                <a:satMod val="175000"/>
                <a:alpha val="34000"/>
              </a:schemeClr>
            </a:glow>
          </a:effectLst>
        </c:spPr>
        <c:marker>
          <c:symbol val="circle"/>
          <c:size val="4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</c:marker>
      </c:pivotFmt>
    </c:pivotFmts>
    <c:plotArea>
      <c:layout/>
      <c:radarChart>
        <c:radarStyle val="marker"/>
        <c:varyColors val="0"/>
        <c:ser>
          <c:idx val="0"/>
          <c:order val="0"/>
          <c:tx>
            <c:v>CALIFICACIÓN ENTIDAD</c:v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Lit>
              <c:ptCount val="5"/>
              <c:pt idx="0">
                <c:v>IDENTIFICAR</c:v>
              </c:pt>
              <c:pt idx="1">
                <c:v>DETECTAR</c:v>
              </c:pt>
              <c:pt idx="2">
                <c:v>RESPONDER</c:v>
              </c:pt>
              <c:pt idx="3">
                <c:v>RECUPERAR</c:v>
              </c:pt>
              <c:pt idx="4">
                <c:v>PROTEGER</c:v>
              </c:pt>
            </c:strLit>
          </c:cat>
          <c:val>
            <c:numLit>
              <c:formatCode>General</c:formatCode>
              <c:ptCount val="5"/>
              <c:pt idx="0">
                <c:v>74.5</c:v>
              </c:pt>
              <c:pt idx="1">
                <c:v>76.25</c:v>
              </c:pt>
              <c:pt idx="2">
                <c:v>72.222222222222229</c:v>
              </c:pt>
              <c:pt idx="3">
                <c:v>53.333333333333336</c:v>
              </c:pt>
              <c:pt idx="4">
                <c:v>74.918032786885249</c:v>
              </c:pt>
            </c:numLit>
          </c:val>
          <c:extLst>
            <c:ext xmlns:c16="http://schemas.microsoft.com/office/drawing/2014/chart" uri="{C3380CC4-5D6E-409C-BE32-E72D297353CC}">
              <c16:uniqueId val="{00000000-97FD-47A7-988C-A99FFAC3FE93}"/>
            </c:ext>
          </c:extLst>
        </c:ser>
        <c:ser>
          <c:idx val="1"/>
          <c:order val="1"/>
          <c:tx>
            <c:v>NIVEL IDEAL CSF</c:v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strLit>
              <c:ptCount val="5"/>
              <c:pt idx="0">
                <c:v>IDENTIFICAR</c:v>
              </c:pt>
              <c:pt idx="1">
                <c:v>DETECTAR</c:v>
              </c:pt>
              <c:pt idx="2">
                <c:v>RESPONDER</c:v>
              </c:pt>
              <c:pt idx="3">
                <c:v>RECUPERAR</c:v>
              </c:pt>
              <c:pt idx="4">
                <c:v>PROTEGER</c:v>
              </c:pt>
            </c:strLit>
          </c:cat>
          <c:val>
            <c:numLit>
              <c:formatCode>General</c:formatCode>
              <c:ptCount val="5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1-97FD-47A7-988C-A99FFAC3F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193304"/>
        <c:axId val="341193696"/>
      </c:radarChart>
      <c:catAx>
        <c:axId val="341193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1193696"/>
        <c:crosses val="autoZero"/>
        <c:auto val="1"/>
        <c:lblAlgn val="ctr"/>
        <c:lblOffset val="100"/>
        <c:noMultiLvlLbl val="0"/>
      </c:catAx>
      <c:valAx>
        <c:axId val="3411936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11933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png"/><Relationship Id="rId5" Type="http://schemas.openxmlformats.org/officeDocument/2006/relationships/image" Target="../media/image8.jpg"/><Relationship Id="rId4" Type="http://schemas.openxmlformats.org/officeDocument/2006/relationships/image" Target="../media/image7.jpg"/></Relationships>
</file>

<file path=xl/diagram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5.jpg"/><Relationship Id="rId1" Type="http://schemas.openxmlformats.org/officeDocument/2006/relationships/image" Target="../media/image4.png"/><Relationship Id="rId5" Type="http://schemas.openxmlformats.org/officeDocument/2006/relationships/image" Target="../media/image8.jpg"/><Relationship Id="rId4" Type="http://schemas.openxmlformats.org/officeDocument/2006/relationships/image" Target="../media/image7.jp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1">
  <dgm:title val=""/>
  <dgm:desc val=""/>
  <dgm:catLst>
    <dgm:cat type="accent1" pri="11100"/>
  </dgm:catLst>
  <dgm:styleLbl name="node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1">
        <a:alpha val="4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62109EB-5C2B-4F1A-A46B-8B4C9013AEE3}" type="doc">
      <dgm:prSet loTypeId="urn:microsoft.com/office/officeart/2005/8/layout/hProcess10" loCatId="process" qsTypeId="urn:microsoft.com/office/officeart/2005/8/quickstyle/3d6" qsCatId="3D" csTypeId="urn:microsoft.com/office/officeart/2005/8/colors/accent1_1" csCatId="accent1" phldr="1"/>
      <dgm:spPr/>
      <dgm:t>
        <a:bodyPr/>
        <a:lstStyle/>
        <a:p>
          <a:endParaRPr lang="es-ES"/>
        </a:p>
      </dgm:t>
    </dgm:pt>
    <dgm:pt modelId="{CFD9661E-E466-4D41-A2DA-C7F90CFDAA34}">
      <dgm:prSet phldrT="[Texto]" custT="1"/>
      <dgm:spPr/>
      <dgm:t>
        <a:bodyPr/>
        <a:lstStyle/>
        <a:p>
          <a:r>
            <a:rPr lang="es-ES" sz="1200" b="1" dirty="0"/>
            <a:t>Identificar</a:t>
          </a:r>
        </a:p>
      </dgm:t>
    </dgm:pt>
    <dgm:pt modelId="{3D61A766-195D-4F1A-ADF3-0F9C8ABA5B64}" type="parTrans" cxnId="{D034ECCE-9E94-4E0F-98FA-D5D2F962852A}">
      <dgm:prSet/>
      <dgm:spPr/>
      <dgm:t>
        <a:bodyPr/>
        <a:lstStyle/>
        <a:p>
          <a:endParaRPr lang="es-ES" sz="850"/>
        </a:p>
      </dgm:t>
    </dgm:pt>
    <dgm:pt modelId="{49D8FBD1-85A2-46B9-B60C-01657606DF94}" type="sibTrans" cxnId="{D034ECCE-9E94-4E0F-98FA-D5D2F962852A}">
      <dgm:prSet custT="1"/>
      <dgm:spPr/>
      <dgm:t>
        <a:bodyPr/>
        <a:lstStyle/>
        <a:p>
          <a:endParaRPr lang="es-ES" sz="850"/>
        </a:p>
      </dgm:t>
    </dgm:pt>
    <dgm:pt modelId="{888698DA-F7B1-4E08-8114-1776AA8ED6F7}">
      <dgm:prSet phldrT="[Texto]" custT="1"/>
      <dgm:spPr/>
      <dgm:t>
        <a:bodyPr/>
        <a:lstStyle/>
        <a:p>
          <a:r>
            <a:rPr lang="es-ES" sz="1100" dirty="0"/>
            <a:t>Gestión de activos</a:t>
          </a:r>
        </a:p>
      </dgm:t>
    </dgm:pt>
    <dgm:pt modelId="{5D8954A5-8BA7-45C7-B3F9-D9857EAE291C}" type="parTrans" cxnId="{407CDB5D-7EA2-42F1-8A15-37B6DAAB40AA}">
      <dgm:prSet/>
      <dgm:spPr/>
      <dgm:t>
        <a:bodyPr/>
        <a:lstStyle/>
        <a:p>
          <a:endParaRPr lang="es-ES" sz="850"/>
        </a:p>
      </dgm:t>
    </dgm:pt>
    <dgm:pt modelId="{AABABD63-AD2C-404C-B001-8785D1EFE6F1}" type="sibTrans" cxnId="{407CDB5D-7EA2-42F1-8A15-37B6DAAB40AA}">
      <dgm:prSet/>
      <dgm:spPr/>
      <dgm:t>
        <a:bodyPr/>
        <a:lstStyle/>
        <a:p>
          <a:endParaRPr lang="es-ES" sz="850"/>
        </a:p>
      </dgm:t>
    </dgm:pt>
    <dgm:pt modelId="{1281D599-E36D-49FF-B1DC-BE785EA334F1}">
      <dgm:prSet phldrT="[Texto]" custT="1"/>
      <dgm:spPr/>
      <dgm:t>
        <a:bodyPr/>
        <a:lstStyle/>
        <a:p>
          <a:r>
            <a:rPr lang="es-ES" sz="1100" dirty="0"/>
            <a:t>Ambiente de negocios</a:t>
          </a:r>
        </a:p>
      </dgm:t>
    </dgm:pt>
    <dgm:pt modelId="{7C0ACAE6-0D47-4CA6-8776-54FA93A87DDF}" type="parTrans" cxnId="{BEBF5A78-64FE-4565-9EA1-76771F77DAE1}">
      <dgm:prSet/>
      <dgm:spPr/>
      <dgm:t>
        <a:bodyPr/>
        <a:lstStyle/>
        <a:p>
          <a:endParaRPr lang="es-ES" sz="850"/>
        </a:p>
      </dgm:t>
    </dgm:pt>
    <dgm:pt modelId="{BC9BCD4A-5EBF-4B52-8076-D89333A9DC8F}" type="sibTrans" cxnId="{BEBF5A78-64FE-4565-9EA1-76771F77DAE1}">
      <dgm:prSet/>
      <dgm:spPr/>
      <dgm:t>
        <a:bodyPr/>
        <a:lstStyle/>
        <a:p>
          <a:endParaRPr lang="es-ES" sz="850"/>
        </a:p>
      </dgm:t>
    </dgm:pt>
    <dgm:pt modelId="{6DF347B9-05AB-4459-BD13-CF949C3C8A14}">
      <dgm:prSet phldrT="[Texto]" custT="1"/>
      <dgm:spPr/>
      <dgm:t>
        <a:bodyPr/>
        <a:lstStyle/>
        <a:p>
          <a:r>
            <a:rPr lang="es-ES" sz="1200" b="1" dirty="0"/>
            <a:t>Proteger</a:t>
          </a:r>
        </a:p>
      </dgm:t>
    </dgm:pt>
    <dgm:pt modelId="{A2D7F9F6-705D-4254-9817-74C705D35DD7}" type="parTrans" cxnId="{9EC52230-E2DE-4935-B471-48DCF822F511}">
      <dgm:prSet/>
      <dgm:spPr/>
      <dgm:t>
        <a:bodyPr/>
        <a:lstStyle/>
        <a:p>
          <a:endParaRPr lang="es-ES" sz="850"/>
        </a:p>
      </dgm:t>
    </dgm:pt>
    <dgm:pt modelId="{BC93E36D-F700-4375-9905-72193D372128}" type="sibTrans" cxnId="{9EC52230-E2DE-4935-B471-48DCF822F511}">
      <dgm:prSet custT="1"/>
      <dgm:spPr/>
      <dgm:t>
        <a:bodyPr/>
        <a:lstStyle/>
        <a:p>
          <a:endParaRPr lang="es-ES" sz="850"/>
        </a:p>
      </dgm:t>
    </dgm:pt>
    <dgm:pt modelId="{2180C18D-FEE9-4539-868A-88016A2CB7E5}">
      <dgm:prSet phldrT="[Texto]" custT="1"/>
      <dgm:spPr/>
      <dgm:t>
        <a:bodyPr/>
        <a:lstStyle/>
        <a:p>
          <a:r>
            <a:rPr lang="es-ES" sz="1100" dirty="0"/>
            <a:t>Control de acceso</a:t>
          </a:r>
        </a:p>
      </dgm:t>
    </dgm:pt>
    <dgm:pt modelId="{8C64319D-C016-44E0-84E3-A3726875BFE6}" type="parTrans" cxnId="{2B5006B2-A62B-41DE-AC26-C5A008C44009}">
      <dgm:prSet/>
      <dgm:spPr/>
      <dgm:t>
        <a:bodyPr/>
        <a:lstStyle/>
        <a:p>
          <a:endParaRPr lang="es-ES" sz="850"/>
        </a:p>
      </dgm:t>
    </dgm:pt>
    <dgm:pt modelId="{A4C4296A-BEC1-42CE-A882-17139BD815F4}" type="sibTrans" cxnId="{2B5006B2-A62B-41DE-AC26-C5A008C44009}">
      <dgm:prSet/>
      <dgm:spPr/>
      <dgm:t>
        <a:bodyPr/>
        <a:lstStyle/>
        <a:p>
          <a:endParaRPr lang="es-ES" sz="850"/>
        </a:p>
      </dgm:t>
    </dgm:pt>
    <dgm:pt modelId="{AACE8F74-A6C5-43F0-867A-D1B44CE008A8}">
      <dgm:prSet phldrT="[Texto]" custT="1"/>
      <dgm:spPr/>
      <dgm:t>
        <a:bodyPr/>
        <a:lstStyle/>
        <a:p>
          <a:r>
            <a:rPr lang="es-ES" sz="1100" dirty="0"/>
            <a:t>Capacitación y sensibilización</a:t>
          </a:r>
        </a:p>
      </dgm:t>
    </dgm:pt>
    <dgm:pt modelId="{36FC6262-8674-43DF-89D4-53CB9168501D}" type="parTrans" cxnId="{411BC6A8-7166-4520-BA59-C0A7EE91D4B0}">
      <dgm:prSet/>
      <dgm:spPr/>
      <dgm:t>
        <a:bodyPr/>
        <a:lstStyle/>
        <a:p>
          <a:endParaRPr lang="es-ES" sz="850"/>
        </a:p>
      </dgm:t>
    </dgm:pt>
    <dgm:pt modelId="{138B43F3-538D-4A54-A59E-4D3C5D3642D4}" type="sibTrans" cxnId="{411BC6A8-7166-4520-BA59-C0A7EE91D4B0}">
      <dgm:prSet/>
      <dgm:spPr/>
      <dgm:t>
        <a:bodyPr/>
        <a:lstStyle/>
        <a:p>
          <a:endParaRPr lang="es-ES" sz="850"/>
        </a:p>
      </dgm:t>
    </dgm:pt>
    <dgm:pt modelId="{A7094814-6996-43B0-A68D-BA1440C8BDE9}">
      <dgm:prSet phldrT="[Texto]" custT="1"/>
      <dgm:spPr/>
      <dgm:t>
        <a:bodyPr/>
        <a:lstStyle/>
        <a:p>
          <a:r>
            <a:rPr lang="es-ES" sz="1000" b="1" dirty="0"/>
            <a:t>Detectar</a:t>
          </a:r>
        </a:p>
      </dgm:t>
    </dgm:pt>
    <dgm:pt modelId="{14168005-BA5F-4096-AF14-5B97D9F9EEEF}" type="parTrans" cxnId="{27AD0761-5DE6-4380-A0AE-6FA324BC0165}">
      <dgm:prSet/>
      <dgm:spPr/>
      <dgm:t>
        <a:bodyPr/>
        <a:lstStyle/>
        <a:p>
          <a:endParaRPr lang="es-ES" sz="850"/>
        </a:p>
      </dgm:t>
    </dgm:pt>
    <dgm:pt modelId="{2C36DAD2-F638-4F81-B263-41E6E73EF41E}" type="sibTrans" cxnId="{27AD0761-5DE6-4380-A0AE-6FA324BC0165}">
      <dgm:prSet custT="1"/>
      <dgm:spPr/>
      <dgm:t>
        <a:bodyPr/>
        <a:lstStyle/>
        <a:p>
          <a:endParaRPr lang="es-ES" sz="850"/>
        </a:p>
      </dgm:t>
    </dgm:pt>
    <dgm:pt modelId="{F9A92B5C-CF19-4DF1-8A64-9CA08F2CA889}">
      <dgm:prSet phldrT="[Texto]" custT="1"/>
      <dgm:spPr/>
      <dgm:t>
        <a:bodyPr/>
        <a:lstStyle/>
        <a:p>
          <a:r>
            <a:rPr lang="es-ES" sz="1100" dirty="0"/>
            <a:t>Anomalías y eventos</a:t>
          </a:r>
        </a:p>
      </dgm:t>
    </dgm:pt>
    <dgm:pt modelId="{87B49145-E476-4CCB-888E-F4FB9E2A0F14}" type="parTrans" cxnId="{B880DE61-2403-47AD-A1D5-F61795E324D7}">
      <dgm:prSet/>
      <dgm:spPr/>
      <dgm:t>
        <a:bodyPr/>
        <a:lstStyle/>
        <a:p>
          <a:endParaRPr lang="es-ES" sz="850"/>
        </a:p>
      </dgm:t>
    </dgm:pt>
    <dgm:pt modelId="{1181FC52-B3CF-4775-B68C-4C01AC4834C0}" type="sibTrans" cxnId="{B880DE61-2403-47AD-A1D5-F61795E324D7}">
      <dgm:prSet/>
      <dgm:spPr/>
      <dgm:t>
        <a:bodyPr/>
        <a:lstStyle/>
        <a:p>
          <a:endParaRPr lang="es-ES" sz="850"/>
        </a:p>
      </dgm:t>
    </dgm:pt>
    <dgm:pt modelId="{7987C506-2CDE-44E4-B4F5-C33C33D5A6D6}">
      <dgm:prSet phldrT="[Texto]" custT="1"/>
      <dgm:spPr/>
      <dgm:t>
        <a:bodyPr/>
        <a:lstStyle/>
        <a:p>
          <a:r>
            <a:rPr lang="es-ES" sz="1100" dirty="0"/>
            <a:t>Monitoreo continuo de la seguridad</a:t>
          </a:r>
        </a:p>
      </dgm:t>
    </dgm:pt>
    <dgm:pt modelId="{54310600-079D-4722-BB85-54EC4A0229DD}" type="parTrans" cxnId="{B16B32E5-9AC9-45A0-AEB0-13678D547931}">
      <dgm:prSet/>
      <dgm:spPr/>
      <dgm:t>
        <a:bodyPr/>
        <a:lstStyle/>
        <a:p>
          <a:endParaRPr lang="es-ES" sz="850"/>
        </a:p>
      </dgm:t>
    </dgm:pt>
    <dgm:pt modelId="{F0D7FE95-B402-4BFC-8727-C8B5D71E0262}" type="sibTrans" cxnId="{B16B32E5-9AC9-45A0-AEB0-13678D547931}">
      <dgm:prSet/>
      <dgm:spPr/>
      <dgm:t>
        <a:bodyPr/>
        <a:lstStyle/>
        <a:p>
          <a:endParaRPr lang="es-ES" sz="850"/>
        </a:p>
      </dgm:t>
    </dgm:pt>
    <dgm:pt modelId="{B48EAD2E-4793-468B-8161-4C1247D8C357}">
      <dgm:prSet phldrT="[Texto]" custT="1"/>
      <dgm:spPr/>
      <dgm:t>
        <a:bodyPr/>
        <a:lstStyle/>
        <a:p>
          <a:r>
            <a:rPr lang="es-ES" sz="1100" dirty="0"/>
            <a:t>Evaluación de riesgos</a:t>
          </a:r>
        </a:p>
      </dgm:t>
    </dgm:pt>
    <dgm:pt modelId="{25D8EF5C-8EF7-4CE2-BBC0-088CF92287DF}" type="parTrans" cxnId="{666427D0-80A6-47A6-9A4F-735ACA94F674}">
      <dgm:prSet/>
      <dgm:spPr/>
      <dgm:t>
        <a:bodyPr/>
        <a:lstStyle/>
        <a:p>
          <a:endParaRPr lang="es-ES" sz="850"/>
        </a:p>
      </dgm:t>
    </dgm:pt>
    <dgm:pt modelId="{9E5F2613-F01F-40A9-B96A-0DCB9A2FABD1}" type="sibTrans" cxnId="{666427D0-80A6-47A6-9A4F-735ACA94F674}">
      <dgm:prSet/>
      <dgm:spPr/>
      <dgm:t>
        <a:bodyPr/>
        <a:lstStyle/>
        <a:p>
          <a:endParaRPr lang="es-ES" sz="850"/>
        </a:p>
      </dgm:t>
    </dgm:pt>
    <dgm:pt modelId="{CF346AAC-90E6-4778-BF87-9E764E622057}">
      <dgm:prSet phldrT="[Texto]" custT="1"/>
      <dgm:spPr/>
      <dgm:t>
        <a:bodyPr/>
        <a:lstStyle/>
        <a:p>
          <a:r>
            <a:rPr lang="es-ES" sz="1100" dirty="0"/>
            <a:t>Estrategia de gestión de riesgos</a:t>
          </a:r>
        </a:p>
      </dgm:t>
    </dgm:pt>
    <dgm:pt modelId="{DB01BF2A-B99E-4E84-B7F8-C01431891A5C}" type="parTrans" cxnId="{A4EC844C-0773-4D13-821E-3DF9E2F1569C}">
      <dgm:prSet/>
      <dgm:spPr/>
      <dgm:t>
        <a:bodyPr/>
        <a:lstStyle/>
        <a:p>
          <a:endParaRPr lang="es-ES" sz="850"/>
        </a:p>
      </dgm:t>
    </dgm:pt>
    <dgm:pt modelId="{FDFAE280-4403-4CEB-AD40-2EA575985CAF}" type="sibTrans" cxnId="{A4EC844C-0773-4D13-821E-3DF9E2F1569C}">
      <dgm:prSet/>
      <dgm:spPr/>
      <dgm:t>
        <a:bodyPr/>
        <a:lstStyle/>
        <a:p>
          <a:endParaRPr lang="es-ES" sz="850"/>
        </a:p>
      </dgm:t>
    </dgm:pt>
    <dgm:pt modelId="{707C3672-0EF0-42DB-A91A-175C205E0FE3}">
      <dgm:prSet phldrT="[Texto]" custT="1"/>
      <dgm:spPr/>
      <dgm:t>
        <a:bodyPr/>
        <a:lstStyle/>
        <a:p>
          <a:r>
            <a:rPr lang="es-ES" sz="1100" dirty="0"/>
            <a:t>Seguridad datos</a:t>
          </a:r>
        </a:p>
      </dgm:t>
    </dgm:pt>
    <dgm:pt modelId="{7E8BF841-A407-4F2A-8B1D-87F8204947A9}" type="parTrans" cxnId="{4084321E-ED64-422C-9BC9-A76B8F6AC830}">
      <dgm:prSet/>
      <dgm:spPr/>
      <dgm:t>
        <a:bodyPr/>
        <a:lstStyle/>
        <a:p>
          <a:endParaRPr lang="es-ES" sz="850"/>
        </a:p>
      </dgm:t>
    </dgm:pt>
    <dgm:pt modelId="{E1A72FAB-10A3-46A8-B080-66634AE5685E}" type="sibTrans" cxnId="{4084321E-ED64-422C-9BC9-A76B8F6AC830}">
      <dgm:prSet/>
      <dgm:spPr/>
      <dgm:t>
        <a:bodyPr/>
        <a:lstStyle/>
        <a:p>
          <a:endParaRPr lang="es-ES" sz="850"/>
        </a:p>
      </dgm:t>
    </dgm:pt>
    <dgm:pt modelId="{75AF9CFA-E5EA-41C7-B733-BCCC515E0C99}">
      <dgm:prSet phldrT="[Texto]" custT="1"/>
      <dgm:spPr/>
      <dgm:t>
        <a:bodyPr/>
        <a:lstStyle/>
        <a:p>
          <a:r>
            <a:rPr lang="es-ES" sz="1100" dirty="0"/>
            <a:t>Protección información y procedimientos</a:t>
          </a:r>
        </a:p>
      </dgm:t>
    </dgm:pt>
    <dgm:pt modelId="{3CEE2CE5-7F1A-4C1C-944F-F9AAAC447E80}" type="parTrans" cxnId="{6C77F185-335B-4561-A577-CC50C3937452}">
      <dgm:prSet/>
      <dgm:spPr/>
      <dgm:t>
        <a:bodyPr/>
        <a:lstStyle/>
        <a:p>
          <a:endParaRPr lang="es-ES" sz="850"/>
        </a:p>
      </dgm:t>
    </dgm:pt>
    <dgm:pt modelId="{20CD7C7A-38E6-42E7-9B7D-A0EBA79DEBEE}" type="sibTrans" cxnId="{6C77F185-335B-4561-A577-CC50C3937452}">
      <dgm:prSet/>
      <dgm:spPr/>
      <dgm:t>
        <a:bodyPr/>
        <a:lstStyle/>
        <a:p>
          <a:endParaRPr lang="es-ES" sz="850"/>
        </a:p>
      </dgm:t>
    </dgm:pt>
    <dgm:pt modelId="{24B5D0CC-0202-4F63-9F53-BB56674CDAF2}">
      <dgm:prSet phldrT="[Texto]" custT="1"/>
      <dgm:spPr/>
      <dgm:t>
        <a:bodyPr/>
        <a:lstStyle/>
        <a:p>
          <a:r>
            <a:rPr lang="es-ES" sz="1100" dirty="0"/>
            <a:t>Mantenimiento</a:t>
          </a:r>
        </a:p>
      </dgm:t>
    </dgm:pt>
    <dgm:pt modelId="{6EE67D20-F6D6-4D29-A8CA-F862546B2313}" type="parTrans" cxnId="{DF59F676-DDE2-4D0A-9772-4992C72CF3C0}">
      <dgm:prSet/>
      <dgm:spPr/>
      <dgm:t>
        <a:bodyPr/>
        <a:lstStyle/>
        <a:p>
          <a:endParaRPr lang="es-ES" sz="850"/>
        </a:p>
      </dgm:t>
    </dgm:pt>
    <dgm:pt modelId="{D38ED16B-C1E5-4430-8C95-08DCAD71A571}" type="sibTrans" cxnId="{DF59F676-DDE2-4D0A-9772-4992C72CF3C0}">
      <dgm:prSet/>
      <dgm:spPr/>
      <dgm:t>
        <a:bodyPr/>
        <a:lstStyle/>
        <a:p>
          <a:endParaRPr lang="es-ES" sz="850"/>
        </a:p>
      </dgm:t>
    </dgm:pt>
    <dgm:pt modelId="{61D4896A-7230-43AA-B591-599A59890DE6}">
      <dgm:prSet phldrT="[Texto]" custT="1"/>
      <dgm:spPr/>
      <dgm:t>
        <a:bodyPr/>
        <a:lstStyle/>
        <a:p>
          <a:r>
            <a:rPr lang="es-ES" sz="1100" dirty="0"/>
            <a:t>Tecnología de protección</a:t>
          </a:r>
        </a:p>
      </dgm:t>
    </dgm:pt>
    <dgm:pt modelId="{BCDA9D34-1AE7-4D0F-9626-81E53EF29AAC}" type="parTrans" cxnId="{60DA1C71-5453-4E77-BE55-5A315BE10DEE}">
      <dgm:prSet/>
      <dgm:spPr/>
      <dgm:t>
        <a:bodyPr/>
        <a:lstStyle/>
        <a:p>
          <a:endParaRPr lang="es-ES" sz="850"/>
        </a:p>
      </dgm:t>
    </dgm:pt>
    <dgm:pt modelId="{1B5620E4-76AC-439A-997B-54514566C62D}" type="sibTrans" cxnId="{60DA1C71-5453-4E77-BE55-5A315BE10DEE}">
      <dgm:prSet/>
      <dgm:spPr/>
      <dgm:t>
        <a:bodyPr/>
        <a:lstStyle/>
        <a:p>
          <a:endParaRPr lang="es-ES" sz="850"/>
        </a:p>
      </dgm:t>
    </dgm:pt>
    <dgm:pt modelId="{44647708-D3A2-4C9C-9F9F-05693CE8EBDC}">
      <dgm:prSet phldrT="[Texto]" custT="1"/>
      <dgm:spPr/>
      <dgm:t>
        <a:bodyPr/>
        <a:lstStyle/>
        <a:p>
          <a:r>
            <a:rPr lang="es-ES" sz="1100" dirty="0"/>
            <a:t>Proceso de detección</a:t>
          </a:r>
          <a:r>
            <a:rPr lang="es-ES" sz="1000" dirty="0"/>
            <a:t>	</a:t>
          </a:r>
        </a:p>
      </dgm:t>
    </dgm:pt>
    <dgm:pt modelId="{6AC8DF2A-D799-453B-BC4E-9E606CD8910B}" type="parTrans" cxnId="{24938EB7-43F0-492C-B0EE-30B0BABB9F41}">
      <dgm:prSet/>
      <dgm:spPr/>
      <dgm:t>
        <a:bodyPr/>
        <a:lstStyle/>
        <a:p>
          <a:endParaRPr lang="es-ES" sz="850"/>
        </a:p>
      </dgm:t>
    </dgm:pt>
    <dgm:pt modelId="{570D379C-26EB-41BF-879F-C87D52A72B06}" type="sibTrans" cxnId="{24938EB7-43F0-492C-B0EE-30B0BABB9F41}">
      <dgm:prSet/>
      <dgm:spPr/>
      <dgm:t>
        <a:bodyPr/>
        <a:lstStyle/>
        <a:p>
          <a:endParaRPr lang="es-ES" sz="850"/>
        </a:p>
      </dgm:t>
    </dgm:pt>
    <dgm:pt modelId="{6AD4D0FC-646C-486F-BF9B-DEBD8AFBEA9E}">
      <dgm:prSet phldrT="[Texto]" custT="1"/>
      <dgm:spPr/>
      <dgm:t>
        <a:bodyPr/>
        <a:lstStyle/>
        <a:p>
          <a:r>
            <a:rPr lang="es-ES" sz="1000" b="1" dirty="0"/>
            <a:t>Responder</a:t>
          </a:r>
        </a:p>
      </dgm:t>
    </dgm:pt>
    <dgm:pt modelId="{21C0E4C4-0330-4875-BA01-51083BFDC7DC}" type="parTrans" cxnId="{5ECFBA57-1B55-4A06-8599-332F03333415}">
      <dgm:prSet/>
      <dgm:spPr/>
      <dgm:t>
        <a:bodyPr/>
        <a:lstStyle/>
        <a:p>
          <a:endParaRPr lang="es-ES" sz="850"/>
        </a:p>
      </dgm:t>
    </dgm:pt>
    <dgm:pt modelId="{422AAFC1-2C1F-4577-8AF4-D49F26C425D1}" type="sibTrans" cxnId="{5ECFBA57-1B55-4A06-8599-332F03333415}">
      <dgm:prSet custT="1"/>
      <dgm:spPr/>
      <dgm:t>
        <a:bodyPr/>
        <a:lstStyle/>
        <a:p>
          <a:endParaRPr lang="es-ES" sz="850"/>
        </a:p>
      </dgm:t>
    </dgm:pt>
    <dgm:pt modelId="{699F0988-1992-46C3-B321-3E36FADD178E}">
      <dgm:prSet phldrT="[Texto]" custT="1"/>
      <dgm:spPr/>
      <dgm:t>
        <a:bodyPr/>
        <a:lstStyle/>
        <a:p>
          <a:r>
            <a:rPr lang="es-ES" sz="1100" dirty="0"/>
            <a:t>Planes de respuesta</a:t>
          </a:r>
        </a:p>
      </dgm:t>
    </dgm:pt>
    <dgm:pt modelId="{B04B32EB-3542-4E19-A6B0-A6768A994F2F}" type="parTrans" cxnId="{4481A7CB-7D0A-4A26-A990-236F4D5ACF18}">
      <dgm:prSet/>
      <dgm:spPr/>
      <dgm:t>
        <a:bodyPr/>
        <a:lstStyle/>
        <a:p>
          <a:endParaRPr lang="es-ES" sz="850"/>
        </a:p>
      </dgm:t>
    </dgm:pt>
    <dgm:pt modelId="{8D60D0C9-E7B4-48D1-8284-6B7B16F96DF9}" type="sibTrans" cxnId="{4481A7CB-7D0A-4A26-A990-236F4D5ACF18}">
      <dgm:prSet/>
      <dgm:spPr/>
      <dgm:t>
        <a:bodyPr/>
        <a:lstStyle/>
        <a:p>
          <a:endParaRPr lang="es-ES" sz="850"/>
        </a:p>
      </dgm:t>
    </dgm:pt>
    <dgm:pt modelId="{D44685D7-0E29-4A6C-927C-C560C9B26A7B}">
      <dgm:prSet phldrT="[Texto]" custT="1"/>
      <dgm:spPr/>
      <dgm:t>
        <a:bodyPr/>
        <a:lstStyle/>
        <a:p>
          <a:r>
            <a:rPr lang="es-ES" sz="1100" dirty="0"/>
            <a:t>Comunicaciones</a:t>
          </a:r>
        </a:p>
      </dgm:t>
    </dgm:pt>
    <dgm:pt modelId="{FD9129E7-B97C-4782-82B9-93A5B0AE3D34}" type="parTrans" cxnId="{B83479EA-C81C-4003-8A40-AFABCF61560A}">
      <dgm:prSet/>
      <dgm:spPr/>
      <dgm:t>
        <a:bodyPr/>
        <a:lstStyle/>
        <a:p>
          <a:endParaRPr lang="es-ES" sz="850"/>
        </a:p>
      </dgm:t>
    </dgm:pt>
    <dgm:pt modelId="{25683F0F-1B39-4DB5-9662-DB61009D1EFC}" type="sibTrans" cxnId="{B83479EA-C81C-4003-8A40-AFABCF61560A}">
      <dgm:prSet/>
      <dgm:spPr/>
      <dgm:t>
        <a:bodyPr/>
        <a:lstStyle/>
        <a:p>
          <a:endParaRPr lang="es-ES" sz="850"/>
        </a:p>
      </dgm:t>
    </dgm:pt>
    <dgm:pt modelId="{8564AA7F-0AED-41E0-A7A9-4213308ABD71}">
      <dgm:prSet phldrT="[Texto]" custT="1"/>
      <dgm:spPr/>
      <dgm:t>
        <a:bodyPr/>
        <a:lstStyle/>
        <a:p>
          <a:r>
            <a:rPr lang="es-ES" sz="1100" dirty="0"/>
            <a:t>Análisis</a:t>
          </a:r>
        </a:p>
      </dgm:t>
    </dgm:pt>
    <dgm:pt modelId="{0327758D-6A67-432A-9ABF-61E5A78BEA2F}" type="parTrans" cxnId="{6FC59E6E-CE60-4928-9691-054E57577ACB}">
      <dgm:prSet/>
      <dgm:spPr/>
      <dgm:t>
        <a:bodyPr/>
        <a:lstStyle/>
        <a:p>
          <a:endParaRPr lang="es-ES" sz="850"/>
        </a:p>
      </dgm:t>
    </dgm:pt>
    <dgm:pt modelId="{1C7F9AA8-2499-4116-99ED-70FA2073D423}" type="sibTrans" cxnId="{6FC59E6E-CE60-4928-9691-054E57577ACB}">
      <dgm:prSet/>
      <dgm:spPr/>
      <dgm:t>
        <a:bodyPr/>
        <a:lstStyle/>
        <a:p>
          <a:endParaRPr lang="es-ES" sz="850"/>
        </a:p>
      </dgm:t>
    </dgm:pt>
    <dgm:pt modelId="{86EE2E51-D3D6-4BFD-A17A-8E73EC134AA8}">
      <dgm:prSet phldrT="[Texto]" custT="1"/>
      <dgm:spPr/>
      <dgm:t>
        <a:bodyPr/>
        <a:lstStyle/>
        <a:p>
          <a:r>
            <a:rPr lang="es-ES" sz="1100" dirty="0"/>
            <a:t>Mitigación</a:t>
          </a:r>
        </a:p>
      </dgm:t>
    </dgm:pt>
    <dgm:pt modelId="{F80E1366-459D-4301-AE59-C33E7F38F120}" type="parTrans" cxnId="{E327AA2E-3962-4E72-8661-77488FD35229}">
      <dgm:prSet/>
      <dgm:spPr/>
      <dgm:t>
        <a:bodyPr/>
        <a:lstStyle/>
        <a:p>
          <a:endParaRPr lang="es-ES" sz="850"/>
        </a:p>
      </dgm:t>
    </dgm:pt>
    <dgm:pt modelId="{5C0CEE2F-EFB8-46FD-ABD9-72F95A671860}" type="sibTrans" cxnId="{E327AA2E-3962-4E72-8661-77488FD35229}">
      <dgm:prSet/>
      <dgm:spPr/>
      <dgm:t>
        <a:bodyPr/>
        <a:lstStyle/>
        <a:p>
          <a:endParaRPr lang="es-ES" sz="850"/>
        </a:p>
      </dgm:t>
    </dgm:pt>
    <dgm:pt modelId="{60464913-F8CF-4911-90B2-4E536B8B4C1B}">
      <dgm:prSet phldrT="[Texto]" custT="1"/>
      <dgm:spPr/>
      <dgm:t>
        <a:bodyPr/>
        <a:lstStyle/>
        <a:p>
          <a:r>
            <a:rPr lang="es-ES" sz="1100" dirty="0"/>
            <a:t>Mejoras</a:t>
          </a:r>
        </a:p>
      </dgm:t>
    </dgm:pt>
    <dgm:pt modelId="{1BCE5978-5DF9-4AE3-833F-55BC58AD86AB}" type="parTrans" cxnId="{29C584B4-59FF-4950-A3E2-69EEF07A219F}">
      <dgm:prSet/>
      <dgm:spPr/>
      <dgm:t>
        <a:bodyPr/>
        <a:lstStyle/>
        <a:p>
          <a:endParaRPr lang="es-ES" sz="850"/>
        </a:p>
      </dgm:t>
    </dgm:pt>
    <dgm:pt modelId="{7D4ACAEF-E0C4-438A-8DC0-EE92670E18E1}" type="sibTrans" cxnId="{29C584B4-59FF-4950-A3E2-69EEF07A219F}">
      <dgm:prSet/>
      <dgm:spPr/>
      <dgm:t>
        <a:bodyPr/>
        <a:lstStyle/>
        <a:p>
          <a:endParaRPr lang="es-ES" sz="850"/>
        </a:p>
      </dgm:t>
    </dgm:pt>
    <dgm:pt modelId="{C01B2C84-5D6B-46FE-8BB1-4DD34F46CEE8}">
      <dgm:prSet phldrT="[Texto]" custT="1"/>
      <dgm:spPr/>
      <dgm:t>
        <a:bodyPr/>
        <a:lstStyle/>
        <a:p>
          <a:r>
            <a:rPr lang="es-ES" sz="1000" b="1" dirty="0"/>
            <a:t>Recuperarse</a:t>
          </a:r>
        </a:p>
      </dgm:t>
    </dgm:pt>
    <dgm:pt modelId="{EB86941C-D4A7-45B8-BC52-EE1B5BE4F12F}" type="parTrans" cxnId="{337D7554-3E1B-493D-AD7D-0D18C3441E04}">
      <dgm:prSet/>
      <dgm:spPr/>
      <dgm:t>
        <a:bodyPr/>
        <a:lstStyle/>
        <a:p>
          <a:endParaRPr lang="es-ES" sz="850"/>
        </a:p>
      </dgm:t>
    </dgm:pt>
    <dgm:pt modelId="{FD9BE4EA-A40F-4B68-900E-4EF3B8C11A81}" type="sibTrans" cxnId="{337D7554-3E1B-493D-AD7D-0D18C3441E04}">
      <dgm:prSet/>
      <dgm:spPr/>
      <dgm:t>
        <a:bodyPr/>
        <a:lstStyle/>
        <a:p>
          <a:endParaRPr lang="es-ES" sz="850"/>
        </a:p>
      </dgm:t>
    </dgm:pt>
    <dgm:pt modelId="{35EAF81B-2ED2-4C1C-B343-ECE42AF0083C}">
      <dgm:prSet phldrT="[Texto]" custT="1"/>
      <dgm:spPr/>
      <dgm:t>
        <a:bodyPr/>
        <a:lstStyle/>
        <a:p>
          <a:r>
            <a:rPr lang="es-ES" sz="1100" dirty="0"/>
            <a:t>Planes de recuperación</a:t>
          </a:r>
        </a:p>
      </dgm:t>
    </dgm:pt>
    <dgm:pt modelId="{8778AA73-A002-4202-A0F0-C3958E1735E7}" type="parTrans" cxnId="{081DED6D-7F66-403A-8979-B49EAE82EA20}">
      <dgm:prSet/>
      <dgm:spPr/>
      <dgm:t>
        <a:bodyPr/>
        <a:lstStyle/>
        <a:p>
          <a:endParaRPr lang="es-ES" sz="850"/>
        </a:p>
      </dgm:t>
    </dgm:pt>
    <dgm:pt modelId="{5F3CF140-BA4A-445D-8A3A-A4FB4D22C08D}" type="sibTrans" cxnId="{081DED6D-7F66-403A-8979-B49EAE82EA20}">
      <dgm:prSet/>
      <dgm:spPr/>
      <dgm:t>
        <a:bodyPr/>
        <a:lstStyle/>
        <a:p>
          <a:endParaRPr lang="es-ES" sz="850"/>
        </a:p>
      </dgm:t>
    </dgm:pt>
    <dgm:pt modelId="{EA673784-A503-4AA4-B115-DF7F6115348B}">
      <dgm:prSet phldrT="[Texto]" custT="1"/>
      <dgm:spPr/>
      <dgm:t>
        <a:bodyPr/>
        <a:lstStyle/>
        <a:p>
          <a:r>
            <a:rPr lang="es-ES" sz="1100" dirty="0"/>
            <a:t>Mejoras </a:t>
          </a:r>
        </a:p>
      </dgm:t>
    </dgm:pt>
    <dgm:pt modelId="{A43746BA-8401-4852-902B-58AC39E85A67}" type="parTrans" cxnId="{377439A4-C742-427E-BEB6-CEC89F8CDF9F}">
      <dgm:prSet/>
      <dgm:spPr/>
      <dgm:t>
        <a:bodyPr/>
        <a:lstStyle/>
        <a:p>
          <a:endParaRPr lang="es-ES" sz="850"/>
        </a:p>
      </dgm:t>
    </dgm:pt>
    <dgm:pt modelId="{E39C8BB6-C54C-42E4-B1FD-8BA377305080}" type="sibTrans" cxnId="{377439A4-C742-427E-BEB6-CEC89F8CDF9F}">
      <dgm:prSet/>
      <dgm:spPr/>
      <dgm:t>
        <a:bodyPr/>
        <a:lstStyle/>
        <a:p>
          <a:endParaRPr lang="es-ES" sz="850"/>
        </a:p>
      </dgm:t>
    </dgm:pt>
    <dgm:pt modelId="{FB735356-064E-43B4-B958-75E5460F32DB}">
      <dgm:prSet phldrT="[Texto]" custT="1"/>
      <dgm:spPr/>
      <dgm:t>
        <a:bodyPr/>
        <a:lstStyle/>
        <a:p>
          <a:r>
            <a:rPr lang="es-ES" sz="1100" dirty="0"/>
            <a:t>Comunicaciones</a:t>
          </a:r>
        </a:p>
      </dgm:t>
    </dgm:pt>
    <dgm:pt modelId="{71EEC0CD-3796-444D-BE05-915496FD80D8}" type="parTrans" cxnId="{9B81A37E-8F3B-4660-9BF6-BF3FC22F22CD}">
      <dgm:prSet/>
      <dgm:spPr/>
      <dgm:t>
        <a:bodyPr/>
        <a:lstStyle/>
        <a:p>
          <a:endParaRPr lang="es-ES" sz="850"/>
        </a:p>
      </dgm:t>
    </dgm:pt>
    <dgm:pt modelId="{461DE73F-846F-47CA-A3CC-F568BAB0DE5D}" type="sibTrans" cxnId="{9B81A37E-8F3B-4660-9BF6-BF3FC22F22CD}">
      <dgm:prSet/>
      <dgm:spPr/>
      <dgm:t>
        <a:bodyPr/>
        <a:lstStyle/>
        <a:p>
          <a:endParaRPr lang="es-ES" sz="850"/>
        </a:p>
      </dgm:t>
    </dgm:pt>
    <dgm:pt modelId="{609F1493-DB22-4932-BEFF-EF79A979E897}" type="pres">
      <dgm:prSet presAssocID="{C62109EB-5C2B-4F1A-A46B-8B4C9013AEE3}" presName="Name0" presStyleCnt="0">
        <dgm:presLayoutVars>
          <dgm:dir/>
          <dgm:resizeHandles val="exact"/>
        </dgm:presLayoutVars>
      </dgm:prSet>
      <dgm:spPr/>
    </dgm:pt>
    <dgm:pt modelId="{61C959EE-52C2-4E53-8E34-9880D7BE1143}" type="pres">
      <dgm:prSet presAssocID="{CFD9661E-E466-4D41-A2DA-C7F90CFDAA34}" presName="composite" presStyleCnt="0"/>
      <dgm:spPr/>
    </dgm:pt>
    <dgm:pt modelId="{BB29AAD2-8325-493E-98FF-E32B9B8001FE}" type="pres">
      <dgm:prSet presAssocID="{CFD9661E-E466-4D41-A2DA-C7F90CFDAA34}" presName="imagSh" presStyleLbl="bgImgPlace1" presStyleIdx="0" presStyleCnt="5"/>
      <dgm:spPr>
        <a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3000" b="-3000"/>
          </a:stretch>
        </a:blipFill>
      </dgm:spPr>
    </dgm:pt>
    <dgm:pt modelId="{908CB92F-5EA8-442B-99F5-E6F693D47519}" type="pres">
      <dgm:prSet presAssocID="{CFD9661E-E466-4D41-A2DA-C7F90CFDAA34}" presName="txNode" presStyleLbl="node1" presStyleIdx="0" presStyleCnt="5" custLinFactNeighborX="-3093" custLinFactNeighborY="28055">
        <dgm:presLayoutVars>
          <dgm:bulletEnabled val="1"/>
        </dgm:presLayoutVars>
      </dgm:prSet>
      <dgm:spPr/>
    </dgm:pt>
    <dgm:pt modelId="{BBFB2A25-0F4B-4BFE-B814-AB7316EAC8B7}" type="pres">
      <dgm:prSet presAssocID="{49D8FBD1-85A2-46B9-B60C-01657606DF94}" presName="sibTrans" presStyleLbl="sibTrans2D1" presStyleIdx="0" presStyleCnt="4"/>
      <dgm:spPr/>
    </dgm:pt>
    <dgm:pt modelId="{E731F7FA-CB05-4657-8649-0B0F6F1AE1B0}" type="pres">
      <dgm:prSet presAssocID="{49D8FBD1-85A2-46B9-B60C-01657606DF94}" presName="connTx" presStyleLbl="sibTrans2D1" presStyleIdx="0" presStyleCnt="4"/>
      <dgm:spPr/>
    </dgm:pt>
    <dgm:pt modelId="{2FA8CF50-F6ED-4F41-935F-8F5A0970CC49}" type="pres">
      <dgm:prSet presAssocID="{6DF347B9-05AB-4459-BD13-CF949C3C8A14}" presName="composite" presStyleCnt="0"/>
      <dgm:spPr/>
    </dgm:pt>
    <dgm:pt modelId="{CC3C3F98-2E6A-4969-A79D-F74B7252E040}" type="pres">
      <dgm:prSet presAssocID="{6DF347B9-05AB-4459-BD13-CF949C3C8A14}" presName="imagSh" presStyleLbl="bgImgPlace1" presStyleIdx="1" presStyleCnt="5"/>
      <dgm:spPr>
        <a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44000" r="-44000"/>
          </a:stretch>
        </a:blipFill>
      </dgm:spPr>
    </dgm:pt>
    <dgm:pt modelId="{FA6E42F6-94D9-4B06-B7B6-43BEC90AB36B}" type="pres">
      <dgm:prSet presAssocID="{6DF347B9-05AB-4459-BD13-CF949C3C8A14}" presName="txNode" presStyleLbl="node1" presStyleIdx="1" presStyleCnt="5" custLinFactNeighborX="-3093" custLinFactNeighborY="28055">
        <dgm:presLayoutVars>
          <dgm:bulletEnabled val="1"/>
        </dgm:presLayoutVars>
      </dgm:prSet>
      <dgm:spPr/>
    </dgm:pt>
    <dgm:pt modelId="{E8FD12FB-2AD3-4C77-B301-F385A7060FE1}" type="pres">
      <dgm:prSet presAssocID="{BC93E36D-F700-4375-9905-72193D372128}" presName="sibTrans" presStyleLbl="sibTrans2D1" presStyleIdx="1" presStyleCnt="4"/>
      <dgm:spPr/>
    </dgm:pt>
    <dgm:pt modelId="{538C8548-D911-4CCC-8972-2C2ACD0101D4}" type="pres">
      <dgm:prSet presAssocID="{BC93E36D-F700-4375-9905-72193D372128}" presName="connTx" presStyleLbl="sibTrans2D1" presStyleIdx="1" presStyleCnt="4"/>
      <dgm:spPr/>
    </dgm:pt>
    <dgm:pt modelId="{4FEC386B-3FB5-4B60-92EC-E3C58D006AF3}" type="pres">
      <dgm:prSet presAssocID="{A7094814-6996-43B0-A68D-BA1440C8BDE9}" presName="composite" presStyleCnt="0"/>
      <dgm:spPr/>
    </dgm:pt>
    <dgm:pt modelId="{259946B3-D25B-4A3C-9607-6E534306D61E}" type="pres">
      <dgm:prSet presAssocID="{A7094814-6996-43B0-A68D-BA1440C8BDE9}" presName="imagSh" presStyleLbl="bgImgPlace1" presStyleIdx="2" presStyleCnt="5"/>
      <dgm:spPr>
        <a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dgm:spPr>
    </dgm:pt>
    <dgm:pt modelId="{975CF257-F5A2-4F77-AE0D-B4A9E4CF1874}" type="pres">
      <dgm:prSet presAssocID="{A7094814-6996-43B0-A68D-BA1440C8BDE9}" presName="txNode" presStyleLbl="node1" presStyleIdx="2" presStyleCnt="5" custLinFactNeighborX="-3093" custLinFactNeighborY="28055">
        <dgm:presLayoutVars>
          <dgm:bulletEnabled val="1"/>
        </dgm:presLayoutVars>
      </dgm:prSet>
      <dgm:spPr/>
    </dgm:pt>
    <dgm:pt modelId="{D3AD787B-03EF-4384-96FC-FBC6FA0E19ED}" type="pres">
      <dgm:prSet presAssocID="{2C36DAD2-F638-4F81-B263-41E6E73EF41E}" presName="sibTrans" presStyleLbl="sibTrans2D1" presStyleIdx="2" presStyleCnt="4"/>
      <dgm:spPr/>
    </dgm:pt>
    <dgm:pt modelId="{22E2EF1C-6DCC-42E1-8079-C47D12798B10}" type="pres">
      <dgm:prSet presAssocID="{2C36DAD2-F638-4F81-B263-41E6E73EF41E}" presName="connTx" presStyleLbl="sibTrans2D1" presStyleIdx="2" presStyleCnt="4"/>
      <dgm:spPr/>
    </dgm:pt>
    <dgm:pt modelId="{5D9971B6-BF10-4E53-A116-9974856BC5DF}" type="pres">
      <dgm:prSet presAssocID="{6AD4D0FC-646C-486F-BF9B-DEBD8AFBEA9E}" presName="composite" presStyleCnt="0"/>
      <dgm:spPr/>
    </dgm:pt>
    <dgm:pt modelId="{99C03321-AD35-4BBC-BC02-B81DD25EF5FE}" type="pres">
      <dgm:prSet presAssocID="{6AD4D0FC-646C-486F-BF9B-DEBD8AFBEA9E}" presName="imagSh" presStyleLbl="bgImgPlace1" presStyleIdx="3" presStyleCnt="5"/>
      <dgm:spPr>
        <a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62000" r="-62000"/>
          </a:stretch>
        </a:blipFill>
      </dgm:spPr>
    </dgm:pt>
    <dgm:pt modelId="{6D1B0868-4582-4E66-A4E4-08E22E62931E}" type="pres">
      <dgm:prSet presAssocID="{6AD4D0FC-646C-486F-BF9B-DEBD8AFBEA9E}" presName="txNode" presStyleLbl="node1" presStyleIdx="3" presStyleCnt="5" custLinFactNeighborX="-3092" custLinFactNeighborY="28055">
        <dgm:presLayoutVars>
          <dgm:bulletEnabled val="1"/>
        </dgm:presLayoutVars>
      </dgm:prSet>
      <dgm:spPr/>
    </dgm:pt>
    <dgm:pt modelId="{B1B3E56E-367D-46AF-96D3-C70FE7C693D5}" type="pres">
      <dgm:prSet presAssocID="{422AAFC1-2C1F-4577-8AF4-D49F26C425D1}" presName="sibTrans" presStyleLbl="sibTrans2D1" presStyleIdx="3" presStyleCnt="4"/>
      <dgm:spPr/>
    </dgm:pt>
    <dgm:pt modelId="{AA75F406-2694-4212-8359-D41D0105C16E}" type="pres">
      <dgm:prSet presAssocID="{422AAFC1-2C1F-4577-8AF4-D49F26C425D1}" presName="connTx" presStyleLbl="sibTrans2D1" presStyleIdx="3" presStyleCnt="4"/>
      <dgm:spPr/>
    </dgm:pt>
    <dgm:pt modelId="{C0D397DC-19A0-4918-BA22-5E342E87F459}" type="pres">
      <dgm:prSet presAssocID="{C01B2C84-5D6B-46FE-8BB1-4DD34F46CEE8}" presName="composite" presStyleCnt="0"/>
      <dgm:spPr/>
    </dgm:pt>
    <dgm:pt modelId="{EBF4C65E-5E49-4394-A97A-341AC7DFD438}" type="pres">
      <dgm:prSet presAssocID="{C01B2C84-5D6B-46FE-8BB1-4DD34F46CEE8}" presName="imagSh" presStyleLbl="bgImgPlace1" presStyleIdx="4" presStyleCnt="5"/>
      <dgm:spPr>
        <a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3000" b="-3000"/>
          </a:stretch>
        </a:blipFill>
      </dgm:spPr>
    </dgm:pt>
    <dgm:pt modelId="{67737B99-9A1E-4AC6-AFF4-80103183C597}" type="pres">
      <dgm:prSet presAssocID="{C01B2C84-5D6B-46FE-8BB1-4DD34F46CEE8}" presName="txNode" presStyleLbl="node1" presStyleIdx="4" presStyleCnt="5" custLinFactNeighborX="-3092" custLinFactNeighborY="28055">
        <dgm:presLayoutVars>
          <dgm:bulletEnabled val="1"/>
        </dgm:presLayoutVars>
      </dgm:prSet>
      <dgm:spPr/>
    </dgm:pt>
  </dgm:ptLst>
  <dgm:cxnLst>
    <dgm:cxn modelId="{FCF8E200-5FEA-42CD-8C47-FCA050C33230}" type="presOf" srcId="{60464913-F8CF-4911-90B2-4E536B8B4C1B}" destId="{6D1B0868-4582-4E66-A4E4-08E22E62931E}" srcOrd="0" destOrd="5" presId="urn:microsoft.com/office/officeart/2005/8/layout/hProcess10"/>
    <dgm:cxn modelId="{C8CD8B09-FA00-48C6-943D-12B6E3DD9BB1}" type="presOf" srcId="{2C36DAD2-F638-4F81-B263-41E6E73EF41E}" destId="{D3AD787B-03EF-4384-96FC-FBC6FA0E19ED}" srcOrd="0" destOrd="0" presId="urn:microsoft.com/office/officeart/2005/8/layout/hProcess10"/>
    <dgm:cxn modelId="{A632DE14-87FB-44C0-AFCB-10CE798FE4E6}" type="presOf" srcId="{AACE8F74-A6C5-43F0-867A-D1B44CE008A8}" destId="{FA6E42F6-94D9-4B06-B7B6-43BEC90AB36B}" srcOrd="0" destOrd="2" presId="urn:microsoft.com/office/officeart/2005/8/layout/hProcess10"/>
    <dgm:cxn modelId="{AA128817-7E57-4567-9C52-FB28DC7FFDE3}" type="presOf" srcId="{49D8FBD1-85A2-46B9-B60C-01657606DF94}" destId="{BBFB2A25-0F4B-4BFE-B814-AB7316EAC8B7}" srcOrd="0" destOrd="0" presId="urn:microsoft.com/office/officeart/2005/8/layout/hProcess10"/>
    <dgm:cxn modelId="{4084321E-ED64-422C-9BC9-A76B8F6AC830}" srcId="{6DF347B9-05AB-4459-BD13-CF949C3C8A14}" destId="{707C3672-0EF0-42DB-A91A-175C205E0FE3}" srcOrd="2" destOrd="0" parTransId="{7E8BF841-A407-4F2A-8B1D-87F8204947A9}" sibTransId="{E1A72FAB-10A3-46A8-B080-66634AE5685E}"/>
    <dgm:cxn modelId="{7F259322-A5FE-4DB3-949C-E40A1863B23C}" type="presOf" srcId="{888698DA-F7B1-4E08-8114-1776AA8ED6F7}" destId="{908CB92F-5EA8-442B-99F5-E6F693D47519}" srcOrd="0" destOrd="1" presId="urn:microsoft.com/office/officeart/2005/8/layout/hProcess10"/>
    <dgm:cxn modelId="{73CB9623-ED71-4FF3-BECF-A86C196F1515}" type="presOf" srcId="{B48EAD2E-4793-468B-8161-4C1247D8C357}" destId="{908CB92F-5EA8-442B-99F5-E6F693D47519}" srcOrd="0" destOrd="3" presId="urn:microsoft.com/office/officeart/2005/8/layout/hProcess10"/>
    <dgm:cxn modelId="{5F65A22B-6A29-4E7E-90C2-016031A56725}" type="presOf" srcId="{707C3672-0EF0-42DB-A91A-175C205E0FE3}" destId="{FA6E42F6-94D9-4B06-B7B6-43BEC90AB36B}" srcOrd="0" destOrd="3" presId="urn:microsoft.com/office/officeart/2005/8/layout/hProcess10"/>
    <dgm:cxn modelId="{E327AA2E-3962-4E72-8661-77488FD35229}" srcId="{6AD4D0FC-646C-486F-BF9B-DEBD8AFBEA9E}" destId="{86EE2E51-D3D6-4BFD-A17A-8E73EC134AA8}" srcOrd="3" destOrd="0" parTransId="{F80E1366-459D-4301-AE59-C33E7F38F120}" sibTransId="{5C0CEE2F-EFB8-46FD-ABD9-72F95A671860}"/>
    <dgm:cxn modelId="{9EC52230-E2DE-4935-B471-48DCF822F511}" srcId="{C62109EB-5C2B-4F1A-A46B-8B4C9013AEE3}" destId="{6DF347B9-05AB-4459-BD13-CF949C3C8A14}" srcOrd="1" destOrd="0" parTransId="{A2D7F9F6-705D-4254-9817-74C705D35DD7}" sibTransId="{BC93E36D-F700-4375-9905-72193D372128}"/>
    <dgm:cxn modelId="{82B6E237-83DE-4211-A254-F3222B0C5248}" type="presOf" srcId="{BC93E36D-F700-4375-9905-72193D372128}" destId="{538C8548-D911-4CCC-8972-2C2ACD0101D4}" srcOrd="1" destOrd="0" presId="urn:microsoft.com/office/officeart/2005/8/layout/hProcess10"/>
    <dgm:cxn modelId="{AE95D33B-3913-4BD5-9BE9-4B789A051DCB}" type="presOf" srcId="{2180C18D-FEE9-4539-868A-88016A2CB7E5}" destId="{FA6E42F6-94D9-4B06-B7B6-43BEC90AB36B}" srcOrd="0" destOrd="1" presId="urn:microsoft.com/office/officeart/2005/8/layout/hProcess10"/>
    <dgm:cxn modelId="{623E723C-8D97-4070-9353-3F308EB3396D}" type="presOf" srcId="{EA673784-A503-4AA4-B115-DF7F6115348B}" destId="{67737B99-9A1E-4AC6-AFF4-80103183C597}" srcOrd="0" destOrd="2" presId="urn:microsoft.com/office/officeart/2005/8/layout/hProcess10"/>
    <dgm:cxn modelId="{0027323D-467F-4211-80C6-978271A543CE}" type="presOf" srcId="{422AAFC1-2C1F-4577-8AF4-D49F26C425D1}" destId="{B1B3E56E-367D-46AF-96D3-C70FE7C693D5}" srcOrd="0" destOrd="0" presId="urn:microsoft.com/office/officeart/2005/8/layout/hProcess10"/>
    <dgm:cxn modelId="{2220FC3D-CDFB-4C1C-B28B-8124784C5158}" type="presOf" srcId="{D44685D7-0E29-4A6C-927C-C560C9B26A7B}" destId="{6D1B0868-4582-4E66-A4E4-08E22E62931E}" srcOrd="0" destOrd="2" presId="urn:microsoft.com/office/officeart/2005/8/layout/hProcess10"/>
    <dgm:cxn modelId="{C9E7FE3E-3108-40FB-8C03-65F7A778D7F4}" type="presOf" srcId="{6DF347B9-05AB-4459-BD13-CF949C3C8A14}" destId="{FA6E42F6-94D9-4B06-B7B6-43BEC90AB36B}" srcOrd="0" destOrd="0" presId="urn:microsoft.com/office/officeart/2005/8/layout/hProcess10"/>
    <dgm:cxn modelId="{407CDB5D-7EA2-42F1-8A15-37B6DAAB40AA}" srcId="{CFD9661E-E466-4D41-A2DA-C7F90CFDAA34}" destId="{888698DA-F7B1-4E08-8114-1776AA8ED6F7}" srcOrd="0" destOrd="0" parTransId="{5D8954A5-8BA7-45C7-B3F9-D9857EAE291C}" sibTransId="{AABABD63-AD2C-404C-B001-8785D1EFE6F1}"/>
    <dgm:cxn modelId="{27AD0761-5DE6-4380-A0AE-6FA324BC0165}" srcId="{C62109EB-5C2B-4F1A-A46B-8B4C9013AEE3}" destId="{A7094814-6996-43B0-A68D-BA1440C8BDE9}" srcOrd="2" destOrd="0" parTransId="{14168005-BA5F-4096-AF14-5B97D9F9EEEF}" sibTransId="{2C36DAD2-F638-4F81-B263-41E6E73EF41E}"/>
    <dgm:cxn modelId="{B880DE61-2403-47AD-A1D5-F61795E324D7}" srcId="{A7094814-6996-43B0-A68D-BA1440C8BDE9}" destId="{F9A92B5C-CF19-4DF1-8A64-9CA08F2CA889}" srcOrd="0" destOrd="0" parTransId="{87B49145-E476-4CCB-888E-F4FB9E2A0F14}" sibTransId="{1181FC52-B3CF-4775-B68C-4C01AC4834C0}"/>
    <dgm:cxn modelId="{5FD8F162-624C-489F-AB4A-4D7FFD9C2B9D}" type="presOf" srcId="{61D4896A-7230-43AA-B591-599A59890DE6}" destId="{FA6E42F6-94D9-4B06-B7B6-43BEC90AB36B}" srcOrd="0" destOrd="6" presId="urn:microsoft.com/office/officeart/2005/8/layout/hProcess10"/>
    <dgm:cxn modelId="{0FBBFC47-DC73-40BE-AA5B-1E93459C9A40}" type="presOf" srcId="{2C36DAD2-F638-4F81-B263-41E6E73EF41E}" destId="{22E2EF1C-6DCC-42E1-8079-C47D12798B10}" srcOrd="1" destOrd="0" presId="urn:microsoft.com/office/officeart/2005/8/layout/hProcess10"/>
    <dgm:cxn modelId="{A4EC844C-0773-4D13-821E-3DF9E2F1569C}" srcId="{CFD9661E-E466-4D41-A2DA-C7F90CFDAA34}" destId="{CF346AAC-90E6-4778-BF87-9E764E622057}" srcOrd="3" destOrd="0" parTransId="{DB01BF2A-B99E-4E84-B7F8-C01431891A5C}" sibTransId="{FDFAE280-4403-4CEB-AD40-2EA575985CAF}"/>
    <dgm:cxn modelId="{FE33D46D-4227-4D16-861D-0E0901A370B6}" type="presOf" srcId="{FB735356-064E-43B4-B958-75E5460F32DB}" destId="{67737B99-9A1E-4AC6-AFF4-80103183C597}" srcOrd="0" destOrd="3" presId="urn:microsoft.com/office/officeart/2005/8/layout/hProcess10"/>
    <dgm:cxn modelId="{081DED6D-7F66-403A-8979-B49EAE82EA20}" srcId="{C01B2C84-5D6B-46FE-8BB1-4DD34F46CEE8}" destId="{35EAF81B-2ED2-4C1C-B343-ECE42AF0083C}" srcOrd="0" destOrd="0" parTransId="{8778AA73-A002-4202-A0F0-C3958E1735E7}" sibTransId="{5F3CF140-BA4A-445D-8A3A-A4FB4D22C08D}"/>
    <dgm:cxn modelId="{6FC59E6E-CE60-4928-9691-054E57577ACB}" srcId="{6AD4D0FC-646C-486F-BF9B-DEBD8AFBEA9E}" destId="{8564AA7F-0AED-41E0-A7A9-4213308ABD71}" srcOrd="2" destOrd="0" parTransId="{0327758D-6A67-432A-9ABF-61E5A78BEA2F}" sibTransId="{1C7F9AA8-2499-4116-99ED-70FA2073D423}"/>
    <dgm:cxn modelId="{DC9C1951-E90D-4428-9EFE-536AF887C29B}" type="presOf" srcId="{C01B2C84-5D6B-46FE-8BB1-4DD34F46CEE8}" destId="{67737B99-9A1E-4AC6-AFF4-80103183C597}" srcOrd="0" destOrd="0" presId="urn:microsoft.com/office/officeart/2005/8/layout/hProcess10"/>
    <dgm:cxn modelId="{60DA1C71-5453-4E77-BE55-5A315BE10DEE}" srcId="{6DF347B9-05AB-4459-BD13-CF949C3C8A14}" destId="{61D4896A-7230-43AA-B591-599A59890DE6}" srcOrd="5" destOrd="0" parTransId="{BCDA9D34-1AE7-4D0F-9626-81E53EF29AAC}" sibTransId="{1B5620E4-76AC-439A-997B-54514566C62D}"/>
    <dgm:cxn modelId="{0B26A552-B36A-43ED-AEA3-55572ED24D29}" type="presOf" srcId="{35EAF81B-2ED2-4C1C-B343-ECE42AF0083C}" destId="{67737B99-9A1E-4AC6-AFF4-80103183C597}" srcOrd="0" destOrd="1" presId="urn:microsoft.com/office/officeart/2005/8/layout/hProcess10"/>
    <dgm:cxn modelId="{337D7554-3E1B-493D-AD7D-0D18C3441E04}" srcId="{C62109EB-5C2B-4F1A-A46B-8B4C9013AEE3}" destId="{C01B2C84-5D6B-46FE-8BB1-4DD34F46CEE8}" srcOrd="4" destOrd="0" parTransId="{EB86941C-D4A7-45B8-BC52-EE1B5BE4F12F}" sibTransId="{FD9BE4EA-A40F-4B68-900E-4EF3B8C11A81}"/>
    <dgm:cxn modelId="{0BE71676-DC3A-4384-826B-C145FC8E86B6}" type="presOf" srcId="{C62109EB-5C2B-4F1A-A46B-8B4C9013AEE3}" destId="{609F1493-DB22-4932-BEFF-EF79A979E897}" srcOrd="0" destOrd="0" presId="urn:microsoft.com/office/officeart/2005/8/layout/hProcess10"/>
    <dgm:cxn modelId="{DF59F676-DDE2-4D0A-9772-4992C72CF3C0}" srcId="{6DF347B9-05AB-4459-BD13-CF949C3C8A14}" destId="{24B5D0CC-0202-4F63-9F53-BB56674CDAF2}" srcOrd="4" destOrd="0" parTransId="{6EE67D20-F6D6-4D29-A8CA-F862546B2313}" sibTransId="{D38ED16B-C1E5-4430-8C95-08DCAD71A571}"/>
    <dgm:cxn modelId="{5ECFBA57-1B55-4A06-8599-332F03333415}" srcId="{C62109EB-5C2B-4F1A-A46B-8B4C9013AEE3}" destId="{6AD4D0FC-646C-486F-BF9B-DEBD8AFBEA9E}" srcOrd="3" destOrd="0" parTransId="{21C0E4C4-0330-4875-BA01-51083BFDC7DC}" sibTransId="{422AAFC1-2C1F-4577-8AF4-D49F26C425D1}"/>
    <dgm:cxn modelId="{BEBF5A78-64FE-4565-9EA1-76771F77DAE1}" srcId="{CFD9661E-E466-4D41-A2DA-C7F90CFDAA34}" destId="{1281D599-E36D-49FF-B1DC-BE785EA334F1}" srcOrd="1" destOrd="0" parTransId="{7C0ACAE6-0D47-4CA6-8776-54FA93A87DDF}" sibTransId="{BC9BCD4A-5EBF-4B52-8076-D89333A9DC8F}"/>
    <dgm:cxn modelId="{9B81A37E-8F3B-4660-9BF6-BF3FC22F22CD}" srcId="{C01B2C84-5D6B-46FE-8BB1-4DD34F46CEE8}" destId="{FB735356-064E-43B4-B958-75E5460F32DB}" srcOrd="2" destOrd="0" parTransId="{71EEC0CD-3796-444D-BE05-915496FD80D8}" sibTransId="{461DE73F-846F-47CA-A3CC-F568BAB0DE5D}"/>
    <dgm:cxn modelId="{6B825280-CCDF-47CD-86AE-B98A49CF591A}" type="presOf" srcId="{422AAFC1-2C1F-4577-8AF4-D49F26C425D1}" destId="{AA75F406-2694-4212-8359-D41D0105C16E}" srcOrd="1" destOrd="0" presId="urn:microsoft.com/office/officeart/2005/8/layout/hProcess10"/>
    <dgm:cxn modelId="{1783DB84-A15E-4873-9969-C98D344A38CF}" type="presOf" srcId="{7987C506-2CDE-44E4-B4F5-C33C33D5A6D6}" destId="{975CF257-F5A2-4F77-AE0D-B4A9E4CF1874}" srcOrd="0" destOrd="2" presId="urn:microsoft.com/office/officeart/2005/8/layout/hProcess10"/>
    <dgm:cxn modelId="{6C77F185-335B-4561-A577-CC50C3937452}" srcId="{6DF347B9-05AB-4459-BD13-CF949C3C8A14}" destId="{75AF9CFA-E5EA-41C7-B733-BCCC515E0C99}" srcOrd="3" destOrd="0" parTransId="{3CEE2CE5-7F1A-4C1C-944F-F9AAAC447E80}" sibTransId="{20CD7C7A-38E6-42E7-9B7D-A0EBA79DEBEE}"/>
    <dgm:cxn modelId="{E9FA5C93-5C62-44D4-8804-5084E9861488}" type="presOf" srcId="{8564AA7F-0AED-41E0-A7A9-4213308ABD71}" destId="{6D1B0868-4582-4E66-A4E4-08E22E62931E}" srcOrd="0" destOrd="3" presId="urn:microsoft.com/office/officeart/2005/8/layout/hProcess10"/>
    <dgm:cxn modelId="{377439A4-C742-427E-BEB6-CEC89F8CDF9F}" srcId="{C01B2C84-5D6B-46FE-8BB1-4DD34F46CEE8}" destId="{EA673784-A503-4AA4-B115-DF7F6115348B}" srcOrd="1" destOrd="0" parTransId="{A43746BA-8401-4852-902B-58AC39E85A67}" sibTransId="{E39C8BB6-C54C-42E4-B1FD-8BA377305080}"/>
    <dgm:cxn modelId="{411BC6A8-7166-4520-BA59-C0A7EE91D4B0}" srcId="{6DF347B9-05AB-4459-BD13-CF949C3C8A14}" destId="{AACE8F74-A6C5-43F0-867A-D1B44CE008A8}" srcOrd="1" destOrd="0" parTransId="{36FC6262-8674-43DF-89D4-53CB9168501D}" sibTransId="{138B43F3-538D-4A54-A59E-4D3C5D3642D4}"/>
    <dgm:cxn modelId="{2B5006B2-A62B-41DE-AC26-C5A008C44009}" srcId="{6DF347B9-05AB-4459-BD13-CF949C3C8A14}" destId="{2180C18D-FEE9-4539-868A-88016A2CB7E5}" srcOrd="0" destOrd="0" parTransId="{8C64319D-C016-44E0-84E3-A3726875BFE6}" sibTransId="{A4C4296A-BEC1-42CE-A882-17139BD815F4}"/>
    <dgm:cxn modelId="{29C584B4-59FF-4950-A3E2-69EEF07A219F}" srcId="{6AD4D0FC-646C-486F-BF9B-DEBD8AFBEA9E}" destId="{60464913-F8CF-4911-90B2-4E536B8B4C1B}" srcOrd="4" destOrd="0" parTransId="{1BCE5978-5DF9-4AE3-833F-55BC58AD86AB}" sibTransId="{7D4ACAEF-E0C4-438A-8DC0-EE92670E18E1}"/>
    <dgm:cxn modelId="{C14FD4B6-8FA8-4E77-9033-67E718201EED}" type="presOf" srcId="{6AD4D0FC-646C-486F-BF9B-DEBD8AFBEA9E}" destId="{6D1B0868-4582-4E66-A4E4-08E22E62931E}" srcOrd="0" destOrd="0" presId="urn:microsoft.com/office/officeart/2005/8/layout/hProcess10"/>
    <dgm:cxn modelId="{24938EB7-43F0-492C-B0EE-30B0BABB9F41}" srcId="{A7094814-6996-43B0-A68D-BA1440C8BDE9}" destId="{44647708-D3A2-4C9C-9F9F-05693CE8EBDC}" srcOrd="2" destOrd="0" parTransId="{6AC8DF2A-D799-453B-BC4E-9E606CD8910B}" sibTransId="{570D379C-26EB-41BF-879F-C87D52A72B06}"/>
    <dgm:cxn modelId="{4569DABD-E590-48D6-897B-6A2F24D8BB3F}" type="presOf" srcId="{86EE2E51-D3D6-4BFD-A17A-8E73EC134AA8}" destId="{6D1B0868-4582-4E66-A4E4-08E22E62931E}" srcOrd="0" destOrd="4" presId="urn:microsoft.com/office/officeart/2005/8/layout/hProcess10"/>
    <dgm:cxn modelId="{2ACD3ABF-19EB-42CF-9B7C-BF917C40D69F}" type="presOf" srcId="{A7094814-6996-43B0-A68D-BA1440C8BDE9}" destId="{975CF257-F5A2-4F77-AE0D-B4A9E4CF1874}" srcOrd="0" destOrd="0" presId="urn:microsoft.com/office/officeart/2005/8/layout/hProcess10"/>
    <dgm:cxn modelId="{A943BDC1-E900-4F0D-B9F5-8A67639C60BA}" type="presOf" srcId="{CFD9661E-E466-4D41-A2DA-C7F90CFDAA34}" destId="{908CB92F-5EA8-442B-99F5-E6F693D47519}" srcOrd="0" destOrd="0" presId="urn:microsoft.com/office/officeart/2005/8/layout/hProcess10"/>
    <dgm:cxn modelId="{B71AD7C3-5A7F-4A2A-9D04-02EC5A7F4053}" type="presOf" srcId="{699F0988-1992-46C3-B321-3E36FADD178E}" destId="{6D1B0868-4582-4E66-A4E4-08E22E62931E}" srcOrd="0" destOrd="1" presId="urn:microsoft.com/office/officeart/2005/8/layout/hProcess10"/>
    <dgm:cxn modelId="{04B6C6C7-0966-4767-BBB7-8EEDAE666C33}" type="presOf" srcId="{24B5D0CC-0202-4F63-9F53-BB56674CDAF2}" destId="{FA6E42F6-94D9-4B06-B7B6-43BEC90AB36B}" srcOrd="0" destOrd="5" presId="urn:microsoft.com/office/officeart/2005/8/layout/hProcess10"/>
    <dgm:cxn modelId="{4481A7CB-7D0A-4A26-A990-236F4D5ACF18}" srcId="{6AD4D0FC-646C-486F-BF9B-DEBD8AFBEA9E}" destId="{699F0988-1992-46C3-B321-3E36FADD178E}" srcOrd="0" destOrd="0" parTransId="{B04B32EB-3542-4E19-A6B0-A6768A994F2F}" sibTransId="{8D60D0C9-E7B4-48D1-8284-6B7B16F96DF9}"/>
    <dgm:cxn modelId="{E703B9CE-30B0-4F08-885E-369F70DA527A}" type="presOf" srcId="{44647708-D3A2-4C9C-9F9F-05693CE8EBDC}" destId="{975CF257-F5A2-4F77-AE0D-B4A9E4CF1874}" srcOrd="0" destOrd="3" presId="urn:microsoft.com/office/officeart/2005/8/layout/hProcess10"/>
    <dgm:cxn modelId="{D034ECCE-9E94-4E0F-98FA-D5D2F962852A}" srcId="{C62109EB-5C2B-4F1A-A46B-8B4C9013AEE3}" destId="{CFD9661E-E466-4D41-A2DA-C7F90CFDAA34}" srcOrd="0" destOrd="0" parTransId="{3D61A766-195D-4F1A-ADF3-0F9C8ABA5B64}" sibTransId="{49D8FBD1-85A2-46B9-B60C-01657606DF94}"/>
    <dgm:cxn modelId="{666427D0-80A6-47A6-9A4F-735ACA94F674}" srcId="{CFD9661E-E466-4D41-A2DA-C7F90CFDAA34}" destId="{B48EAD2E-4793-468B-8161-4C1247D8C357}" srcOrd="2" destOrd="0" parTransId="{25D8EF5C-8EF7-4CE2-BBC0-088CF92287DF}" sibTransId="{9E5F2613-F01F-40A9-B96A-0DCB9A2FABD1}"/>
    <dgm:cxn modelId="{E43A49D0-F13C-4977-99AE-3B0D065EC158}" type="presOf" srcId="{75AF9CFA-E5EA-41C7-B733-BCCC515E0C99}" destId="{FA6E42F6-94D9-4B06-B7B6-43BEC90AB36B}" srcOrd="0" destOrd="4" presId="urn:microsoft.com/office/officeart/2005/8/layout/hProcess10"/>
    <dgm:cxn modelId="{D38DAEE0-49D8-4D15-B943-256160CFD195}" type="presOf" srcId="{CF346AAC-90E6-4778-BF87-9E764E622057}" destId="{908CB92F-5EA8-442B-99F5-E6F693D47519}" srcOrd="0" destOrd="4" presId="urn:microsoft.com/office/officeart/2005/8/layout/hProcess10"/>
    <dgm:cxn modelId="{B16B32E5-9AC9-45A0-AEB0-13678D547931}" srcId="{A7094814-6996-43B0-A68D-BA1440C8BDE9}" destId="{7987C506-2CDE-44E4-B4F5-C33C33D5A6D6}" srcOrd="1" destOrd="0" parTransId="{54310600-079D-4722-BB85-54EC4A0229DD}" sibTransId="{F0D7FE95-B402-4BFC-8727-C8B5D71E0262}"/>
    <dgm:cxn modelId="{C2BA66E6-7523-42B2-AA36-E9556EB2BE02}" type="presOf" srcId="{49D8FBD1-85A2-46B9-B60C-01657606DF94}" destId="{E731F7FA-CB05-4657-8649-0B0F6F1AE1B0}" srcOrd="1" destOrd="0" presId="urn:microsoft.com/office/officeart/2005/8/layout/hProcess10"/>
    <dgm:cxn modelId="{22FC28E7-85D8-45B6-8916-52DC8FF34488}" type="presOf" srcId="{F9A92B5C-CF19-4DF1-8A64-9CA08F2CA889}" destId="{975CF257-F5A2-4F77-AE0D-B4A9E4CF1874}" srcOrd="0" destOrd="1" presId="urn:microsoft.com/office/officeart/2005/8/layout/hProcess10"/>
    <dgm:cxn modelId="{B83479EA-C81C-4003-8A40-AFABCF61560A}" srcId="{6AD4D0FC-646C-486F-BF9B-DEBD8AFBEA9E}" destId="{D44685D7-0E29-4A6C-927C-C560C9B26A7B}" srcOrd="1" destOrd="0" parTransId="{FD9129E7-B97C-4782-82B9-93A5B0AE3D34}" sibTransId="{25683F0F-1B39-4DB5-9662-DB61009D1EFC}"/>
    <dgm:cxn modelId="{9967A8ED-F4D0-4A22-A6D8-E2EF4A5F2D4F}" type="presOf" srcId="{BC93E36D-F700-4375-9905-72193D372128}" destId="{E8FD12FB-2AD3-4C77-B301-F385A7060FE1}" srcOrd="0" destOrd="0" presId="urn:microsoft.com/office/officeart/2005/8/layout/hProcess10"/>
    <dgm:cxn modelId="{EC8356F1-0B06-4E35-BB34-FE4ACF36C036}" type="presOf" srcId="{1281D599-E36D-49FF-B1DC-BE785EA334F1}" destId="{908CB92F-5EA8-442B-99F5-E6F693D47519}" srcOrd="0" destOrd="2" presId="urn:microsoft.com/office/officeart/2005/8/layout/hProcess10"/>
    <dgm:cxn modelId="{438ECB2F-3FB8-4597-827A-1543F953AEDC}" type="presParOf" srcId="{609F1493-DB22-4932-BEFF-EF79A979E897}" destId="{61C959EE-52C2-4E53-8E34-9880D7BE1143}" srcOrd="0" destOrd="0" presId="urn:microsoft.com/office/officeart/2005/8/layout/hProcess10"/>
    <dgm:cxn modelId="{97AA72B6-54BB-4BBC-BBD8-83F38DD94102}" type="presParOf" srcId="{61C959EE-52C2-4E53-8E34-9880D7BE1143}" destId="{BB29AAD2-8325-493E-98FF-E32B9B8001FE}" srcOrd="0" destOrd="0" presId="urn:microsoft.com/office/officeart/2005/8/layout/hProcess10"/>
    <dgm:cxn modelId="{67079BDA-8A42-4159-9E16-E581B134F9B6}" type="presParOf" srcId="{61C959EE-52C2-4E53-8E34-9880D7BE1143}" destId="{908CB92F-5EA8-442B-99F5-E6F693D47519}" srcOrd="1" destOrd="0" presId="urn:microsoft.com/office/officeart/2005/8/layout/hProcess10"/>
    <dgm:cxn modelId="{E3CF53B1-DE4B-4C17-AE40-291F570191E4}" type="presParOf" srcId="{609F1493-DB22-4932-BEFF-EF79A979E897}" destId="{BBFB2A25-0F4B-4BFE-B814-AB7316EAC8B7}" srcOrd="1" destOrd="0" presId="urn:microsoft.com/office/officeart/2005/8/layout/hProcess10"/>
    <dgm:cxn modelId="{868D2C7F-F2B5-4B16-B3BD-E4E328B0F484}" type="presParOf" srcId="{BBFB2A25-0F4B-4BFE-B814-AB7316EAC8B7}" destId="{E731F7FA-CB05-4657-8649-0B0F6F1AE1B0}" srcOrd="0" destOrd="0" presId="urn:microsoft.com/office/officeart/2005/8/layout/hProcess10"/>
    <dgm:cxn modelId="{D6228405-CAEF-4FB4-9F8E-88530BF73F79}" type="presParOf" srcId="{609F1493-DB22-4932-BEFF-EF79A979E897}" destId="{2FA8CF50-F6ED-4F41-935F-8F5A0970CC49}" srcOrd="2" destOrd="0" presId="urn:microsoft.com/office/officeart/2005/8/layout/hProcess10"/>
    <dgm:cxn modelId="{E84D20E3-F568-4681-A7FF-64162EFA19F0}" type="presParOf" srcId="{2FA8CF50-F6ED-4F41-935F-8F5A0970CC49}" destId="{CC3C3F98-2E6A-4969-A79D-F74B7252E040}" srcOrd="0" destOrd="0" presId="urn:microsoft.com/office/officeart/2005/8/layout/hProcess10"/>
    <dgm:cxn modelId="{57E70D6E-A609-4D75-87B6-8BD704A32DBB}" type="presParOf" srcId="{2FA8CF50-F6ED-4F41-935F-8F5A0970CC49}" destId="{FA6E42F6-94D9-4B06-B7B6-43BEC90AB36B}" srcOrd="1" destOrd="0" presId="urn:microsoft.com/office/officeart/2005/8/layout/hProcess10"/>
    <dgm:cxn modelId="{5687F54C-5CBD-4721-A17C-1F242E995534}" type="presParOf" srcId="{609F1493-DB22-4932-BEFF-EF79A979E897}" destId="{E8FD12FB-2AD3-4C77-B301-F385A7060FE1}" srcOrd="3" destOrd="0" presId="urn:microsoft.com/office/officeart/2005/8/layout/hProcess10"/>
    <dgm:cxn modelId="{3CCAF487-A953-4B17-89F3-744125BF5173}" type="presParOf" srcId="{E8FD12FB-2AD3-4C77-B301-F385A7060FE1}" destId="{538C8548-D911-4CCC-8972-2C2ACD0101D4}" srcOrd="0" destOrd="0" presId="urn:microsoft.com/office/officeart/2005/8/layout/hProcess10"/>
    <dgm:cxn modelId="{ADF1F692-EE6B-4C92-8219-26A1977E6547}" type="presParOf" srcId="{609F1493-DB22-4932-BEFF-EF79A979E897}" destId="{4FEC386B-3FB5-4B60-92EC-E3C58D006AF3}" srcOrd="4" destOrd="0" presId="urn:microsoft.com/office/officeart/2005/8/layout/hProcess10"/>
    <dgm:cxn modelId="{4D5AD4A6-027A-4FD2-BC8A-F63E98AD04FE}" type="presParOf" srcId="{4FEC386B-3FB5-4B60-92EC-E3C58D006AF3}" destId="{259946B3-D25B-4A3C-9607-6E534306D61E}" srcOrd="0" destOrd="0" presId="urn:microsoft.com/office/officeart/2005/8/layout/hProcess10"/>
    <dgm:cxn modelId="{37983128-28C2-4E9F-8532-AF346E455736}" type="presParOf" srcId="{4FEC386B-3FB5-4B60-92EC-E3C58D006AF3}" destId="{975CF257-F5A2-4F77-AE0D-B4A9E4CF1874}" srcOrd="1" destOrd="0" presId="urn:microsoft.com/office/officeart/2005/8/layout/hProcess10"/>
    <dgm:cxn modelId="{F252BA44-83CE-4975-8C72-391D1FD93687}" type="presParOf" srcId="{609F1493-DB22-4932-BEFF-EF79A979E897}" destId="{D3AD787B-03EF-4384-96FC-FBC6FA0E19ED}" srcOrd="5" destOrd="0" presId="urn:microsoft.com/office/officeart/2005/8/layout/hProcess10"/>
    <dgm:cxn modelId="{2B3683E9-C171-4B68-B5B9-DC9298CB3868}" type="presParOf" srcId="{D3AD787B-03EF-4384-96FC-FBC6FA0E19ED}" destId="{22E2EF1C-6DCC-42E1-8079-C47D12798B10}" srcOrd="0" destOrd="0" presId="urn:microsoft.com/office/officeart/2005/8/layout/hProcess10"/>
    <dgm:cxn modelId="{D3E188C2-9663-4BE9-B368-0874708C388E}" type="presParOf" srcId="{609F1493-DB22-4932-BEFF-EF79A979E897}" destId="{5D9971B6-BF10-4E53-A116-9974856BC5DF}" srcOrd="6" destOrd="0" presId="urn:microsoft.com/office/officeart/2005/8/layout/hProcess10"/>
    <dgm:cxn modelId="{01C86575-8B02-411C-9C18-704115E712C8}" type="presParOf" srcId="{5D9971B6-BF10-4E53-A116-9974856BC5DF}" destId="{99C03321-AD35-4BBC-BC02-B81DD25EF5FE}" srcOrd="0" destOrd="0" presId="urn:microsoft.com/office/officeart/2005/8/layout/hProcess10"/>
    <dgm:cxn modelId="{11086628-B2A3-4264-9492-AD92EDCE3FF1}" type="presParOf" srcId="{5D9971B6-BF10-4E53-A116-9974856BC5DF}" destId="{6D1B0868-4582-4E66-A4E4-08E22E62931E}" srcOrd="1" destOrd="0" presId="urn:microsoft.com/office/officeart/2005/8/layout/hProcess10"/>
    <dgm:cxn modelId="{0FDB0764-8CD1-4A1C-AC65-895461665C17}" type="presParOf" srcId="{609F1493-DB22-4932-BEFF-EF79A979E897}" destId="{B1B3E56E-367D-46AF-96D3-C70FE7C693D5}" srcOrd="7" destOrd="0" presId="urn:microsoft.com/office/officeart/2005/8/layout/hProcess10"/>
    <dgm:cxn modelId="{C19A5FAC-DC75-4511-A724-1DB640B3C02D}" type="presParOf" srcId="{B1B3E56E-367D-46AF-96D3-C70FE7C693D5}" destId="{AA75F406-2694-4212-8359-D41D0105C16E}" srcOrd="0" destOrd="0" presId="urn:microsoft.com/office/officeart/2005/8/layout/hProcess10"/>
    <dgm:cxn modelId="{7C85C73A-68C8-453F-A883-8CDBFEE79D13}" type="presParOf" srcId="{609F1493-DB22-4932-BEFF-EF79A979E897}" destId="{C0D397DC-19A0-4918-BA22-5E342E87F459}" srcOrd="8" destOrd="0" presId="urn:microsoft.com/office/officeart/2005/8/layout/hProcess10"/>
    <dgm:cxn modelId="{4693723B-08D0-4845-BAEE-310240C947DC}" type="presParOf" srcId="{C0D397DC-19A0-4918-BA22-5E342E87F459}" destId="{EBF4C65E-5E49-4394-A97A-341AC7DFD438}" srcOrd="0" destOrd="0" presId="urn:microsoft.com/office/officeart/2005/8/layout/hProcess10"/>
    <dgm:cxn modelId="{6AA12EF5-2FEC-4765-ACB4-1980BBE68992}" type="presParOf" srcId="{C0D397DC-19A0-4918-BA22-5E342E87F459}" destId="{67737B99-9A1E-4AC6-AFF4-80103183C597}" srcOrd="1" destOrd="0" presId="urn:microsoft.com/office/officeart/2005/8/layout/hProcess10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B29AAD2-8325-493E-98FF-E32B9B8001FE}">
      <dsp:nvSpPr>
        <dsp:cNvPr id="0" name=""/>
        <dsp:cNvSpPr/>
      </dsp:nvSpPr>
      <dsp:spPr>
        <a:xfrm>
          <a:off x="6609" y="868914"/>
          <a:ext cx="1545137" cy="1545137"/>
        </a:xfrm>
        <a:prstGeom prst="roundRect">
          <a:avLst>
            <a:gd name="adj" fmla="val 10000"/>
          </a:avLst>
        </a:prstGeom>
        <a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3000" b="-3000"/>
          </a:stretch>
        </a:blipFill>
        <a:ln>
          <a:noFill/>
        </a:ln>
        <a:effectLst/>
        <a:sp3d z="-54000"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908CB92F-5EA8-442B-99F5-E6F693D47519}">
      <dsp:nvSpPr>
        <dsp:cNvPr id="0" name=""/>
        <dsp:cNvSpPr/>
      </dsp:nvSpPr>
      <dsp:spPr>
        <a:xfrm>
          <a:off x="210352" y="2229485"/>
          <a:ext cx="1545137" cy="154513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200" b="1" kern="1200" dirty="0"/>
            <a:t>Identificar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Gestión de activos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Ambiente de negocios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Evaluación de riesgos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Estrategia de gestión de riesgos</a:t>
          </a:r>
        </a:p>
      </dsp:txBody>
      <dsp:txXfrm>
        <a:off x="255608" y="2274741"/>
        <a:ext cx="1454625" cy="1454625"/>
      </dsp:txXfrm>
    </dsp:sp>
    <dsp:sp modelId="{BBFB2A25-0F4B-4BFE-B814-AB7316EAC8B7}">
      <dsp:nvSpPr>
        <dsp:cNvPr id="0" name=""/>
        <dsp:cNvSpPr/>
      </dsp:nvSpPr>
      <dsp:spPr>
        <a:xfrm>
          <a:off x="1849374" y="1455846"/>
          <a:ext cx="297627" cy="37127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-25400" prstMaterial="plastic">
          <a:bevelT w="25400" h="25400"/>
          <a:bevelB w="25400" h="254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778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850" kern="1200"/>
        </a:p>
      </dsp:txBody>
      <dsp:txXfrm>
        <a:off x="1849374" y="1530101"/>
        <a:ext cx="208339" cy="222765"/>
      </dsp:txXfrm>
    </dsp:sp>
    <dsp:sp modelId="{CC3C3F98-2E6A-4969-A79D-F74B7252E040}">
      <dsp:nvSpPr>
        <dsp:cNvPr id="0" name=""/>
        <dsp:cNvSpPr/>
      </dsp:nvSpPr>
      <dsp:spPr>
        <a:xfrm>
          <a:off x="2402111" y="868914"/>
          <a:ext cx="1545137" cy="1545137"/>
        </a:xfrm>
        <a:prstGeom prst="roundRect">
          <a:avLst>
            <a:gd name="adj" fmla="val 10000"/>
          </a:avLst>
        </a:prstGeom>
        <a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44000" r="-44000"/>
          </a:stretch>
        </a:blipFill>
        <a:ln>
          <a:noFill/>
        </a:ln>
        <a:effectLst/>
        <a:sp3d z="-54000"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FA6E42F6-94D9-4B06-B7B6-43BEC90AB36B}">
      <dsp:nvSpPr>
        <dsp:cNvPr id="0" name=""/>
        <dsp:cNvSpPr/>
      </dsp:nvSpPr>
      <dsp:spPr>
        <a:xfrm>
          <a:off x="2605854" y="2229485"/>
          <a:ext cx="1545137" cy="154513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5720" tIns="45720" rIns="45720" bIns="45720" numCol="1" spcCol="1270" anchor="t" anchorCtr="0">
          <a:noAutofit/>
        </a:bodyPr>
        <a:lstStyle/>
        <a:p>
          <a:pPr marL="0" lvl="0" indent="0" algn="l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200" b="1" kern="1200" dirty="0"/>
            <a:t>Proteger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Control de acceso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Capacitación y sensibilización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Seguridad datos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Protección información y procedimientos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Mantenimiento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Tecnología de protección</a:t>
          </a:r>
        </a:p>
      </dsp:txBody>
      <dsp:txXfrm>
        <a:off x="2651110" y="2274741"/>
        <a:ext cx="1454625" cy="1454625"/>
      </dsp:txXfrm>
    </dsp:sp>
    <dsp:sp modelId="{E8FD12FB-2AD3-4C77-B301-F385A7060FE1}">
      <dsp:nvSpPr>
        <dsp:cNvPr id="0" name=""/>
        <dsp:cNvSpPr/>
      </dsp:nvSpPr>
      <dsp:spPr>
        <a:xfrm>
          <a:off x="4244877" y="1455846"/>
          <a:ext cx="297627" cy="37127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-25400" prstMaterial="plastic">
          <a:bevelT w="25400" h="25400"/>
          <a:bevelB w="25400" h="254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778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850" kern="1200"/>
        </a:p>
      </dsp:txBody>
      <dsp:txXfrm>
        <a:off x="4244877" y="1530101"/>
        <a:ext cx="208339" cy="222765"/>
      </dsp:txXfrm>
    </dsp:sp>
    <dsp:sp modelId="{259946B3-D25B-4A3C-9607-6E534306D61E}">
      <dsp:nvSpPr>
        <dsp:cNvPr id="0" name=""/>
        <dsp:cNvSpPr/>
      </dsp:nvSpPr>
      <dsp:spPr>
        <a:xfrm>
          <a:off x="4797614" y="868914"/>
          <a:ext cx="1545137" cy="1545137"/>
        </a:xfrm>
        <a:prstGeom prst="roundRect">
          <a:avLst>
            <a:gd name="adj" fmla="val 10000"/>
          </a:avLst>
        </a:prstGeom>
        <a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  <a:effectLst/>
        <a:sp3d z="-54000"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975CF257-F5A2-4F77-AE0D-B4A9E4CF1874}">
      <dsp:nvSpPr>
        <dsp:cNvPr id="0" name=""/>
        <dsp:cNvSpPr/>
      </dsp:nvSpPr>
      <dsp:spPr>
        <a:xfrm>
          <a:off x="5001357" y="2229485"/>
          <a:ext cx="1545137" cy="154513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t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/>
            <a:t>Detectar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Anomalías y eventos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Monitoreo continuo de la seguridad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Proceso de detección</a:t>
          </a:r>
          <a:r>
            <a:rPr lang="es-ES" sz="1000" kern="1200" dirty="0"/>
            <a:t>	</a:t>
          </a:r>
        </a:p>
      </dsp:txBody>
      <dsp:txXfrm>
        <a:off x="5046613" y="2274741"/>
        <a:ext cx="1454625" cy="1454625"/>
      </dsp:txXfrm>
    </dsp:sp>
    <dsp:sp modelId="{D3AD787B-03EF-4384-96FC-FBC6FA0E19ED}">
      <dsp:nvSpPr>
        <dsp:cNvPr id="0" name=""/>
        <dsp:cNvSpPr/>
      </dsp:nvSpPr>
      <dsp:spPr>
        <a:xfrm>
          <a:off x="6640379" y="1455846"/>
          <a:ext cx="297627" cy="37127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-25400" prstMaterial="plastic">
          <a:bevelT w="25400" h="25400"/>
          <a:bevelB w="25400" h="254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778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850" kern="1200"/>
        </a:p>
      </dsp:txBody>
      <dsp:txXfrm>
        <a:off x="6640379" y="1530101"/>
        <a:ext cx="208339" cy="222765"/>
      </dsp:txXfrm>
    </dsp:sp>
    <dsp:sp modelId="{99C03321-AD35-4BBC-BC02-B81DD25EF5FE}">
      <dsp:nvSpPr>
        <dsp:cNvPr id="0" name=""/>
        <dsp:cNvSpPr/>
      </dsp:nvSpPr>
      <dsp:spPr>
        <a:xfrm>
          <a:off x="7193116" y="868914"/>
          <a:ext cx="1545137" cy="1545137"/>
        </a:xfrm>
        <a:prstGeom prst="roundRect">
          <a:avLst>
            <a:gd name="adj" fmla="val 10000"/>
          </a:avLst>
        </a:prstGeom>
        <a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62000" r="-62000"/>
          </a:stretch>
        </a:blipFill>
        <a:ln>
          <a:noFill/>
        </a:ln>
        <a:effectLst/>
        <a:sp3d z="-54000"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6D1B0868-4582-4E66-A4E4-08E22E62931E}">
      <dsp:nvSpPr>
        <dsp:cNvPr id="0" name=""/>
        <dsp:cNvSpPr/>
      </dsp:nvSpPr>
      <dsp:spPr>
        <a:xfrm>
          <a:off x="7396874" y="2229485"/>
          <a:ext cx="1545137" cy="154513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t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/>
            <a:t>Responder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Planes de respuesta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Comunicaciones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Análisis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Mitigación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Mejoras</a:t>
          </a:r>
        </a:p>
      </dsp:txBody>
      <dsp:txXfrm>
        <a:off x="7442130" y="2274741"/>
        <a:ext cx="1454625" cy="1454625"/>
      </dsp:txXfrm>
    </dsp:sp>
    <dsp:sp modelId="{B1B3E56E-367D-46AF-96D3-C70FE7C693D5}">
      <dsp:nvSpPr>
        <dsp:cNvPr id="0" name=""/>
        <dsp:cNvSpPr/>
      </dsp:nvSpPr>
      <dsp:spPr>
        <a:xfrm>
          <a:off x="9035881" y="1455846"/>
          <a:ext cx="297627" cy="371275"/>
        </a:xfrm>
        <a:prstGeom prst="righ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tint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p3d z="-25400" prstMaterial="plastic">
          <a:bevelT w="25400" h="25400"/>
          <a:bevelB w="25400" h="25400"/>
        </a:sp3d>
      </dsp:spPr>
      <dsp:style>
        <a:lnRef idx="1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marL="0" lvl="0" indent="0" algn="ctr" defTabSz="377825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s-ES" sz="850" kern="1200"/>
        </a:p>
      </dsp:txBody>
      <dsp:txXfrm>
        <a:off x="9035881" y="1530101"/>
        <a:ext cx="208339" cy="222765"/>
      </dsp:txXfrm>
    </dsp:sp>
    <dsp:sp modelId="{EBF4C65E-5E49-4394-A97A-341AC7DFD438}">
      <dsp:nvSpPr>
        <dsp:cNvPr id="0" name=""/>
        <dsp:cNvSpPr/>
      </dsp:nvSpPr>
      <dsp:spPr>
        <a:xfrm>
          <a:off x="9588618" y="868914"/>
          <a:ext cx="1545137" cy="1545137"/>
        </a:xfrm>
        <a:prstGeom prst="roundRect">
          <a:avLst>
            <a:gd name="adj" fmla="val 10000"/>
          </a:avLst>
        </a:prstGeom>
        <a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t="-3000" b="-3000"/>
          </a:stretch>
        </a:blipFill>
        <a:ln>
          <a:noFill/>
        </a:ln>
        <a:effectLst/>
        <a:sp3d z="-54000"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67737B99-9A1E-4AC6-AFF4-80103183C597}">
      <dsp:nvSpPr>
        <dsp:cNvPr id="0" name=""/>
        <dsp:cNvSpPr/>
      </dsp:nvSpPr>
      <dsp:spPr>
        <a:xfrm>
          <a:off x="9792377" y="2229485"/>
          <a:ext cx="1545137" cy="1545137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>
          <a:noFill/>
        </a:ln>
        <a:effectLst/>
        <a:sp3d prstMaterial="plastic">
          <a:bevelT w="50800" h="50800"/>
          <a:bevelB w="50800" h="508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t" anchorCtr="0">
          <a:noAutofit/>
        </a:bodyPr>
        <a:lstStyle/>
        <a:p>
          <a:pPr marL="0" lvl="0" indent="0" algn="l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/>
            <a:t>Recuperarse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Planes de recuperación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Mejoras 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s-ES" sz="1100" kern="1200" dirty="0"/>
            <a:t>Comunicaciones</a:t>
          </a:r>
        </a:p>
      </dsp:txBody>
      <dsp:txXfrm>
        <a:off x="9837633" y="2274741"/>
        <a:ext cx="1454625" cy="145462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10">
  <dgm:title val=""/>
  <dgm:desc val=""/>
  <dgm:catLst>
    <dgm:cat type="process" pri="3000"/>
    <dgm:cat type="picture" pri="30000"/>
    <dgm:cat type="pictureconvert" pri="30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" refType="w"/>
      <dgm:constr type="w" for="ch" ptType="sibTrans" refType="w" refFor="ch" refForName="composite" op="equ" fact="0.3333"/>
      <dgm:constr type="primFontSz" for="des" forName="txNode" op="equ" val="65"/>
      <dgm:constr type="primFontSz" for="des" forName="connTx" op="equ" val="55"/>
      <dgm:constr type="primFontSz" for="des" forName="connTx" refType="primFontSz" refFor="des" refForName="txNode" op="lte" fact="0.8"/>
    </dgm:constrLst>
    <dgm:ruleLst/>
    <dgm:forEach name="Name4" axis="ch" ptType="node">
      <dgm:layoutNode name="composite">
        <dgm:alg type="composite"/>
        <dgm:shape xmlns:r="http://schemas.openxmlformats.org/officeDocument/2006/relationships" r:blip="">
          <dgm:adjLst/>
        </dgm:shape>
        <dgm:presOf/>
        <dgm:choose name="Name5">
          <dgm:if name="Name6" func="var" arg="dir" op="equ" val="norm">
            <dgm:constrLst>
              <dgm:constr type="l" for="ch" forName="imagSh"/>
              <dgm:constr type="w" for="ch" forName="imagSh" refType="w" fact="0.86"/>
              <dgm:constr type="t" for="ch" forName="imagSh"/>
              <dgm:constr type="h" for="ch" forName="imagSh" refType="w" refFor="ch" refForName="imagSh"/>
              <dgm:constr type="l" for="ch" forName="txNode" refType="w" fact="0.14"/>
              <dgm:constr type="w" for="ch" forName="txNode" refType="w" refFor="ch" refForName="imagSh"/>
              <dgm:constr type="t" for="ch" forName="txNode" refType="h" refFor="ch" refForName="imagSh" fact="0.6"/>
              <dgm:constr type="h" for="ch" forName="txNode" refType="h" refFor="ch" refForName="imagSh"/>
            </dgm:constrLst>
          </dgm:if>
          <dgm:else name="Name7">
            <dgm:constrLst>
              <dgm:constr type="l" for="ch" forName="imagSh" refType="w" fact="0.14"/>
              <dgm:constr type="w" for="ch" forName="imagSh" refType="w" fact="0.86"/>
              <dgm:constr type="t" for="ch" forName="imagSh"/>
              <dgm:constr type="h" for="ch" forName="imagSh" refType="w" refFor="ch" refForName="imagSh"/>
              <dgm:constr type="l" for="ch" forName="txNode"/>
              <dgm:constr type="w" for="ch" forName="txNode" refType="w" refFor="ch" refForName="imagSh"/>
              <dgm:constr type="t" for="ch" forName="txNode" refType="h" refFor="ch" refForName="imagSh" fact="0.6"/>
              <dgm:constr type="h" for="ch" forName="txNode" refType="h" refFor="ch" refForName="imagSh"/>
            </dgm:constrLst>
          </dgm:else>
        </dgm:choose>
        <dgm:ruleLst/>
        <dgm:layoutNode name="imagSh" styleLbl="bgImgPlace1">
          <dgm:alg type="sp"/>
          <dgm:shape xmlns:r="http://schemas.openxmlformats.org/officeDocument/2006/relationships" type="roundRect" r:blip="" blipPhldr="1">
            <dgm:adjLst>
              <dgm:adj idx="1" val="0.1"/>
            </dgm:adjLst>
          </dgm:shape>
          <dgm:presOf/>
          <dgm:constrLst/>
          <dgm:ruleLst/>
        </dgm:layoutNode>
        <dgm:layoutNode name="txNode" styleLbl="node1">
          <dgm:varLst>
            <dgm:bulletEnabled val="1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desOrSelf" ptType="node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</dgm:layoutNode>
      <dgm:forEach name="sibTransForEach" axis="followSib" ptType="sibTrans" cnt="1">
        <dgm:layoutNode name="sibTrans">
          <dgm:alg type="conn">
            <dgm:param type="begPts" val="auto"/>
            <dgm:param type="endPts" val="auto"/>
            <dgm:param type="srcNode" val="imagSh"/>
            <dgm:param type="dstNode" val="imagSh"/>
          </dgm:alg>
          <dgm:shape xmlns:r="http://schemas.openxmlformats.org/officeDocument/2006/relationships" type="conn" r:blip="">
            <dgm:adjLst/>
          </dgm:shape>
          <dgm:presOf axis="self"/>
          <dgm:constrLst>
            <dgm:constr type="h" refType="w" fact="0.62"/>
            <dgm:constr type="connDist"/>
            <dgm:constr type="begPad" refType="connDist" fact="0.35"/>
            <dgm:constr type="endPad" refType="connDist" fact="0.3"/>
          </dgm:constrLst>
          <dgm:ruleLst/>
          <dgm:layoutNode name="connTx">
            <dgm:alg type="tx">
              <dgm:param type="autoTxRot" val="grav"/>
            </dgm:alg>
            <dgm:shape xmlns:r="http://schemas.openxmlformats.org/officeDocument/2006/relationships" type="conn" r:blip="" hideGeom="1">
              <dgm:adjLst/>
            </dgm:shape>
            <dgm:presOf axis="self"/>
            <dgm:constrLst>
              <dgm:constr type="lMarg"/>
              <dgm:constr type="rMarg"/>
              <dgm:constr type="tMarg"/>
              <dgm:constr type="bMarg"/>
            </dgm:constrLst>
            <dgm:ruleLst>
              <dgm:rule type="primFontSz" val="5" fact="NaN" max="NaN"/>
            </dgm:ruleLst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6">
  <dgm:title val=""/>
  <dgm:desc val=""/>
  <dgm:catLst>
    <dgm:cat type="3D" pri="11600"/>
  </dgm:catLst>
  <dgm:scene3d>
    <a:camera prst="perspectiveRelaxedModerately" zoom="92000"/>
    <a:lightRig rig="balanced" dir="t">
      <a:rot lat="0" lon="0" rev="12700000"/>
    </a:lightRig>
  </dgm:scene3d>
  <dgm:styleLbl name="node0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 z="5008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 z="-5400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 z="-54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 z="-25400" prstMaterial="plastic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75000" prstMaterial="plastic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 z="-25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2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3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parChTrans1D4">
    <dgm:scene3d>
      <a:camera prst="orthographicFront"/>
      <a:lightRig rig="threePt" dir="t"/>
    </dgm:scene3d>
    <dgm:sp3d z="-25400" prstMaterial="plastic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fgAcc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 z="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 z="50080" prstMaterial="plastic">
      <a:bevelT w="25400" h="25400"/>
      <a:bevelB w="254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 z="-152400" prstMaterial="plastic">
      <a:bevelT w="25400" h="25400"/>
      <a:bevelB w="25400" h="25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 z="-10400" extrusionH="12700" prstMaterial="plastic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 z="50080" prstMaterial="plastic">
      <a:bevelT w="50800" h="50800"/>
      <a:bevelB w="50800" h="508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1.xml"/><Relationship Id="rId3" Type="http://schemas.openxmlformats.org/officeDocument/2006/relationships/chart" Target="../charts/chart3.xml"/><Relationship Id="rId7" Type="http://schemas.openxmlformats.org/officeDocument/2006/relationships/diagramData" Target="../diagrams/data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jpeg"/><Relationship Id="rId11" Type="http://schemas.microsoft.com/office/2007/relationships/diagramDrawing" Target="../diagrams/drawing1.xml"/><Relationship Id="rId5" Type="http://schemas.openxmlformats.org/officeDocument/2006/relationships/image" Target="../media/image2.png"/><Relationship Id="rId10" Type="http://schemas.openxmlformats.org/officeDocument/2006/relationships/diagramColors" Target="../diagrams/colors1.xml"/><Relationship Id="rId4" Type="http://schemas.openxmlformats.org/officeDocument/2006/relationships/image" Target="../media/image1.emf"/><Relationship Id="rId9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15</xdr:row>
      <xdr:rowOff>85725</xdr:rowOff>
    </xdr:from>
    <xdr:to>
      <xdr:col>15</xdr:col>
      <xdr:colOff>9525</xdr:colOff>
      <xdr:row>33</xdr:row>
      <xdr:rowOff>135254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6D1AB9-F563-4EC7-B27C-ABC1629DD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619125</xdr:colOff>
      <xdr:row>36</xdr:row>
      <xdr:rowOff>25854</xdr:rowOff>
    </xdr:from>
    <xdr:to>
      <xdr:col>14</xdr:col>
      <xdr:colOff>304800</xdr:colOff>
      <xdr:row>50</xdr:row>
      <xdr:rowOff>38101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122FE-7844-418B-AEC8-84F0CF4D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121859</xdr:colOff>
      <xdr:row>84</xdr:row>
      <xdr:rowOff>2551</xdr:rowOff>
    </xdr:from>
    <xdr:to>
      <xdr:col>13</xdr:col>
      <xdr:colOff>686367</xdr:colOff>
      <xdr:row>101</xdr:row>
      <xdr:rowOff>185511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58F53E-579A-48F3-A4B4-25AAAAB0B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247014</xdr:colOff>
      <xdr:row>53</xdr:row>
      <xdr:rowOff>98496</xdr:rowOff>
    </xdr:from>
    <xdr:to>
      <xdr:col>12</xdr:col>
      <xdr:colOff>210503</xdr:colOff>
      <xdr:row>67</xdr:row>
      <xdr:rowOff>63919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7A445DB-EF47-4E3B-B4B7-83ED0AB80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2614" y="12261921"/>
          <a:ext cx="4106864" cy="3699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57830</xdr:colOff>
      <xdr:row>3</xdr:row>
      <xdr:rowOff>78240</xdr:rowOff>
    </xdr:from>
    <xdr:to>
      <xdr:col>2</xdr:col>
      <xdr:colOff>1375139</xdr:colOff>
      <xdr:row>6</xdr:row>
      <xdr:rowOff>71914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65776A-8958-44C0-9113-277469657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505" y="659265"/>
          <a:ext cx="2507934" cy="565174"/>
        </a:xfrm>
        <a:prstGeom prst="rect">
          <a:avLst/>
        </a:prstGeom>
      </xdr:spPr>
    </xdr:pic>
    <xdr:clientData/>
  </xdr:twoCellAnchor>
  <xdr:twoCellAnchor editAs="oneCell">
    <xdr:from>
      <xdr:col>13</xdr:col>
      <xdr:colOff>595313</xdr:colOff>
      <xdr:row>2</xdr:row>
      <xdr:rowOff>23811</xdr:rowOff>
    </xdr:from>
    <xdr:to>
      <xdr:col>14</xdr:col>
      <xdr:colOff>720124</xdr:colOff>
      <xdr:row>8</xdr:row>
      <xdr:rowOff>110488</xdr:rowOff>
    </xdr:to>
    <xdr:pic>
      <xdr:nvPicPr>
        <xdr:cNvPr id="7" name="Imagen 6" descr="mastic - Intelligent Training">
          <a:extLst>
            <a:ext uri="{FF2B5EF4-FFF2-40B4-BE49-F238E27FC236}">
              <a16:creationId xmlns:a16="http://schemas.microsoft.com/office/drawing/2014/main" id="{8ED6A74D-E4F1-45DA-A03B-37D6B498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6288" y="414336"/>
          <a:ext cx="1324961" cy="122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419100</xdr:colOff>
      <xdr:row>64</xdr:row>
      <xdr:rowOff>28576</xdr:rowOff>
    </xdr:from>
    <xdr:to>
      <xdr:col>13</xdr:col>
      <xdr:colOff>266700</xdr:colOff>
      <xdr:row>84</xdr:row>
      <xdr:rowOff>104776</xdr:rowOff>
    </xdr:to>
    <xdr:graphicFrame macro="">
      <xdr:nvGraphicFramePr>
        <xdr:cNvPr id="8" name="Diagrama 7">
          <a:extLst>
            <a:ext uri="{FF2B5EF4-FFF2-40B4-BE49-F238E27FC236}">
              <a16:creationId xmlns:a16="http://schemas.microsoft.com/office/drawing/2014/main" id="{9DF77C6D-DEC6-4A98-8FBD-5FFE28B7A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Instrumento%20de%20evaluaci&#243;n%20MSPI%202024%20actualizado%2030112024v1.1%20P&#250;blic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" refreshedDate="45637.762260532407" createdVersion="6" refreshedVersion="8" minRefreshableVersion="3" recordCount="189" xr:uid="{B63DA1FC-28AE-4A27-90B2-343F97CAE849}">
  <cacheSource type="worksheet">
    <worksheetSource ref="G12:H201" sheet="CIBER" r:id="rId2"/>
  </cacheSource>
  <cacheFields count="2">
    <cacheField name="CALIFICACIÓN " numFmtId="0">
      <sharedItems containsSemiMixedTypes="0" containsString="0" containsNumber="1" containsInteger="1" minValue="40" maxValue="100"/>
    </cacheField>
    <cacheField name="FUNCION CSF" numFmtId="0">
      <sharedItems count="5">
        <s v="DETECTAR"/>
        <s v="IDENTIFICAR"/>
        <s v="RESPONDER"/>
        <s v="RECUPERAR"/>
        <s v="PROTEG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60"/>
    <x v="0"/>
  </r>
  <r>
    <n v="60"/>
    <x v="0"/>
  </r>
  <r>
    <n v="80"/>
    <x v="1"/>
  </r>
  <r>
    <n v="60"/>
    <x v="1"/>
  </r>
  <r>
    <n v="60"/>
    <x v="2"/>
  </r>
  <r>
    <n v="40"/>
    <x v="3"/>
  </r>
  <r>
    <n v="60"/>
    <x v="1"/>
  </r>
  <r>
    <n v="40"/>
    <x v="2"/>
  </r>
  <r>
    <n v="80"/>
    <x v="1"/>
  </r>
  <r>
    <n v="60"/>
    <x v="1"/>
  </r>
  <r>
    <n v="40"/>
    <x v="3"/>
  </r>
  <r>
    <n v="40"/>
    <x v="4"/>
  </r>
  <r>
    <n v="60"/>
    <x v="0"/>
  </r>
  <r>
    <n v="80"/>
    <x v="1"/>
  </r>
  <r>
    <n v="80"/>
    <x v="1"/>
  </r>
  <r>
    <n v="80"/>
    <x v="1"/>
  </r>
  <r>
    <n v="80"/>
    <x v="4"/>
  </r>
  <r>
    <n v="80"/>
    <x v="4"/>
  </r>
  <r>
    <n v="80"/>
    <x v="4"/>
  </r>
  <r>
    <n v="80"/>
    <x v="4"/>
  </r>
  <r>
    <n v="80"/>
    <x v="0"/>
  </r>
  <r>
    <n v="80"/>
    <x v="2"/>
  </r>
  <r>
    <n v="80"/>
    <x v="4"/>
  </r>
  <r>
    <n v="80"/>
    <x v="4"/>
  </r>
  <r>
    <n v="80"/>
    <x v="2"/>
  </r>
  <r>
    <n v="60"/>
    <x v="2"/>
  </r>
  <r>
    <n v="60"/>
    <x v="1"/>
  </r>
  <r>
    <n v="100"/>
    <x v="4"/>
  </r>
  <r>
    <n v="60"/>
    <x v="4"/>
  </r>
  <r>
    <n v="80"/>
    <x v="4"/>
  </r>
  <r>
    <n v="80"/>
    <x v="4"/>
  </r>
  <r>
    <n v="80"/>
    <x v="4"/>
  </r>
  <r>
    <n v="80"/>
    <x v="1"/>
  </r>
  <r>
    <n v="100"/>
    <x v="4"/>
  </r>
  <r>
    <n v="100"/>
    <x v="4"/>
  </r>
  <r>
    <n v="100"/>
    <x v="4"/>
  </r>
  <r>
    <n v="100"/>
    <x v="4"/>
  </r>
  <r>
    <n v="100"/>
    <x v="4"/>
  </r>
  <r>
    <n v="80"/>
    <x v="4"/>
  </r>
  <r>
    <n v="80"/>
    <x v="4"/>
  </r>
  <r>
    <n v="80"/>
    <x v="1"/>
  </r>
  <r>
    <n v="80"/>
    <x v="1"/>
  </r>
  <r>
    <n v="80"/>
    <x v="1"/>
  </r>
  <r>
    <n v="80"/>
    <x v="1"/>
  </r>
  <r>
    <n v="80"/>
    <x v="1"/>
  </r>
  <r>
    <n v="80"/>
    <x v="4"/>
  </r>
  <r>
    <n v="40"/>
    <x v="4"/>
  </r>
  <r>
    <n v="4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60"/>
    <x v="4"/>
  </r>
  <r>
    <n v="60"/>
    <x v="4"/>
  </r>
  <r>
    <n v="60"/>
    <x v="4"/>
  </r>
  <r>
    <n v="60"/>
    <x v="4"/>
  </r>
  <r>
    <n v="60"/>
    <x v="4"/>
  </r>
  <r>
    <n v="80"/>
    <x v="4"/>
  </r>
  <r>
    <n v="80"/>
    <x v="4"/>
  </r>
  <r>
    <n v="80"/>
    <x v="4"/>
  </r>
  <r>
    <n v="60"/>
    <x v="4"/>
  </r>
  <r>
    <n v="60"/>
    <x v="4"/>
  </r>
  <r>
    <n v="60"/>
    <x v="4"/>
  </r>
  <r>
    <n v="60"/>
    <x v="4"/>
  </r>
  <r>
    <n v="60"/>
    <x v="4"/>
  </r>
  <r>
    <n v="60"/>
    <x v="4"/>
  </r>
  <r>
    <n v="60"/>
    <x v="4"/>
  </r>
  <r>
    <n v="60"/>
    <x v="4"/>
  </r>
  <r>
    <n v="60"/>
    <x v="4"/>
  </r>
  <r>
    <n v="6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80"/>
    <x v="1"/>
  </r>
  <r>
    <n v="80"/>
    <x v="4"/>
  </r>
  <r>
    <n v="80"/>
    <x v="4"/>
  </r>
  <r>
    <n v="80"/>
    <x v="4"/>
  </r>
  <r>
    <n v="60"/>
    <x v="4"/>
  </r>
  <r>
    <n v="80"/>
    <x v="1"/>
  </r>
  <r>
    <n v="80"/>
    <x v="4"/>
  </r>
  <r>
    <n v="80"/>
    <x v="1"/>
  </r>
  <r>
    <n v="80"/>
    <x v="4"/>
  </r>
  <r>
    <n v="80"/>
    <x v="4"/>
  </r>
  <r>
    <n v="80"/>
    <x v="4"/>
  </r>
  <r>
    <n v="80"/>
    <x v="4"/>
  </r>
  <r>
    <n v="60"/>
    <x v="4"/>
  </r>
  <r>
    <n v="40"/>
    <x v="1"/>
  </r>
  <r>
    <n v="80"/>
    <x v="4"/>
  </r>
  <r>
    <n v="80"/>
    <x v="4"/>
  </r>
  <r>
    <n v="60"/>
    <x v="4"/>
  </r>
  <r>
    <n v="100"/>
    <x v="4"/>
  </r>
  <r>
    <n v="100"/>
    <x v="4"/>
  </r>
  <r>
    <n v="80"/>
    <x v="1"/>
  </r>
  <r>
    <n v="80"/>
    <x v="4"/>
  </r>
  <r>
    <n v="100"/>
    <x v="4"/>
  </r>
  <r>
    <n v="100"/>
    <x v="0"/>
  </r>
  <r>
    <n v="100"/>
    <x v="2"/>
  </r>
  <r>
    <n v="100"/>
    <x v="4"/>
  </r>
  <r>
    <n v="100"/>
    <x v="4"/>
  </r>
  <r>
    <n v="80"/>
    <x v="4"/>
  </r>
  <r>
    <n v="80"/>
    <x v="0"/>
  </r>
  <r>
    <n v="80"/>
    <x v="2"/>
  </r>
  <r>
    <n v="80"/>
    <x v="4"/>
  </r>
  <r>
    <n v="80"/>
    <x v="4"/>
  </r>
  <r>
    <n v="80"/>
    <x v="2"/>
  </r>
  <r>
    <n v="80"/>
    <x v="4"/>
  </r>
  <r>
    <n v="80"/>
    <x v="4"/>
  </r>
  <r>
    <n v="80"/>
    <x v="4"/>
  </r>
  <r>
    <n v="80"/>
    <x v="4"/>
  </r>
  <r>
    <n v="80"/>
    <x v="0"/>
  </r>
  <r>
    <n v="100"/>
    <x v="1"/>
  </r>
  <r>
    <n v="100"/>
    <x v="1"/>
  </r>
  <r>
    <n v="100"/>
    <x v="4"/>
  </r>
  <r>
    <n v="100"/>
    <x v="0"/>
  </r>
  <r>
    <n v="100"/>
    <x v="2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80"/>
    <x v="4"/>
  </r>
  <r>
    <n v="60"/>
    <x v="1"/>
  </r>
  <r>
    <n v="60"/>
    <x v="4"/>
  </r>
  <r>
    <n v="60"/>
    <x v="4"/>
  </r>
  <r>
    <n v="60"/>
    <x v="4"/>
  </r>
  <r>
    <n v="60"/>
    <x v="4"/>
  </r>
  <r>
    <n v="60"/>
    <x v="4"/>
  </r>
  <r>
    <n v="80"/>
    <x v="4"/>
  </r>
  <r>
    <n v="80"/>
    <x v="4"/>
  </r>
  <r>
    <n v="80"/>
    <x v="4"/>
  </r>
  <r>
    <n v="60"/>
    <x v="4"/>
  </r>
  <r>
    <n v="80"/>
    <x v="4"/>
  </r>
  <r>
    <n v="80"/>
    <x v="4"/>
  </r>
  <r>
    <n v="80"/>
    <x v="4"/>
  </r>
  <r>
    <n v="60"/>
    <x v="4"/>
  </r>
  <r>
    <n v="60"/>
    <x v="4"/>
  </r>
  <r>
    <n v="60"/>
    <x v="4"/>
  </r>
  <r>
    <n v="60"/>
    <x v="4"/>
  </r>
  <r>
    <n v="80"/>
    <x v="4"/>
  </r>
  <r>
    <n v="80"/>
    <x v="4"/>
  </r>
  <r>
    <n v="80"/>
    <x v="4"/>
  </r>
  <r>
    <n v="80"/>
    <x v="4"/>
  </r>
  <r>
    <n v="80"/>
    <x v="4"/>
  </r>
  <r>
    <n v="80"/>
    <x v="0"/>
  </r>
  <r>
    <n v="80"/>
    <x v="0"/>
  </r>
  <r>
    <n v="60"/>
    <x v="4"/>
  </r>
  <r>
    <n v="60"/>
    <x v="0"/>
  </r>
  <r>
    <n v="60"/>
    <x v="2"/>
  </r>
  <r>
    <n v="80"/>
    <x v="0"/>
  </r>
  <r>
    <n v="80"/>
    <x v="2"/>
  </r>
  <r>
    <n v="80"/>
    <x v="0"/>
  </r>
  <r>
    <n v="80"/>
    <x v="2"/>
  </r>
  <r>
    <n v="80"/>
    <x v="2"/>
  </r>
  <r>
    <n v="80"/>
    <x v="2"/>
  </r>
  <r>
    <n v="80"/>
    <x v="2"/>
  </r>
  <r>
    <n v="80"/>
    <x v="3"/>
  </r>
  <r>
    <n v="60"/>
    <x v="0"/>
  </r>
  <r>
    <n v="60"/>
    <x v="2"/>
  </r>
  <r>
    <n v="60"/>
    <x v="2"/>
  </r>
  <r>
    <n v="40"/>
    <x v="2"/>
  </r>
  <r>
    <n v="60"/>
    <x v="1"/>
  </r>
  <r>
    <n v="60"/>
    <x v="4"/>
  </r>
  <r>
    <n v="60"/>
    <x v="1"/>
  </r>
  <r>
    <n v="60"/>
    <x v="4"/>
  </r>
  <r>
    <n v="60"/>
    <x v="4"/>
  </r>
  <r>
    <n v="60"/>
    <x v="4"/>
  </r>
  <r>
    <n v="60"/>
    <x v="4"/>
  </r>
  <r>
    <n v="60"/>
    <x v="4"/>
  </r>
  <r>
    <n v="80"/>
    <x v="1"/>
  </r>
  <r>
    <n v="75"/>
    <x v="1"/>
  </r>
  <r>
    <n v="60"/>
    <x v="4"/>
  </r>
  <r>
    <n v="80"/>
    <x v="0"/>
  </r>
  <r>
    <n v="100"/>
    <x v="4"/>
  </r>
  <r>
    <n v="80"/>
    <x v="1"/>
  </r>
  <r>
    <n v="60"/>
    <x v="1"/>
  </r>
  <r>
    <n v="80"/>
    <x v="1"/>
  </r>
  <r>
    <n v="60"/>
    <x v="4"/>
  </r>
  <r>
    <n v="80"/>
    <x v="4"/>
  </r>
  <r>
    <n v="8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2289C3-9AA0-4E5B-A592-92D5E3DBCC1B}" name="TablaDinámica2" cacheId="1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5" indent="0" outline="1" outlineData="1" multipleFieldFilters="0" chartFormat="48">
  <location ref="B86:C91" firstHeaderRow="1" firstDataRow="1" firstDataCol="1"/>
  <pivotFields count="2">
    <pivotField dataField="1" showAll="0"/>
    <pivotField axis="axisRow" showAll="0">
      <items count="6">
        <item x="1"/>
        <item x="0"/>
        <item x="2"/>
        <item x="3"/>
        <item x="4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CALIFICACIÓN ENTIDAD" fld="0" subtotal="average" baseField="1" baseItem="0" numFmtId="1"/>
  </dataFields>
  <formats count="18">
    <format dxfId="1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6">
      <pivotArea outline="0" collapsedLevelsAreSubtotals="1" fieldPosition="0"/>
    </format>
    <format dxfId="15">
      <pivotArea dataOnly="0" labelOnly="1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field="1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" count="0"/>
        </references>
      </pivotArea>
    </format>
    <format dxfId="8">
      <pivotArea field="1" type="button" dataOnly="0" labelOnly="1" outline="0" axis="axisRow" fieldPosition="0"/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field="1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field="1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field="1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1">
    <chartFormat chart="1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B5B7-B6EE-4DF0-A92B-7269968F9365}">
  <sheetPr codeName="Hoja1">
    <pageSetUpPr fitToPage="1"/>
  </sheetPr>
  <dimension ref="A1:P92"/>
  <sheetViews>
    <sheetView tabSelected="1" workbookViewId="0">
      <selection activeCell="D2" sqref="D2:M9"/>
    </sheetView>
  </sheetViews>
  <sheetFormatPr baseColWidth="10" defaultRowHeight="15" x14ac:dyDescent="0.25"/>
  <cols>
    <col min="1" max="1" width="1" customWidth="1"/>
    <col min="2" max="2" width="17.85546875" bestFit="1" customWidth="1"/>
    <col min="3" max="3" width="20.7109375" bestFit="1" customWidth="1"/>
    <col min="4" max="4" width="15.85546875" customWidth="1"/>
    <col min="5" max="5" width="16.85546875" customWidth="1"/>
    <col min="6" max="6" width="13.42578125" bestFit="1" customWidth="1"/>
    <col min="7" max="7" width="14.85546875" customWidth="1"/>
    <col min="8" max="8" width="16.42578125" customWidth="1"/>
    <col min="14" max="14" width="18" customWidth="1"/>
    <col min="15" max="15" width="16.85546875" customWidth="1"/>
    <col min="16" max="16" width="17.42578125" customWidth="1"/>
  </cols>
  <sheetData>
    <row r="1" spans="2:15" ht="15.75" thickBot="1" x14ac:dyDescent="0.3">
      <c r="C1" s="1"/>
    </row>
    <row r="2" spans="2:15" x14ac:dyDescent="0.25">
      <c r="B2" s="42"/>
      <c r="C2" s="43"/>
      <c r="D2" s="48" t="s">
        <v>0</v>
      </c>
      <c r="E2" s="48"/>
      <c r="F2" s="48"/>
      <c r="G2" s="48"/>
      <c r="H2" s="48"/>
      <c r="I2" s="48"/>
      <c r="J2" s="48"/>
      <c r="K2" s="48"/>
      <c r="L2" s="48"/>
      <c r="M2" s="49"/>
      <c r="N2" s="42"/>
      <c r="O2" s="61"/>
    </row>
    <row r="3" spans="2:15" x14ac:dyDescent="0.25">
      <c r="B3" s="44"/>
      <c r="C3" s="45"/>
      <c r="D3" s="50"/>
      <c r="E3" s="50"/>
      <c r="F3" s="50"/>
      <c r="G3" s="50"/>
      <c r="H3" s="50"/>
      <c r="I3" s="50"/>
      <c r="J3" s="50"/>
      <c r="K3" s="50"/>
      <c r="L3" s="50"/>
      <c r="M3" s="51"/>
      <c r="N3" s="44"/>
      <c r="O3" s="62"/>
    </row>
    <row r="4" spans="2:15" x14ac:dyDescent="0.25">
      <c r="B4" s="44"/>
      <c r="C4" s="45"/>
      <c r="D4" s="50"/>
      <c r="E4" s="50"/>
      <c r="F4" s="50"/>
      <c r="G4" s="50"/>
      <c r="H4" s="50"/>
      <c r="I4" s="50"/>
      <c r="J4" s="50"/>
      <c r="K4" s="50"/>
      <c r="L4" s="50"/>
      <c r="M4" s="51"/>
      <c r="N4" s="44"/>
      <c r="O4" s="62"/>
    </row>
    <row r="5" spans="2:15" x14ac:dyDescent="0.25">
      <c r="B5" s="44"/>
      <c r="C5" s="45"/>
      <c r="D5" s="50"/>
      <c r="E5" s="50"/>
      <c r="F5" s="50"/>
      <c r="G5" s="50"/>
      <c r="H5" s="50"/>
      <c r="I5" s="50"/>
      <c r="J5" s="50"/>
      <c r="K5" s="50"/>
      <c r="L5" s="50"/>
      <c r="M5" s="51"/>
      <c r="N5" s="44"/>
      <c r="O5" s="62"/>
    </row>
    <row r="6" spans="2:15" x14ac:dyDescent="0.25">
      <c r="B6" s="44"/>
      <c r="C6" s="45"/>
      <c r="D6" s="50"/>
      <c r="E6" s="50"/>
      <c r="F6" s="50"/>
      <c r="G6" s="50"/>
      <c r="H6" s="50"/>
      <c r="I6" s="50"/>
      <c r="J6" s="50"/>
      <c r="K6" s="50"/>
      <c r="L6" s="50"/>
      <c r="M6" s="51"/>
      <c r="N6" s="44"/>
      <c r="O6" s="62"/>
    </row>
    <row r="7" spans="2:15" x14ac:dyDescent="0.25">
      <c r="B7" s="44"/>
      <c r="C7" s="45"/>
      <c r="D7" s="50"/>
      <c r="E7" s="50"/>
      <c r="F7" s="50"/>
      <c r="G7" s="50"/>
      <c r="H7" s="50"/>
      <c r="I7" s="50"/>
      <c r="J7" s="50"/>
      <c r="K7" s="50"/>
      <c r="L7" s="50"/>
      <c r="M7" s="51"/>
      <c r="N7" s="44"/>
      <c r="O7" s="62"/>
    </row>
    <row r="8" spans="2:15" x14ac:dyDescent="0.25">
      <c r="B8" s="44"/>
      <c r="C8" s="45"/>
      <c r="D8" s="50"/>
      <c r="E8" s="50"/>
      <c r="F8" s="50"/>
      <c r="G8" s="50"/>
      <c r="H8" s="50"/>
      <c r="I8" s="50"/>
      <c r="J8" s="50"/>
      <c r="K8" s="50"/>
      <c r="L8" s="50"/>
      <c r="M8" s="51"/>
      <c r="N8" s="44"/>
      <c r="O8" s="62"/>
    </row>
    <row r="9" spans="2:15" x14ac:dyDescent="0.25">
      <c r="B9" s="46"/>
      <c r="C9" s="47"/>
      <c r="D9" s="50"/>
      <c r="E9" s="50"/>
      <c r="F9" s="50"/>
      <c r="G9" s="50"/>
      <c r="H9" s="50"/>
      <c r="I9" s="50"/>
      <c r="J9" s="50"/>
      <c r="K9" s="50"/>
      <c r="L9" s="50"/>
      <c r="M9" s="51"/>
      <c r="N9" s="46"/>
      <c r="O9" s="63"/>
    </row>
    <row r="10" spans="2:15" ht="18.75" x14ac:dyDescent="0.25">
      <c r="B10" s="52" t="s">
        <v>1</v>
      </c>
      <c r="C10" s="53"/>
      <c r="D10" s="64" t="s">
        <v>2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/>
    </row>
    <row r="11" spans="2:15" ht="18.75" x14ac:dyDescent="0.25">
      <c r="B11" s="52" t="s">
        <v>3</v>
      </c>
      <c r="C11" s="53"/>
      <c r="D11" s="66">
        <v>45626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/>
    </row>
    <row r="12" spans="2:15" ht="18.75" x14ac:dyDescent="0.25">
      <c r="B12" s="52" t="s">
        <v>4</v>
      </c>
      <c r="C12" s="53"/>
      <c r="D12" s="45" t="s">
        <v>83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2:15" ht="19.5" thickBot="1" x14ac:dyDescent="0.3">
      <c r="B13" s="54" t="s">
        <v>5</v>
      </c>
      <c r="C13" s="55"/>
      <c r="D13" s="56" t="s">
        <v>84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</row>
    <row r="14" spans="2:15" ht="15.75" thickBot="1" x14ac:dyDescent="0.3"/>
    <row r="15" spans="2:15" ht="21.75" thickBot="1" x14ac:dyDescent="0.4">
      <c r="B15" s="58" t="s">
        <v>6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</row>
    <row r="16" spans="2:15" ht="15.75" thickBot="1" x14ac:dyDescent="0.3"/>
    <row r="17" spans="2:8" ht="15.75" x14ac:dyDescent="0.25">
      <c r="B17" s="37" t="s">
        <v>7</v>
      </c>
      <c r="C17" s="39" t="s">
        <v>8</v>
      </c>
      <c r="D17" s="39"/>
      <c r="E17" s="39"/>
      <c r="F17" s="39"/>
      <c r="G17" s="40"/>
    </row>
    <row r="18" spans="2:8" ht="38.25" x14ac:dyDescent="0.25">
      <c r="B18" s="38"/>
      <c r="C18" s="41" t="s">
        <v>9</v>
      </c>
      <c r="D18" s="41"/>
      <c r="E18" s="41"/>
      <c r="F18" s="3" t="s">
        <v>10</v>
      </c>
      <c r="G18" s="4" t="s">
        <v>11</v>
      </c>
      <c r="H18" s="2" t="s">
        <v>12</v>
      </c>
    </row>
    <row r="19" spans="2:8" x14ac:dyDescent="0.25">
      <c r="B19" s="5" t="s">
        <v>13</v>
      </c>
      <c r="C19" s="68" t="s">
        <v>77</v>
      </c>
      <c r="D19" s="68"/>
      <c r="E19" s="68"/>
      <c r="F19" s="6">
        <v>80</v>
      </c>
      <c r="G19" s="7">
        <v>100</v>
      </c>
      <c r="H19" s="8" t="str">
        <f>IF(F19&lt;=1,"INEXISTENTE",IF(F19&lt;=20,"INICIAL",IF(F19&lt;=40,"REPETIBLE",IF(F19&lt;=60,"EFECTIVO",IF(F19&lt;=80,"GESTIONADO","OPTIMIZADO")))))</f>
        <v>GESTIONADO</v>
      </c>
    </row>
    <row r="20" spans="2:8" x14ac:dyDescent="0.25">
      <c r="B20" s="5" t="s">
        <v>14</v>
      </c>
      <c r="C20" s="68" t="s">
        <v>78</v>
      </c>
      <c r="D20" s="68"/>
      <c r="E20" s="68"/>
      <c r="F20" s="6">
        <v>68</v>
      </c>
      <c r="G20" s="7">
        <v>100</v>
      </c>
      <c r="H20" s="8" t="str">
        <f t="shared" ref="H20:H33" si="0">IF(F20&lt;=1,"INEXISTENTE",IF(F20&lt;=20,"INICIAL",IF(F20&lt;=40,"REPETIBLE",IF(F20&lt;=60,"EFECTIVO",IF(F20&lt;=80,"GESTIONADO","OPTIMIZADO")))))</f>
        <v>GESTIONADO</v>
      </c>
    </row>
    <row r="21" spans="2:8" x14ac:dyDescent="0.25">
      <c r="B21" s="5" t="s">
        <v>15</v>
      </c>
      <c r="C21" s="68" t="s">
        <v>79</v>
      </c>
      <c r="D21" s="68"/>
      <c r="E21" s="68"/>
      <c r="F21" s="9">
        <v>78</v>
      </c>
      <c r="G21" s="7">
        <v>100</v>
      </c>
      <c r="H21" s="8" t="str">
        <f t="shared" si="0"/>
        <v>GESTIONADO</v>
      </c>
    </row>
    <row r="22" spans="2:8" x14ac:dyDescent="0.25">
      <c r="B22" s="5" t="s">
        <v>16</v>
      </c>
      <c r="C22" s="68" t="s">
        <v>80</v>
      </c>
      <c r="D22" s="68"/>
      <c r="E22" s="68"/>
      <c r="F22" s="6">
        <v>69</v>
      </c>
      <c r="G22" s="7">
        <v>100</v>
      </c>
      <c r="H22" s="8" t="str">
        <f t="shared" si="0"/>
        <v>GESTIONADO</v>
      </c>
    </row>
    <row r="23" spans="2:8" x14ac:dyDescent="0.25">
      <c r="B23" s="5" t="s">
        <v>17</v>
      </c>
      <c r="C23" s="68" t="s">
        <v>18</v>
      </c>
      <c r="D23" s="68"/>
      <c r="E23" s="68"/>
      <c r="F23" s="6">
        <v>65</v>
      </c>
      <c r="G23" s="7">
        <v>100</v>
      </c>
      <c r="H23" s="8" t="str">
        <f t="shared" si="0"/>
        <v>GESTIONADO</v>
      </c>
    </row>
    <row r="24" spans="2:8" x14ac:dyDescent="0.25">
      <c r="B24" s="5" t="s">
        <v>19</v>
      </c>
      <c r="C24" s="68" t="s">
        <v>20</v>
      </c>
      <c r="D24" s="68"/>
      <c r="E24" s="68"/>
      <c r="F24" s="6">
        <v>40</v>
      </c>
      <c r="G24" s="7">
        <v>100</v>
      </c>
      <c r="H24" s="8" t="str">
        <f t="shared" si="0"/>
        <v>REPETIBLE</v>
      </c>
    </row>
    <row r="25" spans="2:8" x14ac:dyDescent="0.25">
      <c r="B25" s="5" t="s">
        <v>21</v>
      </c>
      <c r="C25" s="68" t="s">
        <v>22</v>
      </c>
      <c r="D25" s="68"/>
      <c r="E25" s="68"/>
      <c r="F25" s="6">
        <v>74</v>
      </c>
      <c r="G25" s="7">
        <v>100</v>
      </c>
      <c r="H25" s="8" t="str">
        <f t="shared" si="0"/>
        <v>GESTIONADO</v>
      </c>
    </row>
    <row r="26" spans="2:8" x14ac:dyDescent="0.25">
      <c r="B26" s="5" t="s">
        <v>23</v>
      </c>
      <c r="C26" s="68" t="s">
        <v>24</v>
      </c>
      <c r="D26" s="68"/>
      <c r="E26" s="68"/>
      <c r="F26" s="6">
        <v>81</v>
      </c>
      <c r="G26" s="7">
        <v>100</v>
      </c>
      <c r="H26" s="8" t="str">
        <f t="shared" si="0"/>
        <v>OPTIMIZADO</v>
      </c>
    </row>
    <row r="27" spans="2:8" x14ac:dyDescent="0.25">
      <c r="B27" s="5" t="s">
        <v>25</v>
      </c>
      <c r="C27" s="68" t="s">
        <v>26</v>
      </c>
      <c r="D27" s="68"/>
      <c r="E27" s="68"/>
      <c r="F27" s="6">
        <v>78</v>
      </c>
      <c r="G27" s="7">
        <v>100</v>
      </c>
      <c r="H27" s="8" t="str">
        <f t="shared" si="0"/>
        <v>GESTIONADO</v>
      </c>
    </row>
    <row r="28" spans="2:8" x14ac:dyDescent="0.25">
      <c r="B28" s="5" t="s">
        <v>27</v>
      </c>
      <c r="C28" s="68" t="s">
        <v>28</v>
      </c>
      <c r="D28" s="68"/>
      <c r="E28" s="68"/>
      <c r="F28" s="6">
        <v>62</v>
      </c>
      <c r="G28" s="7">
        <v>100</v>
      </c>
      <c r="H28" s="8" t="str">
        <f t="shared" si="0"/>
        <v>GESTIONADO</v>
      </c>
    </row>
    <row r="29" spans="2:8" x14ac:dyDescent="0.25">
      <c r="B29" s="5" t="s">
        <v>29</v>
      </c>
      <c r="C29" s="69" t="s">
        <v>30</v>
      </c>
      <c r="D29" s="70"/>
      <c r="E29" s="71"/>
      <c r="F29" s="6">
        <v>70</v>
      </c>
      <c r="G29" s="7">
        <v>100</v>
      </c>
      <c r="H29" s="8" t="str">
        <f t="shared" si="0"/>
        <v>GESTIONADO</v>
      </c>
    </row>
    <row r="30" spans="2:8" x14ac:dyDescent="0.25">
      <c r="B30" s="5" t="s">
        <v>31</v>
      </c>
      <c r="C30" s="68" t="s">
        <v>32</v>
      </c>
      <c r="D30" s="68"/>
      <c r="E30" s="68"/>
      <c r="F30" s="6">
        <v>69</v>
      </c>
      <c r="G30" s="7">
        <v>100</v>
      </c>
      <c r="H30" s="8" t="str">
        <f t="shared" si="0"/>
        <v>GESTIONADO</v>
      </c>
    </row>
    <row r="31" spans="2:8" x14ac:dyDescent="0.25">
      <c r="B31" s="5" t="s">
        <v>33</v>
      </c>
      <c r="C31" s="72" t="s">
        <v>81</v>
      </c>
      <c r="D31" s="72"/>
      <c r="E31" s="72"/>
      <c r="F31" s="10">
        <v>70</v>
      </c>
      <c r="G31" s="7">
        <v>100</v>
      </c>
      <c r="H31" s="8" t="str">
        <f t="shared" si="0"/>
        <v>GESTIONADO</v>
      </c>
    </row>
    <row r="32" spans="2:8" ht="15.75" thickBot="1" x14ac:dyDescent="0.3">
      <c r="B32" s="11" t="s">
        <v>34</v>
      </c>
      <c r="C32" s="73" t="s">
        <v>82</v>
      </c>
      <c r="D32" s="73"/>
      <c r="E32" s="73"/>
      <c r="F32" s="10">
        <v>77.5</v>
      </c>
      <c r="G32" s="7">
        <v>100</v>
      </c>
      <c r="H32" s="8" t="str">
        <f t="shared" si="0"/>
        <v>GESTIONADO</v>
      </c>
    </row>
    <row r="33" spans="2:15" ht="15.75" thickBot="1" x14ac:dyDescent="0.3">
      <c r="B33" s="74" t="s">
        <v>35</v>
      </c>
      <c r="C33" s="75"/>
      <c r="D33" s="75"/>
      <c r="E33" s="75"/>
      <c r="F33" s="12">
        <f>AVERAGE(F19:F32)</f>
        <v>70.107142857142861</v>
      </c>
      <c r="G33" s="13">
        <f>AVERAGE(G19:G32)</f>
        <v>100</v>
      </c>
      <c r="H33" s="8" t="str">
        <f t="shared" si="0"/>
        <v>GESTIONADO</v>
      </c>
    </row>
    <row r="34" spans="2:15" ht="15.75" thickBot="1" x14ac:dyDescent="0.3"/>
    <row r="35" spans="2:15" ht="21.75" thickBot="1" x14ac:dyDescent="0.3">
      <c r="B35" s="76" t="s">
        <v>36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8"/>
    </row>
    <row r="36" spans="2:15" ht="15.75" thickBot="1" x14ac:dyDescent="0.3">
      <c r="H36" s="14"/>
    </row>
    <row r="37" spans="2:15" ht="21" x14ac:dyDescent="0.25">
      <c r="B37" s="79" t="s">
        <v>37</v>
      </c>
      <c r="C37" s="81" t="s">
        <v>38</v>
      </c>
      <c r="D37" s="82"/>
      <c r="E37" s="82"/>
      <c r="F37" s="82"/>
      <c r="G37" s="83"/>
      <c r="H37" s="15"/>
    </row>
    <row r="38" spans="2:15" ht="84" x14ac:dyDescent="0.25">
      <c r="B38" s="80"/>
      <c r="C38" s="84" t="s">
        <v>39</v>
      </c>
      <c r="D38" s="85"/>
      <c r="E38" s="16" t="s">
        <v>40</v>
      </c>
      <c r="F38" s="86" t="s">
        <v>41</v>
      </c>
      <c r="G38" s="87"/>
      <c r="H38" s="14"/>
    </row>
    <row r="39" spans="2:15" ht="18.75" x14ac:dyDescent="0.3">
      <c r="B39" s="17">
        <v>2015</v>
      </c>
      <c r="C39" s="88" t="s">
        <v>42</v>
      </c>
      <c r="D39" s="89"/>
      <c r="E39" s="18">
        <v>0.33777777777777779</v>
      </c>
      <c r="F39" s="90">
        <v>0.4</v>
      </c>
      <c r="G39" s="91"/>
    </row>
    <row r="40" spans="2:15" ht="18.75" x14ac:dyDescent="0.3">
      <c r="B40" s="19">
        <v>2016</v>
      </c>
      <c r="C40" s="88" t="s">
        <v>43</v>
      </c>
      <c r="D40" s="89"/>
      <c r="E40" s="18">
        <v>0.16505357142857144</v>
      </c>
      <c r="F40" s="90">
        <v>0.2</v>
      </c>
      <c r="G40" s="91"/>
    </row>
    <row r="41" spans="2:15" ht="18.75" x14ac:dyDescent="0.3">
      <c r="B41" s="19">
        <v>2017</v>
      </c>
      <c r="C41" s="88" t="s">
        <v>44</v>
      </c>
      <c r="D41" s="89"/>
      <c r="E41" s="18">
        <v>0.17333333333333337</v>
      </c>
      <c r="F41" s="90">
        <v>0.2</v>
      </c>
      <c r="G41" s="91"/>
      <c r="H41" s="14"/>
    </row>
    <row r="42" spans="2:15" ht="18.75" x14ac:dyDescent="0.3">
      <c r="B42" s="19">
        <v>2018</v>
      </c>
      <c r="C42" s="88" t="s">
        <v>45</v>
      </c>
      <c r="D42" s="89"/>
      <c r="E42" s="18">
        <v>0.18</v>
      </c>
      <c r="F42" s="90">
        <v>0.2</v>
      </c>
      <c r="G42" s="91"/>
      <c r="H42" s="14"/>
    </row>
    <row r="43" spans="2:15" ht="21.75" thickBot="1" x14ac:dyDescent="0.3">
      <c r="B43" s="92" t="s">
        <v>46</v>
      </c>
      <c r="C43" s="93"/>
      <c r="D43" s="93"/>
      <c r="E43" s="20">
        <f>SUM(E39:E42)</f>
        <v>0.85616468253968248</v>
      </c>
      <c r="F43" s="94">
        <f>SUM(F39:G42)</f>
        <v>1</v>
      </c>
      <c r="G43" s="95"/>
    </row>
    <row r="52" spans="2:16" ht="15.75" thickBot="1" x14ac:dyDescent="0.3"/>
    <row r="53" spans="2:16" ht="21.75" thickBot="1" x14ac:dyDescent="0.3">
      <c r="B53" s="76" t="s">
        <v>47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/>
    </row>
    <row r="54" spans="2:16" ht="21" x14ac:dyDescent="0.35"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2:16" ht="21" customHeight="1" x14ac:dyDescent="0.35">
      <c r="D55" s="23"/>
      <c r="E55" s="105" t="s">
        <v>48</v>
      </c>
      <c r="F55" s="106" t="s">
        <v>49</v>
      </c>
      <c r="G55" s="107" t="s">
        <v>50</v>
      </c>
      <c r="H55" s="107" t="s">
        <v>51</v>
      </c>
      <c r="I55" s="107" t="s">
        <v>52</v>
      </c>
      <c r="J55" s="96"/>
      <c r="K55" s="22"/>
      <c r="L55" s="22"/>
      <c r="O55" s="97" t="s">
        <v>53</v>
      </c>
      <c r="P55" s="97"/>
    </row>
    <row r="56" spans="2:16" ht="21" x14ac:dyDescent="0.35">
      <c r="D56" s="23"/>
      <c r="E56" s="105"/>
      <c r="F56" s="106"/>
      <c r="G56" s="107"/>
      <c r="H56" s="107"/>
      <c r="I56" s="107"/>
      <c r="J56" s="96"/>
      <c r="K56" s="22"/>
      <c r="L56" s="22"/>
      <c r="O56" s="98"/>
      <c r="P56" s="98"/>
    </row>
    <row r="57" spans="2:16" ht="21" x14ac:dyDescent="0.35">
      <c r="C57" s="99" t="s">
        <v>54</v>
      </c>
      <c r="D57" s="100" t="s">
        <v>55</v>
      </c>
      <c r="E57" s="101" t="str">
        <f>IF(F57&lt;3,"SUFICIENTE",IF(F57&lt;7,"INTERMEDIO","CRITICO"))</f>
        <v>SUFICIENTE</v>
      </c>
      <c r="F57" s="102">
        <v>0</v>
      </c>
      <c r="G57" s="102">
        <v>10</v>
      </c>
      <c r="H57" s="103">
        <f>(G57-F57)/G57</f>
        <v>1</v>
      </c>
      <c r="I57" s="102"/>
      <c r="J57" s="104"/>
      <c r="K57" s="108"/>
      <c r="L57" s="22"/>
      <c r="O57" s="24" t="s">
        <v>56</v>
      </c>
      <c r="P57" s="24" t="s">
        <v>57</v>
      </c>
    </row>
    <row r="58" spans="2:16" ht="21" x14ac:dyDescent="0.35">
      <c r="C58" s="99"/>
      <c r="D58" s="100"/>
      <c r="E58" s="101"/>
      <c r="F58" s="102"/>
      <c r="G58" s="102"/>
      <c r="H58" s="103"/>
      <c r="I58" s="102"/>
      <c r="J58" s="104"/>
      <c r="K58" s="108"/>
      <c r="L58" s="22"/>
      <c r="O58" s="24" t="s">
        <v>58</v>
      </c>
      <c r="P58" s="25" t="s">
        <v>59</v>
      </c>
    </row>
    <row r="59" spans="2:16" ht="21" x14ac:dyDescent="0.35">
      <c r="C59" s="99"/>
      <c r="D59" s="109" t="s">
        <v>60</v>
      </c>
      <c r="E59" s="101" t="str">
        <f>IF(F59&lt;7,"SUFICIENTE",IF(F59&lt;15,"INTERMEDIO","CRÍTICO"))</f>
        <v>SUFICIENTE</v>
      </c>
      <c r="F59" s="102">
        <v>0</v>
      </c>
      <c r="G59" s="102">
        <v>21</v>
      </c>
      <c r="H59" s="103">
        <f>(G59-F59)/G59</f>
        <v>1</v>
      </c>
      <c r="I59" s="102"/>
      <c r="J59" s="104"/>
      <c r="K59" s="108"/>
      <c r="L59" s="22"/>
      <c r="O59" s="24" t="s">
        <v>61</v>
      </c>
      <c r="P59" s="24" t="s">
        <v>62</v>
      </c>
    </row>
    <row r="60" spans="2:16" ht="21" x14ac:dyDescent="0.35">
      <c r="C60" s="99"/>
      <c r="D60" s="110"/>
      <c r="E60" s="101"/>
      <c r="F60" s="102"/>
      <c r="G60" s="102"/>
      <c r="H60" s="103"/>
      <c r="I60" s="102"/>
      <c r="J60" s="104"/>
      <c r="K60" s="108"/>
      <c r="L60" s="22"/>
      <c r="M60" s="22"/>
      <c r="N60" s="22"/>
      <c r="O60" s="22"/>
    </row>
    <row r="61" spans="2:16" ht="21" x14ac:dyDescent="0.35">
      <c r="C61" s="99"/>
      <c r="D61" s="111" t="s">
        <v>63</v>
      </c>
      <c r="E61" s="101" t="str">
        <f>IF(F61&lt;14,"SUFICIENTE",IF(F61&lt;30,"INTERMEDIO","CRÍTICO"))</f>
        <v>SUFICIENTE</v>
      </c>
      <c r="F61" s="102">
        <v>2</v>
      </c>
      <c r="G61" s="102">
        <v>42</v>
      </c>
      <c r="H61" s="103">
        <f>(G61-F61)/G61</f>
        <v>0.95238095238095233</v>
      </c>
      <c r="I61" s="113">
        <f>AVERAGE(H57:H66)</f>
        <v>0.7692897497982244</v>
      </c>
      <c r="J61" s="104"/>
      <c r="K61" s="108"/>
      <c r="L61" s="22"/>
      <c r="M61" s="22"/>
      <c r="N61" s="22"/>
      <c r="O61" s="22"/>
    </row>
    <row r="62" spans="2:16" ht="21" x14ac:dyDescent="0.35">
      <c r="C62" s="99"/>
      <c r="D62" s="112"/>
      <c r="E62" s="101"/>
      <c r="F62" s="102"/>
      <c r="G62" s="102"/>
      <c r="H62" s="103"/>
      <c r="I62" s="113"/>
      <c r="J62" s="104"/>
      <c r="K62" s="108"/>
      <c r="L62" s="22"/>
      <c r="M62" s="22"/>
      <c r="N62" s="22"/>
      <c r="O62" s="22"/>
    </row>
    <row r="63" spans="2:16" ht="21" x14ac:dyDescent="0.35">
      <c r="C63" s="99"/>
      <c r="D63" s="114" t="s">
        <v>64</v>
      </c>
      <c r="E63" s="101" t="str">
        <f>IF(F63&lt;20,"SUFICIENTE",IF(F63&lt;40,"INTERMEDIO","CRÍTICO"))</f>
        <v>INTERMEDIO</v>
      </c>
      <c r="F63" s="102">
        <v>21</v>
      </c>
      <c r="G63" s="102">
        <v>59</v>
      </c>
      <c r="H63" s="103">
        <f>(G63-F63)/G63</f>
        <v>0.64406779661016944</v>
      </c>
      <c r="I63" s="102"/>
      <c r="J63" s="104"/>
      <c r="K63" s="108"/>
      <c r="L63" s="22"/>
      <c r="M63" s="22"/>
      <c r="N63" s="22"/>
      <c r="O63" s="22"/>
    </row>
    <row r="64" spans="2:16" ht="21" x14ac:dyDescent="0.35">
      <c r="C64" s="99"/>
      <c r="D64" s="115"/>
      <c r="E64" s="101"/>
      <c r="F64" s="102"/>
      <c r="G64" s="102"/>
      <c r="H64" s="103"/>
      <c r="I64" s="102"/>
      <c r="J64" s="104"/>
      <c r="K64" s="108"/>
      <c r="L64" s="22"/>
      <c r="M64" s="22"/>
      <c r="N64" s="22"/>
      <c r="O64" s="22"/>
    </row>
    <row r="65" spans="2:15" ht="21" x14ac:dyDescent="0.35">
      <c r="C65" s="99"/>
      <c r="D65" s="117" t="s">
        <v>65</v>
      </c>
      <c r="E65" s="101" t="str">
        <f>IF(F65&lt;20,"SUFICIENTE",IF(F65&lt;20,"INTERMEDIO","CRÍTICO"))</f>
        <v>CRÍTICO</v>
      </c>
      <c r="F65" s="102">
        <v>45</v>
      </c>
      <c r="G65" s="102">
        <v>60</v>
      </c>
      <c r="H65" s="103">
        <f>(G65-F65)/G65</f>
        <v>0.25</v>
      </c>
      <c r="I65" s="102"/>
      <c r="J65" s="104"/>
      <c r="K65" s="108"/>
      <c r="L65" s="22"/>
      <c r="M65" s="22"/>
      <c r="N65" s="22"/>
      <c r="O65" s="22"/>
    </row>
    <row r="66" spans="2:15" ht="21" x14ac:dyDescent="0.35">
      <c r="C66" s="99"/>
      <c r="D66" s="118"/>
      <c r="E66" s="101"/>
      <c r="F66" s="102"/>
      <c r="G66" s="102"/>
      <c r="H66" s="103"/>
      <c r="I66" s="102"/>
      <c r="J66" s="104"/>
      <c r="K66" s="108"/>
      <c r="L66" s="22"/>
      <c r="M66" s="22"/>
      <c r="N66" s="22"/>
      <c r="O66" s="22"/>
    </row>
    <row r="67" spans="2:15" ht="21" x14ac:dyDescent="0.35">
      <c r="C67" s="21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</row>
    <row r="68" spans="2:15" ht="15.75" thickBot="1" x14ac:dyDescent="0.3"/>
    <row r="69" spans="2:15" ht="21.75" thickBot="1" x14ac:dyDescent="0.3">
      <c r="B69" s="76" t="s">
        <v>66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8"/>
    </row>
    <row r="71" spans="2:15" x14ac:dyDescent="0.25">
      <c r="B71" s="26"/>
      <c r="C71" s="27"/>
    </row>
    <row r="72" spans="2:15" x14ac:dyDescent="0.25">
      <c r="B72" s="26"/>
      <c r="C72" s="27"/>
    </row>
    <row r="73" spans="2:15" x14ac:dyDescent="0.25">
      <c r="B73" s="26"/>
      <c r="C73" s="27"/>
    </row>
    <row r="74" spans="2:15" x14ac:dyDescent="0.25">
      <c r="B74" s="26"/>
      <c r="C74" s="27"/>
    </row>
    <row r="75" spans="2:15" x14ac:dyDescent="0.25">
      <c r="B75" s="26"/>
      <c r="C75" s="27"/>
    </row>
    <row r="76" spans="2:15" x14ac:dyDescent="0.25">
      <c r="B76" s="26"/>
      <c r="C76" s="27"/>
    </row>
    <row r="77" spans="2:15" x14ac:dyDescent="0.25">
      <c r="B77" s="26"/>
      <c r="C77" s="27"/>
    </row>
    <row r="78" spans="2:15" x14ac:dyDescent="0.25">
      <c r="B78" s="26"/>
      <c r="C78" s="27"/>
    </row>
    <row r="79" spans="2:15" x14ac:dyDescent="0.25">
      <c r="B79" s="26"/>
      <c r="C79" s="27"/>
    </row>
    <row r="80" spans="2:15" x14ac:dyDescent="0.25">
      <c r="B80" s="26"/>
      <c r="C80" s="27"/>
    </row>
    <row r="81" spans="1:16" x14ac:dyDescent="0.25">
      <c r="B81" s="26"/>
      <c r="C81" s="27"/>
    </row>
    <row r="82" spans="1:16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5" spans="1:16" x14ac:dyDescent="0.25">
      <c r="B85" s="116" t="s">
        <v>71</v>
      </c>
      <c r="C85" s="116"/>
      <c r="D85" s="116"/>
      <c r="K85" s="29"/>
      <c r="L85" s="30"/>
      <c r="M85" s="30"/>
    </row>
    <row r="86" spans="1:16" x14ac:dyDescent="0.25">
      <c r="B86" s="36" t="s">
        <v>72</v>
      </c>
      <c r="C86" t="s">
        <v>73</v>
      </c>
      <c r="D86" s="31" t="s">
        <v>74</v>
      </c>
      <c r="K86" s="29"/>
      <c r="L86" s="30"/>
      <c r="M86" s="30"/>
    </row>
    <row r="87" spans="1:16" x14ac:dyDescent="0.25">
      <c r="B87" s="32" t="s">
        <v>68</v>
      </c>
      <c r="C87" s="33">
        <v>74.5</v>
      </c>
      <c r="D87" s="33">
        <v>100</v>
      </c>
      <c r="K87" s="29"/>
      <c r="L87" s="30"/>
      <c r="M87" s="30"/>
    </row>
    <row r="88" spans="1:16" x14ac:dyDescent="0.25">
      <c r="B88" s="32" t="s">
        <v>67</v>
      </c>
      <c r="C88" s="33">
        <v>76.25</v>
      </c>
      <c r="D88" s="33">
        <v>100</v>
      </c>
      <c r="K88" s="29"/>
      <c r="L88" s="30"/>
      <c r="M88" s="30"/>
    </row>
    <row r="89" spans="1:16" x14ac:dyDescent="0.25">
      <c r="B89" s="32" t="s">
        <v>70</v>
      </c>
      <c r="C89" s="33">
        <v>72.222222222222229</v>
      </c>
      <c r="D89" s="33">
        <v>100</v>
      </c>
      <c r="K89" s="29"/>
      <c r="L89" s="30"/>
      <c r="M89" s="30"/>
    </row>
    <row r="90" spans="1:16" x14ac:dyDescent="0.25">
      <c r="B90" s="32" t="s">
        <v>69</v>
      </c>
      <c r="C90" s="33">
        <v>53.333333333333336</v>
      </c>
      <c r="D90" s="33">
        <v>100</v>
      </c>
      <c r="K90" s="29"/>
      <c r="L90" s="30"/>
      <c r="M90" s="30"/>
    </row>
    <row r="91" spans="1:16" x14ac:dyDescent="0.25">
      <c r="B91" s="32" t="s">
        <v>75</v>
      </c>
      <c r="C91" s="33">
        <v>74.918032786885249</v>
      </c>
      <c r="D91" s="33">
        <v>100</v>
      </c>
    </row>
    <row r="92" spans="1:16" x14ac:dyDescent="0.25">
      <c r="B92" s="32" t="s">
        <v>76</v>
      </c>
      <c r="C92" s="34">
        <f>AVERAGE(C87:C91)</f>
        <v>70.244717668488164</v>
      </c>
      <c r="D92" s="35">
        <v>100</v>
      </c>
    </row>
  </sheetData>
  <sheetProtection algorithmName="SHA-512" hashValue="9+w2ygCWRlxvSFyGiHsleITWgO2SDvxHNvcqDU2G8g+JwNIxu1W55xP+Mms3QJ6Y06t+FhHvFVL+Xlm8k6XOBA==" saltValue="M3syZcT6Q4qhQWI/1y42mw==" spinCount="100000" sheet="1" formatCells="0" formatColumns="0" formatRows="0" insertColumns="0" insertRows="0" insertHyperlinks="0" deleteColumns="0" deleteRows="0" sort="0" autoFilter="0" pivotTables="0"/>
  <mergeCells count="96">
    <mergeCell ref="J65:J66"/>
    <mergeCell ref="K65:K66"/>
    <mergeCell ref="B69:O69"/>
    <mergeCell ref="B85:D85"/>
    <mergeCell ref="D65:D66"/>
    <mergeCell ref="E65:E66"/>
    <mergeCell ref="F65:F66"/>
    <mergeCell ref="G65:G66"/>
    <mergeCell ref="H65:H66"/>
    <mergeCell ref="I65:I66"/>
    <mergeCell ref="I63:I64"/>
    <mergeCell ref="J63:J64"/>
    <mergeCell ref="K63:K64"/>
    <mergeCell ref="D61:D62"/>
    <mergeCell ref="E61:E62"/>
    <mergeCell ref="F61:F62"/>
    <mergeCell ref="G61:G62"/>
    <mergeCell ref="H61:H62"/>
    <mergeCell ref="I61:I62"/>
    <mergeCell ref="D63:D64"/>
    <mergeCell ref="E63:E64"/>
    <mergeCell ref="F63:F64"/>
    <mergeCell ref="G63:G64"/>
    <mergeCell ref="H63:H64"/>
    <mergeCell ref="I59:I60"/>
    <mergeCell ref="J59:J60"/>
    <mergeCell ref="K59:K60"/>
    <mergeCell ref="J61:J62"/>
    <mergeCell ref="K61:K62"/>
    <mergeCell ref="D59:D60"/>
    <mergeCell ref="E59:E60"/>
    <mergeCell ref="F59:F60"/>
    <mergeCell ref="G59:G60"/>
    <mergeCell ref="H59:H60"/>
    <mergeCell ref="J55:J56"/>
    <mergeCell ref="O55:P56"/>
    <mergeCell ref="C57:C66"/>
    <mergeCell ref="D57:D58"/>
    <mergeCell ref="E57:E58"/>
    <mergeCell ref="F57:F58"/>
    <mergeCell ref="G57:G58"/>
    <mergeCell ref="H57:H58"/>
    <mergeCell ref="I57:I58"/>
    <mergeCell ref="J57:J58"/>
    <mergeCell ref="E55:E56"/>
    <mergeCell ref="F55:F56"/>
    <mergeCell ref="G55:G56"/>
    <mergeCell ref="H55:H56"/>
    <mergeCell ref="I55:I56"/>
    <mergeCell ref="K57:K58"/>
    <mergeCell ref="C42:D42"/>
    <mergeCell ref="F42:G42"/>
    <mergeCell ref="B43:D43"/>
    <mergeCell ref="F43:G43"/>
    <mergeCell ref="B53:O53"/>
    <mergeCell ref="C39:D39"/>
    <mergeCell ref="F39:G39"/>
    <mergeCell ref="C40:D40"/>
    <mergeCell ref="F40:G40"/>
    <mergeCell ref="C41:D41"/>
    <mergeCell ref="F41:G41"/>
    <mergeCell ref="C31:E31"/>
    <mergeCell ref="C32:E32"/>
    <mergeCell ref="B33:E33"/>
    <mergeCell ref="B35:O35"/>
    <mergeCell ref="B37:B38"/>
    <mergeCell ref="C37:G37"/>
    <mergeCell ref="C38:D38"/>
    <mergeCell ref="F38:G38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B17:B18"/>
    <mergeCell ref="C17:G17"/>
    <mergeCell ref="C18:E18"/>
    <mergeCell ref="B2:C9"/>
    <mergeCell ref="D2:M9"/>
    <mergeCell ref="B12:C12"/>
    <mergeCell ref="D12:O12"/>
    <mergeCell ref="B13:C13"/>
    <mergeCell ref="D13:O13"/>
    <mergeCell ref="B15:O15"/>
    <mergeCell ref="N2:O9"/>
    <mergeCell ref="B10:C10"/>
    <mergeCell ref="D10:O10"/>
    <mergeCell ref="B11:C11"/>
    <mergeCell ref="D11:O11"/>
  </mergeCells>
  <pageMargins left="0.70866141732283472" right="0.70866141732283472" top="0.74803149606299213" bottom="0.74803149606299213" header="0.31496062992125984" footer="0.31496062992125984"/>
  <pageSetup scale="53" fitToHeight="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PORTADA</vt:lpstr>
      <vt:lpstr>PORTADA!Área_de_impresión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Joaquin Rojas Palomino</cp:lastModifiedBy>
  <cp:lastPrinted>2025-01-07T20:52:38Z</cp:lastPrinted>
  <dcterms:created xsi:type="dcterms:W3CDTF">2025-01-07T20:25:02Z</dcterms:created>
  <dcterms:modified xsi:type="dcterms:W3CDTF">2025-01-07T21:36:49Z</dcterms:modified>
</cp:coreProperties>
</file>