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basco.ricaurte\Documents\2024\Publicaciones\"/>
    </mc:Choice>
  </mc:AlternateContent>
  <xr:revisionPtr revIDLastSave="0" documentId="13_ncr:1_{12BF8D34-0625-4478-A3FF-ECEF37D1BE36}" xr6:coauthVersionLast="47" xr6:coauthVersionMax="47" xr10:uidLastSave="{00000000-0000-0000-0000-000000000000}"/>
  <bookViews>
    <workbookView xWindow="-120" yWindow="-120" windowWidth="29040" windowHeight="15840" firstSheet="2" activeTab="2" xr2:uid="{00000000-000D-0000-FFFF-FFFF00000000}"/>
  </bookViews>
  <sheets>
    <sheet name="Plan de Acción 2024 N Nacional" sheetId="43" r:id="rId1"/>
    <sheet name="Comportamiento Indicadores NN " sheetId="7" r:id="rId2"/>
    <sheet name="1. OAC" sheetId="8" r:id="rId3"/>
    <sheet name="2. OAP" sheetId="9" r:id="rId4"/>
    <sheet name="3. DIRECCIÓN GENERAL" sheetId="10" r:id="rId5"/>
    <sheet name="4. OTI" sheetId="23" r:id="rId6"/>
    <sheet name="5.D. GESTIÒN INTERINSTITUCIONAL" sheetId="12" r:id="rId7"/>
    <sheet name="6. SAAH" sheetId="13" r:id="rId8"/>
    <sheet name="7. SUB. REP. INDIVIDUAL" sheetId="14" r:id="rId9"/>
    <sheet name="8. SUBDIRECCIÒN GENERAL" sheetId="24" r:id="rId10"/>
    <sheet name="9. DIRECCIÒN ASUNTOS ÈTNICOS" sheetId="15" r:id="rId11"/>
    <sheet name="10.SUB. CORD. NACIÒN TERRITORIO" sheetId="16" r:id="rId12"/>
    <sheet name="11. G. GEST. ADTIVA DOCUMENTAL" sheetId="17" r:id="rId13"/>
    <sheet name="12. GRUPO DE TALENTO HUMANO" sheetId="18" r:id="rId14"/>
    <sheet name="13. SUBD. REPARACIÓN COLECTIVA" sheetId="19" r:id="rId15"/>
    <sheet name="14. D. REPARACIÓN CVCPGNR" sheetId="20" r:id="rId16"/>
    <sheet name="15. G. RETORNOS Y REUBICACIONES" sheetId="21" r:id="rId17"/>
    <sheet name="16. SUB. RED NACIONAL DE INFORM" sheetId="33" r:id="rId18"/>
    <sheet name="17. SUBD. VALORACIÒN Y REGISTRO" sheetId="22" r:id="rId19"/>
    <sheet name="18. GRUPO GESTION CONTRACTUAL" sheetId="25" r:id="rId20"/>
    <sheet name="19. OFICINA ASESORA JURÌDICA" sheetId="1" r:id="rId21"/>
    <sheet name="20. DGSH" sheetId="26" r:id="rId22"/>
    <sheet name="21. OFICINA DE CONTROL INTERNO" sheetId="28" r:id="rId23"/>
    <sheet name="22. SUBD. PREV.Y ATENC DE EMERG" sheetId="29" r:id="rId24"/>
    <sheet name="23. FONDO REPARACIÒN D VÍCTIMAS" sheetId="30" r:id="rId25"/>
    <sheet name="24. GRUPO GESTIÓN FINANCIERA" sheetId="31" r:id="rId26"/>
    <sheet name="25. SNARIV" sheetId="32" r:id="rId27"/>
    <sheet name="26. SUBDIRECCIÒN PARTICIPACIÒN" sheetId="34" r:id="rId28"/>
    <sheet name="27. CONTROL INTERNO DISCIPLINAR" sheetId="35" r:id="rId29"/>
    <sheet name="28.G. ATENC. A VICT EN EL EXTER" sheetId="36" r:id="rId30"/>
    <sheet name="29. SECRETARIA GENERAL" sheetId="4" r:id="rId31"/>
    <sheet name="30. GRUPO ENFOQUE PSICOSOCIAL" sheetId="38" r:id="rId32"/>
    <sheet name="31.DIR. REGISTRO Y GESTIÓN INFO" sheetId="39" r:id="rId33"/>
    <sheet name="32. GRUPO DE COOP INTERNACIONAL" sheetId="41" r:id="rId34"/>
    <sheet name="33. GRUPO GESTIÓN DE PROYECTOS" sheetId="45" r:id="rId35"/>
    <sheet name="34. GRUPO FORTALECIMIENTO ESTRA" sheetId="46" r:id="rId36"/>
    <sheet name="35. GRUPO SERVICIO AL CIUDADANO" sheetId="47" r:id="rId3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26" l="1"/>
  <c r="F17" i="26"/>
  <c r="H16" i="26"/>
  <c r="F16" i="26"/>
  <c r="H15" i="26"/>
  <c r="F15" i="26"/>
  <c r="H14" i="26"/>
  <c r="F14" i="26"/>
  <c r="H13" i="26"/>
  <c r="F13" i="26"/>
  <c r="H12" i="26"/>
  <c r="F12" i="26"/>
  <c r="H11" i="26"/>
  <c r="F11" i="26"/>
  <c r="H10" i="26"/>
  <c r="F10" i="26"/>
  <c r="H9" i="26"/>
  <c r="F9" i="26"/>
  <c r="H8" i="26"/>
  <c r="F8" i="26"/>
  <c r="H7" i="26"/>
  <c r="H6" i="26"/>
  <c r="F6" i="26"/>
  <c r="BZ17" i="15"/>
  <c r="BX17" i="15"/>
  <c r="BZ16" i="15"/>
  <c r="BX16" i="15"/>
  <c r="BZ15" i="15"/>
  <c r="BX15" i="15"/>
  <c r="BZ14" i="15"/>
  <c r="BX14" i="15"/>
  <c r="BZ13" i="15"/>
  <c r="BX13" i="15"/>
  <c r="BZ12" i="15"/>
  <c r="BX12" i="15"/>
  <c r="BZ11" i="15"/>
  <c r="BX11" i="15"/>
  <c r="BZ10" i="15"/>
  <c r="BX10" i="15"/>
  <c r="BZ9" i="15"/>
  <c r="BX9" i="15"/>
  <c r="BZ8" i="15"/>
  <c r="BX8" i="15"/>
  <c r="BZ7" i="15"/>
  <c r="BX7" i="15"/>
  <c r="BZ6" i="15"/>
  <c r="BX6" i="15"/>
  <c r="BU17" i="15"/>
  <c r="BS17" i="15"/>
  <c r="BU16" i="15"/>
  <c r="BS16" i="15"/>
  <c r="BU15" i="15"/>
  <c r="BS15" i="15"/>
  <c r="BU14" i="15"/>
  <c r="BS14" i="15"/>
  <c r="BU13" i="15"/>
  <c r="BS13" i="15"/>
  <c r="BU12" i="15"/>
  <c r="BS12" i="15"/>
  <c r="BU11" i="15"/>
  <c r="BS11" i="15"/>
  <c r="BU10" i="15"/>
  <c r="BS10" i="15"/>
  <c r="BU9" i="15"/>
  <c r="BS9" i="15"/>
  <c r="BU8" i="15"/>
  <c r="BS8" i="15"/>
  <c r="BU7" i="15"/>
  <c r="BS7" i="15"/>
  <c r="BU6" i="15"/>
  <c r="BS6" i="15"/>
  <c r="BK17" i="15"/>
  <c r="BI17" i="15"/>
  <c r="BK16" i="15"/>
  <c r="BI16" i="15"/>
  <c r="BK15" i="15"/>
  <c r="BI15" i="15"/>
  <c r="BK14" i="15"/>
  <c r="BI14" i="15"/>
  <c r="BK13" i="15"/>
  <c r="BI13" i="15"/>
  <c r="BK12" i="15"/>
  <c r="BI12" i="15"/>
  <c r="BK11" i="15"/>
  <c r="BI11" i="15"/>
  <c r="BK10" i="15"/>
  <c r="BI10" i="15"/>
  <c r="BK9" i="15"/>
  <c r="BI9" i="15"/>
  <c r="BK8" i="15"/>
  <c r="BI8" i="15"/>
  <c r="BK7" i="15"/>
  <c r="BI7" i="15"/>
  <c r="BK6" i="15"/>
  <c r="BI6" i="15"/>
  <c r="BD6" i="15"/>
  <c r="BD8" i="15"/>
  <c r="AG17" i="47" l="1"/>
  <c r="AE17" i="47"/>
  <c r="AG16" i="47"/>
  <c r="AE16" i="47"/>
  <c r="AG15" i="47"/>
  <c r="AE15" i="47"/>
  <c r="AG14" i="47"/>
  <c r="AE14" i="47"/>
  <c r="AG13" i="47"/>
  <c r="AE13" i="47"/>
  <c r="AG12" i="47"/>
  <c r="AE12" i="47"/>
  <c r="AG11" i="47"/>
  <c r="AE11" i="47"/>
  <c r="AG10" i="47"/>
  <c r="AE10" i="47"/>
  <c r="AG9" i="47"/>
  <c r="AE9" i="47"/>
  <c r="AG8" i="47"/>
  <c r="AE8" i="47"/>
  <c r="AG7" i="47"/>
  <c r="AE7" i="47"/>
  <c r="AG6" i="47"/>
  <c r="AE6" i="47"/>
  <c r="AB17" i="47"/>
  <c r="Z17" i="47"/>
  <c r="AB16" i="47"/>
  <c r="Z16" i="47"/>
  <c r="AB15" i="47"/>
  <c r="Z15" i="47"/>
  <c r="AB14" i="47"/>
  <c r="Z14" i="47"/>
  <c r="AB13" i="47"/>
  <c r="Z13" i="47"/>
  <c r="AB12" i="47"/>
  <c r="Z12" i="47"/>
  <c r="AB11" i="47"/>
  <c r="Z11" i="47"/>
  <c r="AB10" i="47"/>
  <c r="Z10" i="47"/>
  <c r="AB9" i="47"/>
  <c r="Z9" i="47"/>
  <c r="AB8" i="47"/>
  <c r="Z8" i="47"/>
  <c r="AB7" i="47"/>
  <c r="Z7" i="47"/>
  <c r="AB6" i="47"/>
  <c r="Z6" i="47"/>
  <c r="W17" i="47"/>
  <c r="U17" i="47"/>
  <c r="W16" i="47"/>
  <c r="U16" i="47"/>
  <c r="W15" i="47"/>
  <c r="U15" i="47"/>
  <c r="W14" i="47"/>
  <c r="U14" i="47"/>
  <c r="W13" i="47"/>
  <c r="U13" i="47"/>
  <c r="W12" i="47"/>
  <c r="U12" i="47"/>
  <c r="W11" i="47"/>
  <c r="U11" i="47"/>
  <c r="W10" i="47"/>
  <c r="U10" i="47"/>
  <c r="W9" i="47"/>
  <c r="U9" i="47"/>
  <c r="W8" i="47"/>
  <c r="U8" i="47"/>
  <c r="W7" i="47"/>
  <c r="U7" i="47"/>
  <c r="W6" i="47"/>
  <c r="U6" i="47"/>
  <c r="R17" i="47"/>
  <c r="P17" i="47"/>
  <c r="R16" i="47"/>
  <c r="P16" i="47"/>
  <c r="R15" i="47"/>
  <c r="P15" i="47"/>
  <c r="R14" i="47"/>
  <c r="P14" i="47"/>
  <c r="R13" i="47"/>
  <c r="P13" i="47"/>
  <c r="R12" i="47"/>
  <c r="P12" i="47"/>
  <c r="R11" i="47"/>
  <c r="P11" i="47"/>
  <c r="R10" i="47"/>
  <c r="P10" i="47"/>
  <c r="R9" i="47"/>
  <c r="P9" i="47"/>
  <c r="R8" i="47"/>
  <c r="P8" i="47"/>
  <c r="R7" i="47"/>
  <c r="P7" i="47"/>
  <c r="R6" i="47"/>
  <c r="P6" i="47"/>
  <c r="M17" i="47"/>
  <c r="K17" i="47"/>
  <c r="M16" i="47"/>
  <c r="K16" i="47"/>
  <c r="M15" i="47"/>
  <c r="K15" i="47"/>
  <c r="M14" i="47"/>
  <c r="K14" i="47"/>
  <c r="M13" i="47"/>
  <c r="K13" i="47"/>
  <c r="M12" i="47"/>
  <c r="K12" i="47"/>
  <c r="M11" i="47"/>
  <c r="K11" i="47"/>
  <c r="M10" i="47"/>
  <c r="K10" i="47"/>
  <c r="M9" i="47"/>
  <c r="K9" i="47"/>
  <c r="M8" i="47"/>
  <c r="K8" i="47"/>
  <c r="M7" i="47"/>
  <c r="K7" i="47"/>
  <c r="M6" i="47"/>
  <c r="K6" i="47"/>
  <c r="H25" i="47"/>
  <c r="I24" i="47" s="1"/>
  <c r="H17" i="47"/>
  <c r="F17" i="47"/>
  <c r="H16" i="47"/>
  <c r="F16" i="47"/>
  <c r="H15" i="47"/>
  <c r="F15" i="47"/>
  <c r="H14" i="47"/>
  <c r="F14" i="47"/>
  <c r="H13" i="47"/>
  <c r="F13" i="47"/>
  <c r="H12" i="47"/>
  <c r="F12" i="47"/>
  <c r="H11" i="47"/>
  <c r="F11" i="47"/>
  <c r="H10" i="47"/>
  <c r="F10" i="47"/>
  <c r="H9" i="47"/>
  <c r="F9" i="47"/>
  <c r="H8" i="47"/>
  <c r="F8" i="47"/>
  <c r="H7" i="47"/>
  <c r="F7" i="47"/>
  <c r="H6" i="47"/>
  <c r="F6" i="47"/>
  <c r="AB17" i="46"/>
  <c r="Z17" i="46"/>
  <c r="AB16" i="46"/>
  <c r="Z16" i="46"/>
  <c r="AB15" i="46"/>
  <c r="Z15" i="46"/>
  <c r="AB14" i="46"/>
  <c r="Z14" i="46"/>
  <c r="AB13" i="46"/>
  <c r="Z13" i="46"/>
  <c r="AB12" i="46"/>
  <c r="Z12" i="46"/>
  <c r="AB11" i="46"/>
  <c r="Z11" i="46"/>
  <c r="AB10" i="46"/>
  <c r="Z10" i="46"/>
  <c r="AB9" i="46"/>
  <c r="Z9" i="46"/>
  <c r="AB8" i="46"/>
  <c r="Z8" i="46"/>
  <c r="AB7" i="46"/>
  <c r="Z7" i="46"/>
  <c r="AB6" i="46"/>
  <c r="Z6" i="46"/>
  <c r="W17" i="46"/>
  <c r="U17" i="46"/>
  <c r="W16" i="46"/>
  <c r="U16" i="46"/>
  <c r="W15" i="46"/>
  <c r="U15" i="46"/>
  <c r="W14" i="46"/>
  <c r="U14" i="46"/>
  <c r="W13" i="46"/>
  <c r="U13" i="46"/>
  <c r="W12" i="46"/>
  <c r="U12" i="46"/>
  <c r="W11" i="46"/>
  <c r="U11" i="46"/>
  <c r="W10" i="46"/>
  <c r="U10" i="46"/>
  <c r="W9" i="46"/>
  <c r="U9" i="46"/>
  <c r="W8" i="46"/>
  <c r="U8" i="46"/>
  <c r="W7" i="46"/>
  <c r="U7" i="46"/>
  <c r="W6" i="46"/>
  <c r="U6" i="46"/>
  <c r="R17" i="46"/>
  <c r="P17" i="46"/>
  <c r="R16" i="46"/>
  <c r="P16" i="46"/>
  <c r="R15" i="46"/>
  <c r="P15" i="46"/>
  <c r="R14" i="46"/>
  <c r="P14" i="46"/>
  <c r="R13" i="46"/>
  <c r="P13" i="46"/>
  <c r="R12" i="46"/>
  <c r="P12" i="46"/>
  <c r="R11" i="46"/>
  <c r="P11" i="46"/>
  <c r="R10" i="46"/>
  <c r="P10" i="46"/>
  <c r="R9" i="46"/>
  <c r="P9" i="46"/>
  <c r="R8" i="46"/>
  <c r="P8" i="46"/>
  <c r="R7" i="46"/>
  <c r="P7" i="46"/>
  <c r="R6" i="46"/>
  <c r="P6" i="46"/>
  <c r="M17" i="46"/>
  <c r="K17" i="46"/>
  <c r="M16" i="46"/>
  <c r="K16" i="46"/>
  <c r="M15" i="46"/>
  <c r="K15" i="46"/>
  <c r="M14" i="46"/>
  <c r="K14" i="46"/>
  <c r="M13" i="46"/>
  <c r="K13" i="46"/>
  <c r="M12" i="46"/>
  <c r="K12" i="46"/>
  <c r="M11" i="46"/>
  <c r="K11" i="46"/>
  <c r="M10" i="46"/>
  <c r="K10" i="46"/>
  <c r="M9" i="46"/>
  <c r="K9" i="46"/>
  <c r="M8" i="46"/>
  <c r="K8" i="46"/>
  <c r="M7" i="46"/>
  <c r="K7" i="46"/>
  <c r="M6" i="46"/>
  <c r="K6" i="46"/>
  <c r="H25" i="46"/>
  <c r="I24" i="46" s="1"/>
  <c r="H17" i="46"/>
  <c r="F17" i="46"/>
  <c r="H16" i="46"/>
  <c r="F16" i="46"/>
  <c r="H15" i="46"/>
  <c r="F15" i="46"/>
  <c r="H14" i="46"/>
  <c r="F14" i="46"/>
  <c r="H13" i="46"/>
  <c r="F13" i="46"/>
  <c r="H12" i="46"/>
  <c r="F12" i="46"/>
  <c r="H11" i="46"/>
  <c r="F11" i="46"/>
  <c r="H10" i="46"/>
  <c r="F10" i="46"/>
  <c r="H9" i="46"/>
  <c r="F9" i="46"/>
  <c r="H8" i="46"/>
  <c r="F8" i="46"/>
  <c r="H7" i="46"/>
  <c r="F7" i="46"/>
  <c r="H6" i="46"/>
  <c r="F6" i="46"/>
  <c r="J41" i="43"/>
  <c r="I41" i="43" s="1"/>
  <c r="I22" i="47" l="1"/>
  <c r="I23" i="47"/>
  <c r="I22" i="46"/>
  <c r="I25" i="46" s="1"/>
  <c r="I23" i="46"/>
  <c r="E41" i="43"/>
  <c r="G41" i="43"/>
  <c r="I25" i="47" l="1"/>
  <c r="H25" i="14" l="1"/>
  <c r="I24" i="14" s="1"/>
  <c r="H24" i="12"/>
  <c r="I23" i="12" s="1"/>
  <c r="I22" i="14" l="1"/>
  <c r="I23" i="14"/>
  <c r="I22" i="12"/>
  <c r="I21" i="12"/>
  <c r="I25" i="14" l="1"/>
  <c r="I24" i="12"/>
  <c r="Z6" i="9" l="1"/>
  <c r="AB6" i="9"/>
  <c r="Z7" i="9"/>
  <c r="AB7" i="9"/>
  <c r="Z8" i="9"/>
  <c r="AB8" i="9"/>
  <c r="Z9" i="9"/>
  <c r="AB9" i="9"/>
  <c r="Z10" i="9"/>
  <c r="AB10" i="9"/>
  <c r="Z11" i="9"/>
  <c r="AB11" i="9"/>
  <c r="Z12" i="9"/>
  <c r="AB12" i="9"/>
  <c r="Z13" i="9"/>
  <c r="AB13" i="9"/>
  <c r="Z14" i="9"/>
  <c r="AB14" i="9"/>
  <c r="Z15" i="9"/>
  <c r="AB15" i="9"/>
  <c r="Z16" i="9"/>
  <c r="AB16" i="9"/>
  <c r="Z17" i="9"/>
  <c r="AB17" i="9"/>
  <c r="BA17" i="39"/>
  <c r="AY17" i="39"/>
  <c r="BA16" i="39"/>
  <c r="AY16" i="39"/>
  <c r="BA15" i="39"/>
  <c r="AY15" i="39"/>
  <c r="BA14" i="39"/>
  <c r="AY14" i="39"/>
  <c r="BA13" i="39"/>
  <c r="AY13" i="39"/>
  <c r="BA12" i="39"/>
  <c r="AY12" i="39"/>
  <c r="BA11" i="39"/>
  <c r="AY11" i="39"/>
  <c r="BA10" i="39"/>
  <c r="AY10" i="39"/>
  <c r="BA9" i="39"/>
  <c r="AY9" i="39"/>
  <c r="BA8" i="39"/>
  <c r="AY8" i="39"/>
  <c r="BA7" i="39"/>
  <c r="AY7" i="39"/>
  <c r="BA6" i="39"/>
  <c r="AY6" i="39"/>
  <c r="W17" i="38"/>
  <c r="U17" i="38"/>
  <c r="W16" i="38"/>
  <c r="U16" i="38"/>
  <c r="W15" i="38"/>
  <c r="U15" i="38"/>
  <c r="W14" i="38"/>
  <c r="U14" i="38"/>
  <c r="W13" i="38"/>
  <c r="U13" i="38"/>
  <c r="W12" i="38"/>
  <c r="U12" i="38"/>
  <c r="W11" i="38"/>
  <c r="U11" i="38"/>
  <c r="W10" i="38"/>
  <c r="U10" i="38"/>
  <c r="W9" i="38"/>
  <c r="U9" i="38"/>
  <c r="W8" i="38"/>
  <c r="U8" i="38"/>
  <c r="W7" i="38"/>
  <c r="U7" i="38"/>
  <c r="W6" i="38"/>
  <c r="U6" i="38"/>
  <c r="R17" i="38"/>
  <c r="P17" i="38"/>
  <c r="R16" i="38"/>
  <c r="P16" i="38"/>
  <c r="R15" i="38"/>
  <c r="P15" i="38"/>
  <c r="R14" i="38"/>
  <c r="P14" i="38"/>
  <c r="R13" i="38"/>
  <c r="P13" i="38"/>
  <c r="R12" i="38"/>
  <c r="P12" i="38"/>
  <c r="R11" i="38"/>
  <c r="P11" i="38"/>
  <c r="R10" i="38"/>
  <c r="P10" i="38"/>
  <c r="R9" i="38"/>
  <c r="P9" i="38"/>
  <c r="R8" i="38"/>
  <c r="P8" i="38"/>
  <c r="R7" i="38"/>
  <c r="P7" i="38"/>
  <c r="R6" i="38"/>
  <c r="P6" i="38"/>
  <c r="H25" i="4"/>
  <c r="I24" i="4" s="1"/>
  <c r="AG17" i="32"/>
  <c r="AE17" i="32"/>
  <c r="AG16" i="32"/>
  <c r="AE16" i="32"/>
  <c r="AG15" i="32"/>
  <c r="AE15" i="32"/>
  <c r="AG14" i="32"/>
  <c r="AE14" i="32"/>
  <c r="AG13" i="32"/>
  <c r="AE13" i="32"/>
  <c r="AG12" i="32"/>
  <c r="AE12" i="32"/>
  <c r="AG11" i="32"/>
  <c r="AE11" i="32"/>
  <c r="AG10" i="32"/>
  <c r="AE10" i="32"/>
  <c r="AG9" i="32"/>
  <c r="AE9" i="32"/>
  <c r="AG8" i="32"/>
  <c r="AE8" i="32"/>
  <c r="AG7" i="32"/>
  <c r="AE7" i="32"/>
  <c r="AG6" i="32"/>
  <c r="AE6" i="32"/>
  <c r="I22" i="4" l="1"/>
  <c r="I23" i="4"/>
  <c r="M17" i="30"/>
  <c r="K17" i="30"/>
  <c r="M16" i="30"/>
  <c r="K16" i="30"/>
  <c r="M15" i="30"/>
  <c r="K15" i="30"/>
  <c r="M14" i="30"/>
  <c r="K14" i="30"/>
  <c r="M13" i="30"/>
  <c r="K13" i="30"/>
  <c r="M12" i="30"/>
  <c r="K12" i="30"/>
  <c r="M11" i="30"/>
  <c r="K11" i="30"/>
  <c r="M10" i="30"/>
  <c r="K10" i="30"/>
  <c r="M9" i="30"/>
  <c r="K9" i="30"/>
  <c r="M8" i="30"/>
  <c r="K8" i="30"/>
  <c r="M7" i="30"/>
  <c r="K7" i="30"/>
  <c r="M6" i="30"/>
  <c r="K6" i="30"/>
  <c r="AB17" i="29"/>
  <c r="Z17" i="29"/>
  <c r="AB16" i="29"/>
  <c r="Z16" i="29"/>
  <c r="AB15" i="29"/>
  <c r="Z15" i="29"/>
  <c r="AB14" i="29"/>
  <c r="Z14" i="29"/>
  <c r="AB13" i="29"/>
  <c r="Z13" i="29"/>
  <c r="AB12" i="29"/>
  <c r="Z12" i="29"/>
  <c r="AB11" i="29"/>
  <c r="Z11" i="29"/>
  <c r="AB10" i="29"/>
  <c r="Z10" i="29"/>
  <c r="AB9" i="29"/>
  <c r="Z9" i="29"/>
  <c r="AB8" i="29"/>
  <c r="Z8" i="29"/>
  <c r="AB7" i="29"/>
  <c r="Z7" i="29"/>
  <c r="AB6" i="29"/>
  <c r="Z6" i="29"/>
  <c r="AL17" i="29"/>
  <c r="AJ17" i="29"/>
  <c r="AG17" i="29"/>
  <c r="AE17" i="29"/>
  <c r="AL16" i="29"/>
  <c r="AJ16" i="29"/>
  <c r="AG16" i="29"/>
  <c r="AE16" i="29"/>
  <c r="AL15" i="29"/>
  <c r="AJ15" i="29"/>
  <c r="AG15" i="29"/>
  <c r="AE15" i="29"/>
  <c r="AL14" i="29"/>
  <c r="AJ14" i="29"/>
  <c r="AG14" i="29"/>
  <c r="AE14" i="29"/>
  <c r="AL13" i="29"/>
  <c r="AJ13" i="29"/>
  <c r="AG13" i="29"/>
  <c r="AE13" i="29"/>
  <c r="AL12" i="29"/>
  <c r="AJ12" i="29"/>
  <c r="AG12" i="29"/>
  <c r="AE12" i="29"/>
  <c r="AL11" i="29"/>
  <c r="AJ11" i="29"/>
  <c r="AG11" i="29"/>
  <c r="AE11" i="29"/>
  <c r="AL10" i="29"/>
  <c r="AJ10" i="29"/>
  <c r="AG10" i="29"/>
  <c r="AE10" i="29"/>
  <c r="AL9" i="29"/>
  <c r="AJ9" i="29"/>
  <c r="AG9" i="29"/>
  <c r="AE9" i="29"/>
  <c r="AL8" i="29"/>
  <c r="AJ8" i="29"/>
  <c r="AG8" i="29"/>
  <c r="AE8" i="29"/>
  <c r="AL7" i="29"/>
  <c r="AJ7" i="29"/>
  <c r="AG7" i="29"/>
  <c r="AE7" i="29"/>
  <c r="AL6" i="29"/>
  <c r="AJ6" i="29"/>
  <c r="AG6" i="29"/>
  <c r="AE6" i="29"/>
  <c r="I25" i="4" l="1"/>
  <c r="H17" i="1"/>
  <c r="F17" i="1"/>
  <c r="H16" i="1"/>
  <c r="F16" i="1"/>
  <c r="H15" i="1"/>
  <c r="F15" i="1"/>
  <c r="H14" i="1"/>
  <c r="F14" i="1"/>
  <c r="H13" i="1"/>
  <c r="F13" i="1"/>
  <c r="H12" i="1"/>
  <c r="F12" i="1"/>
  <c r="H11" i="1"/>
  <c r="F11" i="1"/>
  <c r="H10" i="1"/>
  <c r="F10" i="1"/>
  <c r="H9" i="1"/>
  <c r="F9" i="1"/>
  <c r="H8" i="1"/>
  <c r="F8" i="1"/>
  <c r="H7" i="1"/>
  <c r="F7" i="1"/>
  <c r="H6" i="1"/>
  <c r="F6" i="1"/>
  <c r="AQ17" i="1"/>
  <c r="AO17" i="1"/>
  <c r="AQ16" i="1"/>
  <c r="AO16" i="1"/>
  <c r="AQ15" i="1"/>
  <c r="AO15" i="1"/>
  <c r="AQ14" i="1"/>
  <c r="AO14" i="1"/>
  <c r="AQ13" i="1"/>
  <c r="AO13" i="1"/>
  <c r="AQ12" i="1"/>
  <c r="AO12" i="1"/>
  <c r="AQ11" i="1"/>
  <c r="AO11" i="1"/>
  <c r="AQ10" i="1"/>
  <c r="AO10" i="1"/>
  <c r="AQ9" i="1"/>
  <c r="AO9" i="1"/>
  <c r="AQ8" i="1"/>
  <c r="AO8" i="1"/>
  <c r="AQ7" i="1"/>
  <c r="AO7" i="1"/>
  <c r="AQ6" i="1"/>
  <c r="AO6" i="1"/>
  <c r="M17" i="25"/>
  <c r="K17" i="25"/>
  <c r="M16" i="25"/>
  <c r="K16" i="25"/>
  <c r="M15" i="25"/>
  <c r="K15" i="25"/>
  <c r="M14" i="25"/>
  <c r="K14" i="25"/>
  <c r="M13" i="25"/>
  <c r="K13" i="25"/>
  <c r="M12" i="25"/>
  <c r="K12" i="25"/>
  <c r="M11" i="25"/>
  <c r="K11" i="25"/>
  <c r="M10" i="25"/>
  <c r="K10" i="25"/>
  <c r="M9" i="25"/>
  <c r="K9" i="25"/>
  <c r="M8" i="25"/>
  <c r="K8" i="25"/>
  <c r="M7" i="25"/>
  <c r="K7" i="25"/>
  <c r="M6" i="25"/>
  <c r="K6" i="25"/>
  <c r="W17" i="22"/>
  <c r="U17" i="22"/>
  <c r="W16" i="22"/>
  <c r="U16" i="22"/>
  <c r="W15" i="22"/>
  <c r="U15" i="22"/>
  <c r="W14" i="22"/>
  <c r="U14" i="22"/>
  <c r="W13" i="22"/>
  <c r="U13" i="22"/>
  <c r="W12" i="22"/>
  <c r="U12" i="22"/>
  <c r="W11" i="22"/>
  <c r="U11" i="22"/>
  <c r="W10" i="22"/>
  <c r="U10" i="22"/>
  <c r="W9" i="22"/>
  <c r="U9" i="22"/>
  <c r="W8" i="22"/>
  <c r="U8" i="22"/>
  <c r="W7" i="22"/>
  <c r="U7" i="22"/>
  <c r="W6" i="22"/>
  <c r="U6" i="22"/>
  <c r="AB17" i="22"/>
  <c r="Z17" i="22"/>
  <c r="AB16" i="22"/>
  <c r="Z16" i="22"/>
  <c r="AB15" i="22"/>
  <c r="Z15" i="22"/>
  <c r="AB14" i="22"/>
  <c r="Z14" i="22"/>
  <c r="AB13" i="22"/>
  <c r="Z13" i="22"/>
  <c r="AB12" i="22"/>
  <c r="Z12" i="22"/>
  <c r="AB11" i="22"/>
  <c r="Z11" i="22"/>
  <c r="AB10" i="22"/>
  <c r="Z10" i="22"/>
  <c r="AB9" i="22"/>
  <c r="Z9" i="22"/>
  <c r="AB8" i="22"/>
  <c r="Z8" i="22"/>
  <c r="AB7" i="22"/>
  <c r="Z7" i="22"/>
  <c r="AB6" i="22"/>
  <c r="Z6" i="22"/>
  <c r="R17" i="33"/>
  <c r="P17" i="33"/>
  <c r="R16" i="33"/>
  <c r="P16" i="33"/>
  <c r="R15" i="33"/>
  <c r="P15" i="33"/>
  <c r="R14" i="33"/>
  <c r="P14" i="33"/>
  <c r="R13" i="33"/>
  <c r="P13" i="33"/>
  <c r="R12" i="33"/>
  <c r="P12" i="33"/>
  <c r="R11" i="33"/>
  <c r="P11" i="33"/>
  <c r="R10" i="33"/>
  <c r="P10" i="33"/>
  <c r="R9" i="33"/>
  <c r="P9" i="33"/>
  <c r="R8" i="33"/>
  <c r="P8" i="33"/>
  <c r="R7" i="33"/>
  <c r="P7" i="33"/>
  <c r="R6" i="33"/>
  <c r="P6" i="33"/>
  <c r="BP17" i="21"/>
  <c r="BN17" i="21"/>
  <c r="BP16" i="21"/>
  <c r="BN16" i="21"/>
  <c r="BP15" i="21"/>
  <c r="BN15" i="21"/>
  <c r="BP14" i="21"/>
  <c r="BN14" i="21"/>
  <c r="BP13" i="21"/>
  <c r="BN13" i="21"/>
  <c r="BP12" i="21"/>
  <c r="BN12" i="21"/>
  <c r="BP11" i="21"/>
  <c r="BN11" i="21"/>
  <c r="BP10" i="21"/>
  <c r="BN10" i="21"/>
  <c r="BP9" i="21"/>
  <c r="BN9" i="21"/>
  <c r="BP8" i="21"/>
  <c r="BN8" i="21"/>
  <c r="BP7" i="21"/>
  <c r="BN7" i="21"/>
  <c r="BP6" i="21"/>
  <c r="BN6" i="21"/>
  <c r="R17" i="21"/>
  <c r="P17" i="21"/>
  <c r="R16" i="21"/>
  <c r="P16" i="21"/>
  <c r="R15" i="21"/>
  <c r="P15" i="21"/>
  <c r="R14" i="21"/>
  <c r="P14" i="21"/>
  <c r="R13" i="21"/>
  <c r="P13" i="21"/>
  <c r="R12" i="21"/>
  <c r="P12" i="21"/>
  <c r="R11" i="21"/>
  <c r="P11" i="21"/>
  <c r="R10" i="21"/>
  <c r="P10" i="21"/>
  <c r="R9" i="21"/>
  <c r="P9" i="21"/>
  <c r="R8" i="21"/>
  <c r="P8" i="21"/>
  <c r="R7" i="21"/>
  <c r="P7" i="21"/>
  <c r="R6" i="21"/>
  <c r="P6" i="21"/>
  <c r="CO17" i="19"/>
  <c r="CM17" i="19"/>
  <c r="CJ17" i="19"/>
  <c r="CH17" i="19"/>
  <c r="CO16" i="19"/>
  <c r="CM16" i="19"/>
  <c r="CJ16" i="19"/>
  <c r="CH16" i="19"/>
  <c r="CO15" i="19"/>
  <c r="CM15" i="19"/>
  <c r="CJ15" i="19"/>
  <c r="CH15" i="19"/>
  <c r="CO14" i="19"/>
  <c r="CM14" i="19"/>
  <c r="CJ14" i="19"/>
  <c r="CH14" i="19"/>
  <c r="CO13" i="19"/>
  <c r="CM13" i="19"/>
  <c r="CJ13" i="19"/>
  <c r="CH13" i="19"/>
  <c r="CO12" i="19"/>
  <c r="CM12" i="19"/>
  <c r="CJ12" i="19"/>
  <c r="CH12" i="19"/>
  <c r="CO11" i="19"/>
  <c r="CM11" i="19"/>
  <c r="CJ11" i="19"/>
  <c r="CH11" i="19"/>
  <c r="CO10" i="19"/>
  <c r="CM10" i="19"/>
  <c r="CJ10" i="19"/>
  <c r="CH10" i="19"/>
  <c r="CO9" i="19"/>
  <c r="CM9" i="19"/>
  <c r="CJ9" i="19"/>
  <c r="CH9" i="19"/>
  <c r="CO8" i="19"/>
  <c r="CM8" i="19"/>
  <c r="CJ8" i="19"/>
  <c r="CH8" i="19"/>
  <c r="CO7" i="19"/>
  <c r="CM7" i="19"/>
  <c r="CJ7" i="19"/>
  <c r="CH7" i="19"/>
  <c r="CO6" i="19"/>
  <c r="CM6" i="19"/>
  <c r="CJ6" i="19"/>
  <c r="CH6" i="19"/>
  <c r="BF17" i="19"/>
  <c r="BD17" i="19"/>
  <c r="BF16" i="19"/>
  <c r="BD16" i="19"/>
  <c r="BF15" i="19"/>
  <c r="BD15" i="19"/>
  <c r="BF14" i="19"/>
  <c r="BD14" i="19"/>
  <c r="BF13" i="19"/>
  <c r="BD13" i="19"/>
  <c r="BF12" i="19"/>
  <c r="BD12" i="19"/>
  <c r="BF11" i="19"/>
  <c r="BD11" i="19"/>
  <c r="BF10" i="19"/>
  <c r="BD10" i="19"/>
  <c r="BF9" i="19"/>
  <c r="BD9" i="19"/>
  <c r="BF8" i="19"/>
  <c r="BD8" i="19"/>
  <c r="BF7" i="19"/>
  <c r="BD7" i="19"/>
  <c r="BF6" i="19"/>
  <c r="BD6" i="19"/>
  <c r="BA17" i="19"/>
  <c r="AY17" i="19"/>
  <c r="BA16" i="19"/>
  <c r="AY16" i="19"/>
  <c r="BA15" i="19"/>
  <c r="AY15" i="19"/>
  <c r="BA14" i="19"/>
  <c r="AY14" i="19"/>
  <c r="BA13" i="19"/>
  <c r="AY13" i="19"/>
  <c r="BA12" i="19"/>
  <c r="AY12" i="19"/>
  <c r="BA11" i="19"/>
  <c r="AY11" i="19"/>
  <c r="BA10" i="19"/>
  <c r="AY10" i="19"/>
  <c r="BA9" i="19"/>
  <c r="AY9" i="19"/>
  <c r="BA8" i="19"/>
  <c r="AY8" i="19"/>
  <c r="BA7" i="19"/>
  <c r="AY7" i="19"/>
  <c r="BA6" i="19"/>
  <c r="AY6" i="19"/>
  <c r="AV17" i="19"/>
  <c r="AT17" i="19"/>
  <c r="AV16" i="19"/>
  <c r="AT16" i="19"/>
  <c r="AV15" i="19"/>
  <c r="AT15" i="19"/>
  <c r="AV14" i="19"/>
  <c r="AT14" i="19"/>
  <c r="AV13" i="19"/>
  <c r="AT13" i="19"/>
  <c r="AV12" i="19"/>
  <c r="AT12" i="19"/>
  <c r="AV11" i="19"/>
  <c r="AT11" i="19"/>
  <c r="AV10" i="19"/>
  <c r="AT10" i="19"/>
  <c r="AV9" i="19"/>
  <c r="AT9" i="19"/>
  <c r="AV8" i="19"/>
  <c r="AT8" i="19"/>
  <c r="AV7" i="19"/>
  <c r="AT7" i="19"/>
  <c r="AV6" i="19"/>
  <c r="AT6" i="19"/>
  <c r="R17" i="19"/>
  <c r="P17" i="19"/>
  <c r="R16" i="19"/>
  <c r="P16" i="19"/>
  <c r="R15" i="19"/>
  <c r="P15" i="19"/>
  <c r="R14" i="19"/>
  <c r="P14" i="19"/>
  <c r="R13" i="19"/>
  <c r="P13" i="19"/>
  <c r="R12" i="19"/>
  <c r="P12" i="19"/>
  <c r="R11" i="19"/>
  <c r="P11" i="19"/>
  <c r="R10" i="19"/>
  <c r="P10" i="19"/>
  <c r="R9" i="19"/>
  <c r="P9" i="19"/>
  <c r="R8" i="19"/>
  <c r="P8" i="19"/>
  <c r="R7" i="19"/>
  <c r="P7" i="19"/>
  <c r="R6" i="19"/>
  <c r="P6" i="19"/>
  <c r="R17" i="18"/>
  <c r="P17" i="18"/>
  <c r="R16" i="18"/>
  <c r="P16" i="18"/>
  <c r="R15" i="18"/>
  <c r="P15" i="18"/>
  <c r="R14" i="18"/>
  <c r="P14" i="18"/>
  <c r="R13" i="18"/>
  <c r="P13" i="18"/>
  <c r="R12" i="18"/>
  <c r="P12" i="18"/>
  <c r="R11" i="18"/>
  <c r="P11" i="18"/>
  <c r="R10" i="18"/>
  <c r="P10" i="18"/>
  <c r="R9" i="18"/>
  <c r="P9" i="18"/>
  <c r="R8" i="18"/>
  <c r="P8" i="18"/>
  <c r="R7" i="18"/>
  <c r="P7" i="18"/>
  <c r="R6" i="18"/>
  <c r="P6" i="18"/>
  <c r="M17" i="18"/>
  <c r="K17" i="18"/>
  <c r="M16" i="18"/>
  <c r="K16" i="18"/>
  <c r="M15" i="18"/>
  <c r="K15" i="18"/>
  <c r="M14" i="18"/>
  <c r="K14" i="18"/>
  <c r="M13" i="18"/>
  <c r="K13" i="18"/>
  <c r="M12" i="18"/>
  <c r="K12" i="18"/>
  <c r="M11" i="18"/>
  <c r="K11" i="18"/>
  <c r="M10" i="18"/>
  <c r="K10" i="18"/>
  <c r="M9" i="18"/>
  <c r="K9" i="18"/>
  <c r="M8" i="18"/>
  <c r="K8" i="18"/>
  <c r="M7" i="18"/>
  <c r="K7" i="18"/>
  <c r="M6" i="18"/>
  <c r="K6" i="18"/>
  <c r="H17" i="18"/>
  <c r="F17" i="18"/>
  <c r="H16" i="18"/>
  <c r="F16" i="18"/>
  <c r="H15" i="18"/>
  <c r="F15" i="18"/>
  <c r="H14" i="18"/>
  <c r="F14" i="18"/>
  <c r="H13" i="18"/>
  <c r="F13" i="18"/>
  <c r="H12" i="18"/>
  <c r="F12" i="18"/>
  <c r="H11" i="18"/>
  <c r="F11" i="18"/>
  <c r="H10" i="18"/>
  <c r="F10" i="18"/>
  <c r="H9" i="18"/>
  <c r="F9" i="18"/>
  <c r="H8" i="18"/>
  <c r="F8" i="18"/>
  <c r="H7" i="18"/>
  <c r="F7" i="18"/>
  <c r="H6" i="18"/>
  <c r="F6" i="18"/>
  <c r="M17" i="17" l="1"/>
  <c r="K17" i="17"/>
  <c r="M16" i="17"/>
  <c r="K16" i="17"/>
  <c r="M15" i="17"/>
  <c r="K15" i="17"/>
  <c r="M14" i="17"/>
  <c r="K14" i="17"/>
  <c r="M13" i="17"/>
  <c r="K13" i="17"/>
  <c r="M12" i="17"/>
  <c r="K12" i="17"/>
  <c r="M11" i="17"/>
  <c r="K11" i="17"/>
  <c r="M10" i="17"/>
  <c r="K10" i="17"/>
  <c r="M9" i="17"/>
  <c r="K9" i="17"/>
  <c r="M8" i="17"/>
  <c r="K8" i="17"/>
  <c r="M7" i="17"/>
  <c r="K7" i="17"/>
  <c r="M6" i="17"/>
  <c r="K6" i="17"/>
  <c r="AV17" i="16"/>
  <c r="AT17" i="16"/>
  <c r="AV16" i="16"/>
  <c r="AT16" i="16"/>
  <c r="AV15" i="16"/>
  <c r="AT15" i="16"/>
  <c r="AV14" i="16"/>
  <c r="AT14" i="16"/>
  <c r="AV13" i="16"/>
  <c r="AT13" i="16"/>
  <c r="AV12" i="16"/>
  <c r="AT12" i="16"/>
  <c r="AV11" i="16"/>
  <c r="AT11" i="16"/>
  <c r="AV10" i="16"/>
  <c r="AT10" i="16"/>
  <c r="AV9" i="16"/>
  <c r="AT9" i="16"/>
  <c r="AV8" i="16"/>
  <c r="AT8" i="16"/>
  <c r="AV7" i="16"/>
  <c r="AT7" i="16"/>
  <c r="AV6" i="16"/>
  <c r="AT6" i="16"/>
  <c r="BP17" i="15" l="1"/>
  <c r="BN17" i="15"/>
  <c r="BF17" i="15"/>
  <c r="BD17" i="15"/>
  <c r="BA17" i="15"/>
  <c r="AY17" i="15"/>
  <c r="BP16" i="15"/>
  <c r="BN16" i="15"/>
  <c r="BF16" i="15"/>
  <c r="BD16" i="15"/>
  <c r="BA16" i="15"/>
  <c r="AY16" i="15"/>
  <c r="BP15" i="15"/>
  <c r="BN15" i="15"/>
  <c r="BF15" i="15"/>
  <c r="BD15" i="15"/>
  <c r="BA15" i="15"/>
  <c r="AY15" i="15"/>
  <c r="BP14" i="15"/>
  <c r="BN14" i="15"/>
  <c r="BF14" i="15"/>
  <c r="BD14" i="15"/>
  <c r="BA14" i="15"/>
  <c r="AY14" i="15"/>
  <c r="BP13" i="15"/>
  <c r="BN13" i="15"/>
  <c r="BF13" i="15"/>
  <c r="BD13" i="15"/>
  <c r="BA13" i="15"/>
  <c r="AY13" i="15"/>
  <c r="BP12" i="15"/>
  <c r="BN12" i="15"/>
  <c r="BF12" i="15"/>
  <c r="BD12" i="15"/>
  <c r="BA12" i="15"/>
  <c r="AY12" i="15"/>
  <c r="BP11" i="15"/>
  <c r="BN11" i="15"/>
  <c r="BF11" i="15"/>
  <c r="BD11" i="15"/>
  <c r="BA11" i="15"/>
  <c r="AY11" i="15"/>
  <c r="BP10" i="15"/>
  <c r="BN10" i="15"/>
  <c r="BF10" i="15"/>
  <c r="BD10" i="15"/>
  <c r="BA10" i="15"/>
  <c r="AY10" i="15"/>
  <c r="BP9" i="15"/>
  <c r="BN9" i="15"/>
  <c r="BF9" i="15"/>
  <c r="BD9" i="15"/>
  <c r="BA9" i="15"/>
  <c r="AY9" i="15"/>
  <c r="BP8" i="15"/>
  <c r="BN8" i="15"/>
  <c r="BF8" i="15"/>
  <c r="BA8" i="15"/>
  <c r="AY8" i="15"/>
  <c r="BP7" i="15"/>
  <c r="BN7" i="15"/>
  <c r="BF7" i="15"/>
  <c r="BD7" i="15"/>
  <c r="BA7" i="15"/>
  <c r="AY7" i="15"/>
  <c r="BP6" i="15"/>
  <c r="BN6" i="15"/>
  <c r="BF6" i="15"/>
  <c r="BA6" i="15"/>
  <c r="AY6" i="15"/>
  <c r="R17" i="24"/>
  <c r="P17" i="24"/>
  <c r="R16" i="24"/>
  <c r="P16" i="24"/>
  <c r="R15" i="24"/>
  <c r="P15" i="24"/>
  <c r="R14" i="24"/>
  <c r="P14" i="24"/>
  <c r="R13" i="24"/>
  <c r="P13" i="24"/>
  <c r="R12" i="24"/>
  <c r="P12" i="24"/>
  <c r="R11" i="24"/>
  <c r="P11" i="24"/>
  <c r="R10" i="24"/>
  <c r="P10" i="24"/>
  <c r="R9" i="24"/>
  <c r="P9" i="24"/>
  <c r="R8" i="24"/>
  <c r="P8" i="24"/>
  <c r="R7" i="24"/>
  <c r="P7" i="24"/>
  <c r="R6" i="24"/>
  <c r="P6" i="24"/>
  <c r="H17" i="24"/>
  <c r="F17" i="24"/>
  <c r="H16" i="24"/>
  <c r="F16" i="24"/>
  <c r="H15" i="24"/>
  <c r="F15" i="24"/>
  <c r="H14" i="24"/>
  <c r="F14" i="24"/>
  <c r="H13" i="24"/>
  <c r="F13" i="24"/>
  <c r="H12" i="24"/>
  <c r="F12" i="24"/>
  <c r="H11" i="24"/>
  <c r="F11" i="24"/>
  <c r="H10" i="24"/>
  <c r="F10" i="24"/>
  <c r="H9" i="24"/>
  <c r="F9" i="24"/>
  <c r="H8" i="24"/>
  <c r="F8" i="24"/>
  <c r="H7" i="24"/>
  <c r="F7" i="24"/>
  <c r="H6" i="24"/>
  <c r="F6" i="24"/>
  <c r="AG17" i="14"/>
  <c r="AE17" i="14"/>
  <c r="AB17" i="14"/>
  <c r="Z17" i="14"/>
  <c r="W17" i="14"/>
  <c r="U17" i="14"/>
  <c r="AG16" i="14"/>
  <c r="AE16" i="14"/>
  <c r="AB16" i="14"/>
  <c r="Z16" i="14"/>
  <c r="W16" i="14"/>
  <c r="U16" i="14"/>
  <c r="AG15" i="14"/>
  <c r="AE15" i="14"/>
  <c r="AB15" i="14"/>
  <c r="Z15" i="14"/>
  <c r="W15" i="14"/>
  <c r="U15" i="14"/>
  <c r="AG14" i="14"/>
  <c r="AE14" i="14"/>
  <c r="AB14" i="14"/>
  <c r="Z14" i="14"/>
  <c r="W14" i="14"/>
  <c r="U14" i="14"/>
  <c r="AG13" i="14"/>
  <c r="AE13" i="14"/>
  <c r="AB13" i="14"/>
  <c r="Z13" i="14"/>
  <c r="W13" i="14"/>
  <c r="U13" i="14"/>
  <c r="AG12" i="14"/>
  <c r="AE12" i="14"/>
  <c r="AB12" i="14"/>
  <c r="Z12" i="14"/>
  <c r="W12" i="14"/>
  <c r="U12" i="14"/>
  <c r="AG11" i="14"/>
  <c r="AE11" i="14"/>
  <c r="AB11" i="14"/>
  <c r="Z11" i="14"/>
  <c r="W11" i="14"/>
  <c r="U11" i="14"/>
  <c r="AG10" i="14"/>
  <c r="AE10" i="14"/>
  <c r="AB10" i="14"/>
  <c r="Z10" i="14"/>
  <c r="W10" i="14"/>
  <c r="U10" i="14"/>
  <c r="AG9" i="14"/>
  <c r="AE9" i="14"/>
  <c r="AB9" i="14"/>
  <c r="Z9" i="14"/>
  <c r="W9" i="14"/>
  <c r="U9" i="14"/>
  <c r="AG8" i="14"/>
  <c r="AE8" i="14"/>
  <c r="AB8" i="14"/>
  <c r="Z8" i="14"/>
  <c r="W8" i="14"/>
  <c r="U8" i="14"/>
  <c r="AG7" i="14"/>
  <c r="AE7" i="14"/>
  <c r="AB7" i="14"/>
  <c r="Z7" i="14"/>
  <c r="W7" i="14"/>
  <c r="U7" i="14"/>
  <c r="AG6" i="14"/>
  <c r="AE6" i="14"/>
  <c r="AB6" i="14"/>
  <c r="Z6" i="14"/>
  <c r="W6" i="14"/>
  <c r="U6" i="14"/>
  <c r="W17" i="13"/>
  <c r="U17" i="13"/>
  <c r="W16" i="13"/>
  <c r="U16" i="13"/>
  <c r="W15" i="13"/>
  <c r="U15" i="13"/>
  <c r="W14" i="13"/>
  <c r="U14" i="13"/>
  <c r="W13" i="13"/>
  <c r="U13" i="13"/>
  <c r="W12" i="13"/>
  <c r="U12" i="13"/>
  <c r="W11" i="13"/>
  <c r="U11" i="13"/>
  <c r="W10" i="13"/>
  <c r="U10" i="13"/>
  <c r="W9" i="13"/>
  <c r="U9" i="13"/>
  <c r="W8" i="13"/>
  <c r="U8" i="13"/>
  <c r="W7" i="13"/>
  <c r="U7" i="13"/>
  <c r="W6" i="13"/>
  <c r="U6" i="13"/>
  <c r="R17" i="13"/>
  <c r="P17" i="13"/>
  <c r="R16" i="13"/>
  <c r="P16" i="13"/>
  <c r="R15" i="13"/>
  <c r="P15" i="13"/>
  <c r="R14" i="13"/>
  <c r="P14" i="13"/>
  <c r="R13" i="13"/>
  <c r="P13" i="13"/>
  <c r="R12" i="13"/>
  <c r="P12" i="13"/>
  <c r="R11" i="13"/>
  <c r="P11" i="13"/>
  <c r="R10" i="13"/>
  <c r="P10" i="13"/>
  <c r="R9" i="13"/>
  <c r="P9" i="13"/>
  <c r="R8" i="13"/>
  <c r="P8" i="13"/>
  <c r="R7" i="13"/>
  <c r="P7" i="13"/>
  <c r="R6" i="13"/>
  <c r="P6" i="13"/>
  <c r="M17" i="13"/>
  <c r="K17" i="13"/>
  <c r="M16" i="13"/>
  <c r="K16" i="13"/>
  <c r="M15" i="13"/>
  <c r="K15" i="13"/>
  <c r="M14" i="13"/>
  <c r="K14" i="13"/>
  <c r="M13" i="13"/>
  <c r="K13" i="13"/>
  <c r="M12" i="13"/>
  <c r="K12" i="13"/>
  <c r="M11" i="13"/>
  <c r="K11" i="13"/>
  <c r="M10" i="13"/>
  <c r="K10" i="13"/>
  <c r="M9" i="13"/>
  <c r="K9" i="13"/>
  <c r="M8" i="13"/>
  <c r="K8" i="13"/>
  <c r="M7" i="13"/>
  <c r="K7" i="13"/>
  <c r="M6" i="13"/>
  <c r="K6" i="13"/>
  <c r="AL17" i="12"/>
  <c r="AJ17" i="12"/>
  <c r="AL16" i="12"/>
  <c r="AJ16" i="12"/>
  <c r="AL15" i="12"/>
  <c r="AJ15" i="12"/>
  <c r="AL14" i="12"/>
  <c r="AJ14" i="12"/>
  <c r="AL13" i="12"/>
  <c r="AJ13" i="12"/>
  <c r="AL12" i="12"/>
  <c r="AJ12" i="12"/>
  <c r="AL11" i="12"/>
  <c r="AJ11" i="12"/>
  <c r="AL10" i="12"/>
  <c r="AJ10" i="12"/>
  <c r="AL9" i="12"/>
  <c r="AJ9" i="12"/>
  <c r="AL8" i="12"/>
  <c r="AJ8" i="12"/>
  <c r="AL7" i="12"/>
  <c r="AJ7" i="12"/>
  <c r="AL6" i="12"/>
  <c r="AJ6" i="12"/>
  <c r="BA17" i="12"/>
  <c r="AY17" i="12"/>
  <c r="AV17" i="12"/>
  <c r="AT17" i="12"/>
  <c r="AQ17" i="12"/>
  <c r="AO17" i="12"/>
  <c r="AG17" i="12"/>
  <c r="AE17" i="12"/>
  <c r="BA16" i="12"/>
  <c r="AY16" i="12"/>
  <c r="AV16" i="12"/>
  <c r="AT16" i="12"/>
  <c r="AQ16" i="12"/>
  <c r="AO16" i="12"/>
  <c r="AG16" i="12"/>
  <c r="AE16" i="12"/>
  <c r="BA15" i="12"/>
  <c r="AY15" i="12"/>
  <c r="AV15" i="12"/>
  <c r="AT15" i="12"/>
  <c r="AQ15" i="12"/>
  <c r="AO15" i="12"/>
  <c r="AG15" i="12"/>
  <c r="AE15" i="12"/>
  <c r="BA14" i="12"/>
  <c r="AY14" i="12"/>
  <c r="AV14" i="12"/>
  <c r="AT14" i="12"/>
  <c r="AQ14" i="12"/>
  <c r="AO14" i="12"/>
  <c r="AG14" i="12"/>
  <c r="AE14" i="12"/>
  <c r="BA13" i="12"/>
  <c r="AY13" i="12"/>
  <c r="AV13" i="12"/>
  <c r="AT13" i="12"/>
  <c r="AQ13" i="12"/>
  <c r="AO13" i="12"/>
  <c r="AG13" i="12"/>
  <c r="AE13" i="12"/>
  <c r="BA12" i="12"/>
  <c r="AY12" i="12"/>
  <c r="AV12" i="12"/>
  <c r="AT12" i="12"/>
  <c r="AQ12" i="12"/>
  <c r="AO12" i="12"/>
  <c r="AG12" i="12"/>
  <c r="AE12" i="12"/>
  <c r="BA11" i="12"/>
  <c r="AY11" i="12"/>
  <c r="AV11" i="12"/>
  <c r="AT11" i="12"/>
  <c r="AQ11" i="12"/>
  <c r="AO11" i="12"/>
  <c r="AG11" i="12"/>
  <c r="AE11" i="12"/>
  <c r="BA10" i="12"/>
  <c r="AY10" i="12"/>
  <c r="AV10" i="12"/>
  <c r="AT10" i="12"/>
  <c r="AQ10" i="12"/>
  <c r="AO10" i="12"/>
  <c r="AG10" i="12"/>
  <c r="AE10" i="12"/>
  <c r="BA9" i="12"/>
  <c r="AY9" i="12"/>
  <c r="AV9" i="12"/>
  <c r="AT9" i="12"/>
  <c r="AQ9" i="12"/>
  <c r="AO9" i="12"/>
  <c r="AG9" i="12"/>
  <c r="AE9" i="12"/>
  <c r="BA8" i="12"/>
  <c r="AY8" i="12"/>
  <c r="AV8" i="12"/>
  <c r="AT8" i="12"/>
  <c r="AQ8" i="12"/>
  <c r="AO8" i="12"/>
  <c r="AG8" i="12"/>
  <c r="AE8" i="12"/>
  <c r="BA7" i="12"/>
  <c r="AY7" i="12"/>
  <c r="AV7" i="12"/>
  <c r="AT7" i="12"/>
  <c r="AQ7" i="12"/>
  <c r="AO7" i="12"/>
  <c r="AG7" i="12"/>
  <c r="AE7" i="12"/>
  <c r="BA6" i="12"/>
  <c r="AY6" i="12"/>
  <c r="AV6" i="12"/>
  <c r="AT6" i="12"/>
  <c r="AQ6" i="12"/>
  <c r="AO6" i="12"/>
  <c r="AG6" i="12"/>
  <c r="AE6" i="12"/>
  <c r="AB17" i="10"/>
  <c r="Z17" i="10"/>
  <c r="AB16" i="10"/>
  <c r="Z16" i="10"/>
  <c r="AB15" i="10"/>
  <c r="Z15" i="10"/>
  <c r="AB14" i="10"/>
  <c r="Z14" i="10"/>
  <c r="AB13" i="10"/>
  <c r="Z13" i="10"/>
  <c r="AB12" i="10"/>
  <c r="Z12" i="10"/>
  <c r="AB11" i="10"/>
  <c r="Z11" i="10"/>
  <c r="AB10" i="10"/>
  <c r="Z10" i="10"/>
  <c r="AB9" i="10"/>
  <c r="Z9" i="10"/>
  <c r="AB8" i="10"/>
  <c r="Z8" i="10"/>
  <c r="AB7" i="10"/>
  <c r="Z7" i="10"/>
  <c r="AB6" i="10"/>
  <c r="Z6" i="10"/>
  <c r="W17" i="10"/>
  <c r="U17" i="10"/>
  <c r="W16" i="10"/>
  <c r="U16" i="10"/>
  <c r="W15" i="10"/>
  <c r="U15" i="10"/>
  <c r="W14" i="10"/>
  <c r="U14" i="10"/>
  <c r="W13" i="10"/>
  <c r="U13" i="10"/>
  <c r="W12" i="10"/>
  <c r="U12" i="10"/>
  <c r="W11" i="10"/>
  <c r="U11" i="10"/>
  <c r="W10" i="10"/>
  <c r="U10" i="10"/>
  <c r="W9" i="10"/>
  <c r="U9" i="10"/>
  <c r="W8" i="10"/>
  <c r="U8" i="10"/>
  <c r="W7" i="10"/>
  <c r="U7" i="10"/>
  <c r="W6" i="10"/>
  <c r="U6" i="10"/>
  <c r="R17" i="10"/>
  <c r="P17" i="10"/>
  <c r="R16" i="10"/>
  <c r="P16" i="10"/>
  <c r="R15" i="10"/>
  <c r="P15" i="10"/>
  <c r="R14" i="10"/>
  <c r="P14" i="10"/>
  <c r="R13" i="10"/>
  <c r="P13" i="10"/>
  <c r="R12" i="10"/>
  <c r="P12" i="10"/>
  <c r="R11" i="10"/>
  <c r="P11" i="10"/>
  <c r="R10" i="10"/>
  <c r="P10" i="10"/>
  <c r="R9" i="10"/>
  <c r="P9" i="10"/>
  <c r="R8" i="10"/>
  <c r="P8" i="10"/>
  <c r="R7" i="10"/>
  <c r="P7" i="10"/>
  <c r="R6" i="10"/>
  <c r="P6" i="10"/>
  <c r="AG17" i="10"/>
  <c r="AE17" i="10"/>
  <c r="AG16" i="10"/>
  <c r="AE16" i="10"/>
  <c r="AG15" i="10"/>
  <c r="AE15" i="10"/>
  <c r="AG14" i="10"/>
  <c r="AE14" i="10"/>
  <c r="AG13" i="10"/>
  <c r="AE13" i="10"/>
  <c r="AG12" i="10"/>
  <c r="AE12" i="10"/>
  <c r="AG11" i="10"/>
  <c r="AE11" i="10"/>
  <c r="AG10" i="10"/>
  <c r="AE10" i="10"/>
  <c r="AG9" i="10"/>
  <c r="AE9" i="10"/>
  <c r="AG8" i="10"/>
  <c r="AE8" i="10"/>
  <c r="AG7" i="10"/>
  <c r="AE7" i="10"/>
  <c r="AG6" i="10"/>
  <c r="AE6" i="10"/>
  <c r="AL17" i="9"/>
  <c r="AJ17" i="9"/>
  <c r="AL16" i="9"/>
  <c r="AJ16" i="9"/>
  <c r="AL15" i="9"/>
  <c r="AJ15" i="9"/>
  <c r="AL14" i="9"/>
  <c r="AJ14" i="9"/>
  <c r="AL13" i="9"/>
  <c r="AJ13" i="9"/>
  <c r="AL12" i="9"/>
  <c r="AJ12" i="9"/>
  <c r="AL11" i="9"/>
  <c r="AJ11" i="9"/>
  <c r="AL10" i="9"/>
  <c r="AJ10" i="9"/>
  <c r="AL9" i="9"/>
  <c r="AJ9" i="9"/>
  <c r="AL8" i="9"/>
  <c r="AJ8" i="9"/>
  <c r="AL7" i="9"/>
  <c r="AJ7" i="9"/>
  <c r="AL6" i="9"/>
  <c r="AJ6" i="9"/>
  <c r="W17" i="9"/>
  <c r="U17" i="9"/>
  <c r="W16" i="9"/>
  <c r="U16" i="9"/>
  <c r="W15" i="9"/>
  <c r="U15" i="9"/>
  <c r="W14" i="9"/>
  <c r="U14" i="9"/>
  <c r="W13" i="9"/>
  <c r="U13" i="9"/>
  <c r="W12" i="9"/>
  <c r="U12" i="9"/>
  <c r="W11" i="9"/>
  <c r="U11" i="9"/>
  <c r="W10" i="9"/>
  <c r="U10" i="9"/>
  <c r="W9" i="9"/>
  <c r="U9" i="9"/>
  <c r="W8" i="9"/>
  <c r="U8" i="9"/>
  <c r="W7" i="9"/>
  <c r="U7" i="9"/>
  <c r="W6" i="9"/>
  <c r="U6" i="9"/>
  <c r="P11" i="9"/>
  <c r="BA17" i="9"/>
  <c r="AY17" i="9"/>
  <c r="AV17" i="9"/>
  <c r="AT17" i="9"/>
  <c r="AQ17" i="9"/>
  <c r="AO17" i="9"/>
  <c r="AG17" i="9"/>
  <c r="AE17" i="9"/>
  <c r="BA16" i="9"/>
  <c r="AY16" i="9"/>
  <c r="AV16" i="9"/>
  <c r="AT16" i="9"/>
  <c r="AQ16" i="9"/>
  <c r="AO16" i="9"/>
  <c r="AG16" i="9"/>
  <c r="AE16" i="9"/>
  <c r="BA15" i="9"/>
  <c r="AY15" i="9"/>
  <c r="AV15" i="9"/>
  <c r="AT15" i="9"/>
  <c r="AQ15" i="9"/>
  <c r="AO15" i="9"/>
  <c r="AG15" i="9"/>
  <c r="AE15" i="9"/>
  <c r="BA14" i="9"/>
  <c r="AY14" i="9"/>
  <c r="AV14" i="9"/>
  <c r="AT14" i="9"/>
  <c r="AQ14" i="9"/>
  <c r="AO14" i="9"/>
  <c r="AG14" i="9"/>
  <c r="AE14" i="9"/>
  <c r="BA13" i="9"/>
  <c r="AY13" i="9"/>
  <c r="AV13" i="9"/>
  <c r="AT13" i="9"/>
  <c r="AQ13" i="9"/>
  <c r="AO13" i="9"/>
  <c r="AG13" i="9"/>
  <c r="AE13" i="9"/>
  <c r="BA12" i="9"/>
  <c r="AY12" i="9"/>
  <c r="AV12" i="9"/>
  <c r="AT12" i="9"/>
  <c r="AQ12" i="9"/>
  <c r="AO12" i="9"/>
  <c r="AG12" i="9"/>
  <c r="AE12" i="9"/>
  <c r="BA11" i="9"/>
  <c r="AY11" i="9"/>
  <c r="AV11" i="9"/>
  <c r="AT11" i="9"/>
  <c r="AQ11" i="9"/>
  <c r="AO11" i="9"/>
  <c r="AG11" i="9"/>
  <c r="AE11" i="9"/>
  <c r="BA10" i="9"/>
  <c r="AY10" i="9"/>
  <c r="AV10" i="9"/>
  <c r="AT10" i="9"/>
  <c r="AQ10" i="9"/>
  <c r="AO10" i="9"/>
  <c r="AG10" i="9"/>
  <c r="AE10" i="9"/>
  <c r="BA9" i="9"/>
  <c r="AY9" i="9"/>
  <c r="AV9" i="9"/>
  <c r="AT9" i="9"/>
  <c r="AQ9" i="9"/>
  <c r="AO9" i="9"/>
  <c r="AG9" i="9"/>
  <c r="AE9" i="9"/>
  <c r="BA8" i="9"/>
  <c r="AY8" i="9"/>
  <c r="AV8" i="9"/>
  <c r="AT8" i="9"/>
  <c r="AQ8" i="9"/>
  <c r="AO8" i="9"/>
  <c r="AG8" i="9"/>
  <c r="AE8" i="9"/>
  <c r="BA7" i="9"/>
  <c r="AY7" i="9"/>
  <c r="AV7" i="9"/>
  <c r="AT7" i="9"/>
  <c r="AQ7" i="9"/>
  <c r="AO7" i="9"/>
  <c r="AG7" i="9"/>
  <c r="AE7" i="9"/>
  <c r="BA6" i="9"/>
  <c r="AY6" i="9"/>
  <c r="AV6" i="9"/>
  <c r="AT6" i="9"/>
  <c r="AQ6" i="9"/>
  <c r="AO6" i="9"/>
  <c r="AG6" i="9"/>
  <c r="AE6" i="9"/>
  <c r="M18" i="8"/>
  <c r="K18" i="8"/>
  <c r="M17" i="8"/>
  <c r="K17" i="8"/>
  <c r="M16" i="8"/>
  <c r="K16" i="8"/>
  <c r="M15" i="8"/>
  <c r="K15" i="8"/>
  <c r="M14" i="8"/>
  <c r="K14" i="8"/>
  <c r="M13" i="8"/>
  <c r="K13" i="8"/>
  <c r="M12" i="8"/>
  <c r="K12" i="8"/>
  <c r="M11" i="8"/>
  <c r="K11" i="8"/>
  <c r="M10" i="8"/>
  <c r="K10" i="8"/>
  <c r="M9" i="8"/>
  <c r="K9" i="8"/>
  <c r="M8" i="8"/>
  <c r="K8" i="8"/>
  <c r="M7" i="8"/>
  <c r="K7" i="8"/>
  <c r="M17" i="15"/>
  <c r="K17" i="15"/>
  <c r="M16" i="15"/>
  <c r="K16" i="15"/>
  <c r="M15" i="15"/>
  <c r="K15" i="15"/>
  <c r="M14" i="15"/>
  <c r="K14" i="15"/>
  <c r="M13" i="15"/>
  <c r="K13" i="15"/>
  <c r="M12" i="15"/>
  <c r="K12" i="15"/>
  <c r="M11" i="15"/>
  <c r="K11" i="15"/>
  <c r="M10" i="15"/>
  <c r="K10" i="15"/>
  <c r="M9" i="15"/>
  <c r="K9" i="15"/>
  <c r="M8" i="15"/>
  <c r="K8" i="15"/>
  <c r="M7" i="15"/>
  <c r="K7" i="15"/>
  <c r="M6" i="15"/>
  <c r="K6" i="15"/>
  <c r="CE17" i="19"/>
  <c r="CC17" i="19"/>
  <c r="BZ17" i="19"/>
  <c r="BX17" i="19"/>
  <c r="CE16" i="19"/>
  <c r="CC16" i="19"/>
  <c r="BZ16" i="19"/>
  <c r="BX16" i="19"/>
  <c r="CE15" i="19"/>
  <c r="CC15" i="19"/>
  <c r="BZ15" i="19"/>
  <c r="BX15" i="19"/>
  <c r="CE14" i="19"/>
  <c r="CC14" i="19"/>
  <c r="BZ14" i="19"/>
  <c r="BX14" i="19"/>
  <c r="CE13" i="19"/>
  <c r="CC13" i="19"/>
  <c r="BZ13" i="19"/>
  <c r="BX13" i="19"/>
  <c r="CE12" i="19"/>
  <c r="CC12" i="19"/>
  <c r="BZ12" i="19"/>
  <c r="BX12" i="19"/>
  <c r="CE11" i="19"/>
  <c r="CC11" i="19"/>
  <c r="BZ11" i="19"/>
  <c r="BX11" i="19"/>
  <c r="CE10" i="19"/>
  <c r="CC10" i="19"/>
  <c r="BZ10" i="19"/>
  <c r="BX10" i="19"/>
  <c r="CE9" i="19"/>
  <c r="CC9" i="19"/>
  <c r="BZ9" i="19"/>
  <c r="BX9" i="19"/>
  <c r="CE8" i="19"/>
  <c r="CC8" i="19"/>
  <c r="BZ8" i="19"/>
  <c r="BX8" i="19"/>
  <c r="CE7" i="19"/>
  <c r="CC7" i="19"/>
  <c r="BZ7" i="19"/>
  <c r="BX7" i="19"/>
  <c r="CE6" i="19"/>
  <c r="CC6" i="19"/>
  <c r="BZ6" i="19"/>
  <c r="BX6" i="19"/>
  <c r="H17" i="17"/>
  <c r="F17" i="17"/>
  <c r="H16" i="17"/>
  <c r="F16" i="17"/>
  <c r="H15" i="17"/>
  <c r="F15" i="17"/>
  <c r="H14" i="17"/>
  <c r="F14" i="17"/>
  <c r="H13" i="17"/>
  <c r="F13" i="17"/>
  <c r="H12" i="17"/>
  <c r="F12" i="17"/>
  <c r="H11" i="17"/>
  <c r="F11" i="17"/>
  <c r="H10" i="17"/>
  <c r="F10" i="17"/>
  <c r="H9" i="17"/>
  <c r="F9" i="17"/>
  <c r="H8" i="17"/>
  <c r="F8" i="17"/>
  <c r="H7" i="17"/>
  <c r="F7" i="17"/>
  <c r="H6" i="17"/>
  <c r="F6" i="17"/>
  <c r="H17" i="13"/>
  <c r="F17" i="13"/>
  <c r="H16" i="13"/>
  <c r="F16" i="13"/>
  <c r="H15" i="13"/>
  <c r="F15" i="13"/>
  <c r="H14" i="13"/>
  <c r="F14" i="13"/>
  <c r="H13" i="13"/>
  <c r="F13" i="13"/>
  <c r="H12" i="13"/>
  <c r="F12" i="13"/>
  <c r="H11" i="13"/>
  <c r="F11" i="13"/>
  <c r="H10" i="13"/>
  <c r="F10" i="13"/>
  <c r="H9" i="13"/>
  <c r="F9" i="13"/>
  <c r="H8" i="13"/>
  <c r="F8" i="13"/>
  <c r="H7" i="13"/>
  <c r="F7" i="13"/>
  <c r="H6" i="13"/>
  <c r="F6" i="13"/>
  <c r="M17" i="45"/>
  <c r="K17" i="45"/>
  <c r="M16" i="45"/>
  <c r="K16" i="45"/>
  <c r="M15" i="45"/>
  <c r="K15" i="45"/>
  <c r="M14" i="45"/>
  <c r="K14" i="45"/>
  <c r="M13" i="45"/>
  <c r="K13" i="45"/>
  <c r="M12" i="45"/>
  <c r="K12" i="45"/>
  <c r="M11" i="45"/>
  <c r="K11" i="45"/>
  <c r="M10" i="45"/>
  <c r="K10" i="45"/>
  <c r="M9" i="45"/>
  <c r="K9" i="45"/>
  <c r="M8" i="45"/>
  <c r="K8" i="45"/>
  <c r="M7" i="45"/>
  <c r="K7" i="45"/>
  <c r="M6" i="45"/>
  <c r="K6" i="45"/>
  <c r="H17" i="45"/>
  <c r="F17" i="45"/>
  <c r="H16" i="45"/>
  <c r="F16" i="45"/>
  <c r="H15" i="45"/>
  <c r="F15" i="45"/>
  <c r="H14" i="45"/>
  <c r="F14" i="45"/>
  <c r="H13" i="45"/>
  <c r="F13" i="45"/>
  <c r="H12" i="45"/>
  <c r="F12" i="45"/>
  <c r="H11" i="45"/>
  <c r="F11" i="45"/>
  <c r="H10" i="45"/>
  <c r="F10" i="45"/>
  <c r="H9" i="45"/>
  <c r="F9" i="45"/>
  <c r="H8" i="45"/>
  <c r="F8" i="45"/>
  <c r="H7" i="45"/>
  <c r="F7" i="45"/>
  <c r="H6" i="45"/>
  <c r="F6" i="45"/>
  <c r="R17" i="41"/>
  <c r="P17" i="41"/>
  <c r="M17" i="41"/>
  <c r="K17" i="41"/>
  <c r="H17" i="41"/>
  <c r="F17" i="41"/>
  <c r="R16" i="41"/>
  <c r="P16" i="41"/>
  <c r="M16" i="41"/>
  <c r="K16" i="41"/>
  <c r="H16" i="41"/>
  <c r="F16" i="41"/>
  <c r="R15" i="41"/>
  <c r="P15" i="41"/>
  <c r="M15" i="41"/>
  <c r="K15" i="41"/>
  <c r="H15" i="41"/>
  <c r="F15" i="41"/>
  <c r="R14" i="41"/>
  <c r="P14" i="41"/>
  <c r="M14" i="41"/>
  <c r="K14" i="41"/>
  <c r="H14" i="41"/>
  <c r="F14" i="41"/>
  <c r="R13" i="41"/>
  <c r="P13" i="41"/>
  <c r="M13" i="41"/>
  <c r="K13" i="41"/>
  <c r="H13" i="41"/>
  <c r="F13" i="41"/>
  <c r="R12" i="41"/>
  <c r="P12" i="41"/>
  <c r="M12" i="41"/>
  <c r="K12" i="41"/>
  <c r="H12" i="41"/>
  <c r="F12" i="41"/>
  <c r="R11" i="41"/>
  <c r="P11" i="41"/>
  <c r="M11" i="41"/>
  <c r="K11" i="41"/>
  <c r="H11" i="41"/>
  <c r="F11" i="41"/>
  <c r="R10" i="41"/>
  <c r="P10" i="41"/>
  <c r="M10" i="41"/>
  <c r="K10" i="41"/>
  <c r="H10" i="41"/>
  <c r="F10" i="41"/>
  <c r="R9" i="41"/>
  <c r="P9" i="41"/>
  <c r="M9" i="41"/>
  <c r="K9" i="41"/>
  <c r="H9" i="41"/>
  <c r="F9" i="41"/>
  <c r="R8" i="41"/>
  <c r="P8" i="41"/>
  <c r="M8" i="41"/>
  <c r="K8" i="41"/>
  <c r="H8" i="41"/>
  <c r="F8" i="41"/>
  <c r="R7" i="41"/>
  <c r="P7" i="41"/>
  <c r="M7" i="41"/>
  <c r="K7" i="41"/>
  <c r="H7" i="41"/>
  <c r="F7" i="41"/>
  <c r="R6" i="41"/>
  <c r="P6" i="41"/>
  <c r="M6" i="41"/>
  <c r="K6" i="41"/>
  <c r="H6" i="41"/>
  <c r="F6" i="41"/>
  <c r="AQ17" i="39"/>
  <c r="AO17" i="39"/>
  <c r="AQ16" i="39"/>
  <c r="AO16" i="39"/>
  <c r="AQ15" i="39"/>
  <c r="AO15" i="39"/>
  <c r="AQ14" i="39"/>
  <c r="AO14" i="39"/>
  <c r="AQ13" i="39"/>
  <c r="AO13" i="39"/>
  <c r="AQ12" i="39"/>
  <c r="AO12" i="39"/>
  <c r="AQ11" i="39"/>
  <c r="AO11" i="39"/>
  <c r="AQ10" i="39"/>
  <c r="AO10" i="39"/>
  <c r="AQ9" i="39"/>
  <c r="AO9" i="39"/>
  <c r="AQ8" i="39"/>
  <c r="AO8" i="39"/>
  <c r="AQ7" i="39"/>
  <c r="AO7" i="39"/>
  <c r="AQ6" i="39"/>
  <c r="AO6" i="39"/>
  <c r="AG17" i="39"/>
  <c r="AE17" i="39"/>
  <c r="AG16" i="39"/>
  <c r="AE16" i="39"/>
  <c r="AG15" i="39"/>
  <c r="AE15" i="39"/>
  <c r="AG14" i="39"/>
  <c r="AE14" i="39"/>
  <c r="AG13" i="39"/>
  <c r="AE13" i="39"/>
  <c r="AG12" i="39"/>
  <c r="AE12" i="39"/>
  <c r="AG11" i="39"/>
  <c r="AE11" i="39"/>
  <c r="AG10" i="39"/>
  <c r="AE10" i="39"/>
  <c r="AG9" i="39"/>
  <c r="AE9" i="39"/>
  <c r="AG8" i="39"/>
  <c r="AE8" i="39"/>
  <c r="AG7" i="39"/>
  <c r="AE7" i="39"/>
  <c r="AG6" i="39"/>
  <c r="AE6" i="39"/>
  <c r="AV17" i="39"/>
  <c r="AT17" i="39"/>
  <c r="AV16" i="39"/>
  <c r="AT16" i="39"/>
  <c r="AV15" i="39"/>
  <c r="AT15" i="39"/>
  <c r="AV14" i="39"/>
  <c r="AT14" i="39"/>
  <c r="AV13" i="39"/>
  <c r="AT13" i="39"/>
  <c r="AV12" i="39"/>
  <c r="AT12" i="39"/>
  <c r="AV11" i="39"/>
  <c r="AT11" i="39"/>
  <c r="AV10" i="39"/>
  <c r="AT10" i="39"/>
  <c r="AV9" i="39"/>
  <c r="AT9" i="39"/>
  <c r="AV8" i="39"/>
  <c r="AT8" i="39"/>
  <c r="AV7" i="39"/>
  <c r="AT7" i="39"/>
  <c r="AV6" i="39"/>
  <c r="AT6" i="39"/>
  <c r="AL17" i="39"/>
  <c r="AJ17" i="39"/>
  <c r="AL16" i="39"/>
  <c r="AJ16" i="39"/>
  <c r="AL15" i="39"/>
  <c r="AJ15" i="39"/>
  <c r="AL14" i="39"/>
  <c r="AJ14" i="39"/>
  <c r="AL13" i="39"/>
  <c r="AJ13" i="39"/>
  <c r="AL12" i="39"/>
  <c r="AJ12" i="39"/>
  <c r="AL11" i="39"/>
  <c r="AJ11" i="39"/>
  <c r="AL10" i="39"/>
  <c r="AJ10" i="39"/>
  <c r="AL9" i="39"/>
  <c r="AJ9" i="39"/>
  <c r="AL8" i="39"/>
  <c r="AJ8" i="39"/>
  <c r="AL7" i="39"/>
  <c r="AJ7" i="39"/>
  <c r="AL6" i="39"/>
  <c r="AJ6" i="39"/>
  <c r="AB17" i="39"/>
  <c r="Z17" i="39"/>
  <c r="AB16" i="39"/>
  <c r="Z16" i="39"/>
  <c r="AB15" i="39"/>
  <c r="Z15" i="39"/>
  <c r="AB14" i="39"/>
  <c r="Z14" i="39"/>
  <c r="AB13" i="39"/>
  <c r="Z13" i="39"/>
  <c r="AB12" i="39"/>
  <c r="Z12" i="39"/>
  <c r="AB11" i="39"/>
  <c r="Z11" i="39"/>
  <c r="AB10" i="39"/>
  <c r="Z10" i="39"/>
  <c r="AB9" i="39"/>
  <c r="Z9" i="39"/>
  <c r="AB8" i="39"/>
  <c r="Z8" i="39"/>
  <c r="AB7" i="39"/>
  <c r="Z7" i="39"/>
  <c r="AB6" i="39"/>
  <c r="Z6" i="39"/>
  <c r="W17" i="39"/>
  <c r="U17" i="39"/>
  <c r="R17" i="39"/>
  <c r="P17" i="39"/>
  <c r="W16" i="39"/>
  <c r="U16" i="39"/>
  <c r="R16" i="39"/>
  <c r="P16" i="39"/>
  <c r="W15" i="39"/>
  <c r="U15" i="39"/>
  <c r="R15" i="39"/>
  <c r="P15" i="39"/>
  <c r="W14" i="39"/>
  <c r="U14" i="39"/>
  <c r="R14" i="39"/>
  <c r="P14" i="39"/>
  <c r="W13" i="39"/>
  <c r="U13" i="39"/>
  <c r="R13" i="39"/>
  <c r="P13" i="39"/>
  <c r="W12" i="39"/>
  <c r="U12" i="39"/>
  <c r="R12" i="39"/>
  <c r="P12" i="39"/>
  <c r="W11" i="39"/>
  <c r="U11" i="39"/>
  <c r="R11" i="39"/>
  <c r="P11" i="39"/>
  <c r="W10" i="39"/>
  <c r="U10" i="39"/>
  <c r="R10" i="39"/>
  <c r="P10" i="39"/>
  <c r="W9" i="39"/>
  <c r="U9" i="39"/>
  <c r="R9" i="39"/>
  <c r="P9" i="39"/>
  <c r="W8" i="39"/>
  <c r="U8" i="39"/>
  <c r="R8" i="39"/>
  <c r="P8" i="39"/>
  <c r="W7" i="39"/>
  <c r="U7" i="39"/>
  <c r="R7" i="39"/>
  <c r="P7" i="39"/>
  <c r="W6" i="39"/>
  <c r="U6" i="39"/>
  <c r="R6" i="39"/>
  <c r="P6" i="39"/>
  <c r="M17" i="39"/>
  <c r="K17" i="39"/>
  <c r="H17" i="39"/>
  <c r="F17" i="39"/>
  <c r="M16" i="39"/>
  <c r="K16" i="39"/>
  <c r="H16" i="39"/>
  <c r="F16" i="39"/>
  <c r="M15" i="39"/>
  <c r="K15" i="39"/>
  <c r="H15" i="39"/>
  <c r="F15" i="39"/>
  <c r="M14" i="39"/>
  <c r="K14" i="39"/>
  <c r="H14" i="39"/>
  <c r="F14" i="39"/>
  <c r="M13" i="39"/>
  <c r="K13" i="39"/>
  <c r="H13" i="39"/>
  <c r="F13" i="39"/>
  <c r="M12" i="39"/>
  <c r="K12" i="39"/>
  <c r="H12" i="39"/>
  <c r="F12" i="39"/>
  <c r="M11" i="39"/>
  <c r="K11" i="39"/>
  <c r="H11" i="39"/>
  <c r="F11" i="39"/>
  <c r="M10" i="39"/>
  <c r="K10" i="39"/>
  <c r="H10" i="39"/>
  <c r="F10" i="39"/>
  <c r="M9" i="39"/>
  <c r="K9" i="39"/>
  <c r="H9" i="39"/>
  <c r="F9" i="39"/>
  <c r="M8" i="39"/>
  <c r="K8" i="39"/>
  <c r="H8" i="39"/>
  <c r="F8" i="39"/>
  <c r="M7" i="39"/>
  <c r="K7" i="39"/>
  <c r="H7" i="39"/>
  <c r="F7" i="39"/>
  <c r="M6" i="39"/>
  <c r="K6" i="39"/>
  <c r="H6" i="39"/>
  <c r="F6" i="39"/>
  <c r="M17" i="38"/>
  <c r="K17" i="38"/>
  <c r="H17" i="38"/>
  <c r="F17" i="38"/>
  <c r="M16" i="38"/>
  <c r="K16" i="38"/>
  <c r="H16" i="38"/>
  <c r="F16" i="38"/>
  <c r="M15" i="38"/>
  <c r="K15" i="38"/>
  <c r="H15" i="38"/>
  <c r="F15" i="38"/>
  <c r="M14" i="38"/>
  <c r="K14" i="38"/>
  <c r="H14" i="38"/>
  <c r="F14" i="38"/>
  <c r="M13" i="38"/>
  <c r="K13" i="38"/>
  <c r="H13" i="38"/>
  <c r="F13" i="38"/>
  <c r="M12" i="38"/>
  <c r="K12" i="38"/>
  <c r="H12" i="38"/>
  <c r="F12" i="38"/>
  <c r="M11" i="38"/>
  <c r="K11" i="38"/>
  <c r="H11" i="38"/>
  <c r="F11" i="38"/>
  <c r="M10" i="38"/>
  <c r="K10" i="38"/>
  <c r="H10" i="38"/>
  <c r="F10" i="38"/>
  <c r="M9" i="38"/>
  <c r="K9" i="38"/>
  <c r="H9" i="38"/>
  <c r="F9" i="38"/>
  <c r="M8" i="38"/>
  <c r="K8" i="38"/>
  <c r="H8" i="38"/>
  <c r="F8" i="38"/>
  <c r="M7" i="38"/>
  <c r="K7" i="38"/>
  <c r="H7" i="38"/>
  <c r="F7" i="38"/>
  <c r="M6" i="38"/>
  <c r="K6" i="38"/>
  <c r="H6" i="38"/>
  <c r="F6" i="38"/>
  <c r="H17" i="4"/>
  <c r="F17" i="4"/>
  <c r="H16" i="4"/>
  <c r="F16" i="4"/>
  <c r="H15" i="4"/>
  <c r="F15" i="4"/>
  <c r="H14" i="4"/>
  <c r="F14" i="4"/>
  <c r="H13" i="4"/>
  <c r="F13" i="4"/>
  <c r="H12" i="4"/>
  <c r="F12" i="4"/>
  <c r="H11" i="4"/>
  <c r="F11" i="4"/>
  <c r="H10" i="4"/>
  <c r="F10" i="4"/>
  <c r="H9" i="4"/>
  <c r="F9" i="4"/>
  <c r="H8" i="4"/>
  <c r="F8" i="4"/>
  <c r="H7" i="4"/>
  <c r="F7" i="4"/>
  <c r="H6" i="4"/>
  <c r="F6" i="4"/>
  <c r="R17" i="36"/>
  <c r="P17" i="36"/>
  <c r="R16" i="36"/>
  <c r="P16" i="36"/>
  <c r="R15" i="36"/>
  <c r="P15" i="36"/>
  <c r="R14" i="36"/>
  <c r="P14" i="36"/>
  <c r="R13" i="36"/>
  <c r="P13" i="36"/>
  <c r="R12" i="36"/>
  <c r="P12" i="36"/>
  <c r="R11" i="36"/>
  <c r="P11" i="36"/>
  <c r="R10" i="36"/>
  <c r="P10" i="36"/>
  <c r="R9" i="36"/>
  <c r="P9" i="36"/>
  <c r="R8" i="36"/>
  <c r="P8" i="36"/>
  <c r="R7" i="36"/>
  <c r="P7" i="36"/>
  <c r="R6" i="36"/>
  <c r="P6" i="36"/>
  <c r="M17" i="36"/>
  <c r="K17" i="36"/>
  <c r="H17" i="36"/>
  <c r="F17" i="36"/>
  <c r="M16" i="36"/>
  <c r="K16" i="36"/>
  <c r="H16" i="36"/>
  <c r="F16" i="36"/>
  <c r="M15" i="36"/>
  <c r="K15" i="36"/>
  <c r="H15" i="36"/>
  <c r="F15" i="36"/>
  <c r="M14" i="36"/>
  <c r="K14" i="36"/>
  <c r="H14" i="36"/>
  <c r="F14" i="36"/>
  <c r="M13" i="36"/>
  <c r="K13" i="36"/>
  <c r="H13" i="36"/>
  <c r="F13" i="36"/>
  <c r="M12" i="36"/>
  <c r="K12" i="36"/>
  <c r="H12" i="36"/>
  <c r="F12" i="36"/>
  <c r="M11" i="36"/>
  <c r="K11" i="36"/>
  <c r="H11" i="36"/>
  <c r="F11" i="36"/>
  <c r="M10" i="36"/>
  <c r="K10" i="36"/>
  <c r="H10" i="36"/>
  <c r="F10" i="36"/>
  <c r="M9" i="36"/>
  <c r="K9" i="36"/>
  <c r="H9" i="36"/>
  <c r="F9" i="36"/>
  <c r="M8" i="36"/>
  <c r="K8" i="36"/>
  <c r="H8" i="36"/>
  <c r="F8" i="36"/>
  <c r="M7" i="36"/>
  <c r="K7" i="36"/>
  <c r="H7" i="36"/>
  <c r="F7" i="36"/>
  <c r="M6" i="36"/>
  <c r="K6" i="36"/>
  <c r="H6" i="36"/>
  <c r="F6" i="36"/>
  <c r="W17" i="34"/>
  <c r="U17" i="34"/>
  <c r="R17" i="34"/>
  <c r="P17" i="34"/>
  <c r="M17" i="34"/>
  <c r="K17" i="34"/>
  <c r="H17" i="34"/>
  <c r="F17" i="34"/>
  <c r="W16" i="34"/>
  <c r="U16" i="34"/>
  <c r="R16" i="34"/>
  <c r="P16" i="34"/>
  <c r="M16" i="34"/>
  <c r="K16" i="34"/>
  <c r="H16" i="34"/>
  <c r="F16" i="34"/>
  <c r="W15" i="34"/>
  <c r="U15" i="34"/>
  <c r="R15" i="34"/>
  <c r="P15" i="34"/>
  <c r="M15" i="34"/>
  <c r="K15" i="34"/>
  <c r="H15" i="34"/>
  <c r="F15" i="34"/>
  <c r="W14" i="34"/>
  <c r="U14" i="34"/>
  <c r="R14" i="34"/>
  <c r="P14" i="34"/>
  <c r="M14" i="34"/>
  <c r="K14" i="34"/>
  <c r="H14" i="34"/>
  <c r="F14" i="34"/>
  <c r="W13" i="34"/>
  <c r="U13" i="34"/>
  <c r="R13" i="34"/>
  <c r="P13" i="34"/>
  <c r="M13" i="34"/>
  <c r="K13" i="34"/>
  <c r="H13" i="34"/>
  <c r="F13" i="34"/>
  <c r="W12" i="34"/>
  <c r="U12" i="34"/>
  <c r="R12" i="34"/>
  <c r="P12" i="34"/>
  <c r="M12" i="34"/>
  <c r="K12" i="34"/>
  <c r="H12" i="34"/>
  <c r="F12" i="34"/>
  <c r="W11" i="34"/>
  <c r="U11" i="34"/>
  <c r="R11" i="34"/>
  <c r="P11" i="34"/>
  <c r="M11" i="34"/>
  <c r="K11" i="34"/>
  <c r="H11" i="34"/>
  <c r="F11" i="34"/>
  <c r="W10" i="34"/>
  <c r="U10" i="34"/>
  <c r="R10" i="34"/>
  <c r="P10" i="34"/>
  <c r="M10" i="34"/>
  <c r="K10" i="34"/>
  <c r="H10" i="34"/>
  <c r="F10" i="34"/>
  <c r="W9" i="34"/>
  <c r="U9" i="34"/>
  <c r="R9" i="34"/>
  <c r="P9" i="34"/>
  <c r="M9" i="34"/>
  <c r="K9" i="34"/>
  <c r="H9" i="34"/>
  <c r="F9" i="34"/>
  <c r="W8" i="34"/>
  <c r="U8" i="34"/>
  <c r="R8" i="34"/>
  <c r="P8" i="34"/>
  <c r="M8" i="34"/>
  <c r="K8" i="34"/>
  <c r="H8" i="34"/>
  <c r="F8" i="34"/>
  <c r="W7" i="34"/>
  <c r="U7" i="34"/>
  <c r="R7" i="34"/>
  <c r="P7" i="34"/>
  <c r="M7" i="34"/>
  <c r="K7" i="34"/>
  <c r="H7" i="34"/>
  <c r="F7" i="34"/>
  <c r="W6" i="34"/>
  <c r="U6" i="34"/>
  <c r="R6" i="34"/>
  <c r="P6" i="34"/>
  <c r="M6" i="34"/>
  <c r="K6" i="34"/>
  <c r="H6" i="34"/>
  <c r="F6" i="34"/>
  <c r="AB17" i="32"/>
  <c r="Z17" i="32"/>
  <c r="AB16" i="32"/>
  <c r="Z16" i="32"/>
  <c r="AB15" i="32"/>
  <c r="Z15" i="32"/>
  <c r="AB14" i="32"/>
  <c r="Z14" i="32"/>
  <c r="AB13" i="32"/>
  <c r="Z13" i="32"/>
  <c r="AB12" i="32"/>
  <c r="Z12" i="32"/>
  <c r="AB11" i="32"/>
  <c r="Z11" i="32"/>
  <c r="AB10" i="32"/>
  <c r="Z10" i="32"/>
  <c r="AB9" i="32"/>
  <c r="Z9" i="32"/>
  <c r="AB8" i="32"/>
  <c r="Z8" i="32"/>
  <c r="AB7" i="32"/>
  <c r="Z7" i="32"/>
  <c r="AB6" i="32"/>
  <c r="Z6" i="32"/>
  <c r="W17" i="32"/>
  <c r="U17" i="32"/>
  <c r="W16" i="32"/>
  <c r="U16" i="32"/>
  <c r="W15" i="32"/>
  <c r="U15" i="32"/>
  <c r="W14" i="32"/>
  <c r="U14" i="32"/>
  <c r="W13" i="32"/>
  <c r="U13" i="32"/>
  <c r="W12" i="32"/>
  <c r="U12" i="32"/>
  <c r="W11" i="32"/>
  <c r="U11" i="32"/>
  <c r="W10" i="32"/>
  <c r="U10" i="32"/>
  <c r="W9" i="32"/>
  <c r="U9" i="32"/>
  <c r="W8" i="32"/>
  <c r="U8" i="32"/>
  <c r="W7" i="32"/>
  <c r="U7" i="32"/>
  <c r="W6" i="32"/>
  <c r="U6" i="32"/>
  <c r="R17" i="32"/>
  <c r="P17" i="32"/>
  <c r="R16" i="32"/>
  <c r="P16" i="32"/>
  <c r="R15" i="32"/>
  <c r="P15" i="32"/>
  <c r="R14" i="32"/>
  <c r="P14" i="32"/>
  <c r="R13" i="32"/>
  <c r="P13" i="32"/>
  <c r="R12" i="32"/>
  <c r="P12" i="32"/>
  <c r="R11" i="32"/>
  <c r="P11" i="32"/>
  <c r="R10" i="32"/>
  <c r="P10" i="32"/>
  <c r="R9" i="32"/>
  <c r="P9" i="32"/>
  <c r="R8" i="32"/>
  <c r="P8" i="32"/>
  <c r="R7" i="32"/>
  <c r="P7" i="32"/>
  <c r="R6" i="32"/>
  <c r="P6" i="32"/>
  <c r="M17" i="32"/>
  <c r="K17" i="32"/>
  <c r="M16" i="32"/>
  <c r="K16" i="32"/>
  <c r="M15" i="32"/>
  <c r="K15" i="32"/>
  <c r="M14" i="32"/>
  <c r="K14" i="32"/>
  <c r="M13" i="32"/>
  <c r="K13" i="32"/>
  <c r="M12" i="32"/>
  <c r="K12" i="32"/>
  <c r="M11" i="32"/>
  <c r="K11" i="32"/>
  <c r="M10" i="32"/>
  <c r="K10" i="32"/>
  <c r="M9" i="32"/>
  <c r="K9" i="32"/>
  <c r="M8" i="32"/>
  <c r="K8" i="32"/>
  <c r="M7" i="32"/>
  <c r="K7" i="32"/>
  <c r="M6" i="32"/>
  <c r="K6" i="32"/>
  <c r="H17" i="32"/>
  <c r="F17" i="32"/>
  <c r="H16" i="32"/>
  <c r="F16" i="32"/>
  <c r="H15" i="32"/>
  <c r="F15" i="32"/>
  <c r="H14" i="32"/>
  <c r="F14" i="32"/>
  <c r="H13" i="32"/>
  <c r="F13" i="32"/>
  <c r="H12" i="32"/>
  <c r="F12" i="32"/>
  <c r="H11" i="32"/>
  <c r="F11" i="32"/>
  <c r="H10" i="32"/>
  <c r="F10" i="32"/>
  <c r="H9" i="32"/>
  <c r="F9" i="32"/>
  <c r="H8" i="32"/>
  <c r="F8" i="32"/>
  <c r="H7" i="32"/>
  <c r="F7" i="32"/>
  <c r="H6" i="32"/>
  <c r="F6" i="32"/>
  <c r="M17" i="31"/>
  <c r="K17" i="31"/>
  <c r="M16" i="31"/>
  <c r="K16" i="31"/>
  <c r="M15" i="31"/>
  <c r="K15" i="31"/>
  <c r="M14" i="31"/>
  <c r="K14" i="31"/>
  <c r="M13" i="31"/>
  <c r="K13" i="31"/>
  <c r="M12" i="31"/>
  <c r="K12" i="31"/>
  <c r="M11" i="31"/>
  <c r="K11" i="31"/>
  <c r="M10" i="31"/>
  <c r="K10" i="31"/>
  <c r="M9" i="31"/>
  <c r="K9" i="31"/>
  <c r="M8" i="31"/>
  <c r="K8" i="31"/>
  <c r="M7" i="31"/>
  <c r="K7" i="31"/>
  <c r="M6" i="31"/>
  <c r="K6" i="31"/>
  <c r="H17" i="31"/>
  <c r="F17" i="31"/>
  <c r="H16" i="31"/>
  <c r="F16" i="31"/>
  <c r="H15" i="31"/>
  <c r="F15" i="31"/>
  <c r="H14" i="31"/>
  <c r="F14" i="31"/>
  <c r="H13" i="31"/>
  <c r="F13" i="31"/>
  <c r="H12" i="31"/>
  <c r="F12" i="31"/>
  <c r="H11" i="31"/>
  <c r="F11" i="31"/>
  <c r="H10" i="31"/>
  <c r="F10" i="31"/>
  <c r="H9" i="31"/>
  <c r="F9" i="31"/>
  <c r="H8" i="31"/>
  <c r="F8" i="31"/>
  <c r="H7" i="31"/>
  <c r="F7" i="31"/>
  <c r="H6" i="31"/>
  <c r="F6" i="31"/>
  <c r="H17" i="30"/>
  <c r="F17" i="30"/>
  <c r="H16" i="30"/>
  <c r="F16" i="30"/>
  <c r="H15" i="30"/>
  <c r="F15" i="30"/>
  <c r="H14" i="30"/>
  <c r="F14" i="30"/>
  <c r="H13" i="30"/>
  <c r="F13" i="30"/>
  <c r="H12" i="30"/>
  <c r="F12" i="30"/>
  <c r="H11" i="30"/>
  <c r="F11" i="30"/>
  <c r="H10" i="30"/>
  <c r="F10" i="30"/>
  <c r="H9" i="30"/>
  <c r="F9" i="30"/>
  <c r="H8" i="30"/>
  <c r="F8" i="30"/>
  <c r="H7" i="30"/>
  <c r="F7" i="30"/>
  <c r="H6" i="30"/>
  <c r="F6" i="30"/>
  <c r="W17" i="29"/>
  <c r="U17" i="29"/>
  <c r="R17" i="29"/>
  <c r="P17" i="29"/>
  <c r="M17" i="29"/>
  <c r="K17" i="29"/>
  <c r="H17" i="29"/>
  <c r="F17" i="29"/>
  <c r="W16" i="29"/>
  <c r="U16" i="29"/>
  <c r="R16" i="29"/>
  <c r="P16" i="29"/>
  <c r="M16" i="29"/>
  <c r="K16" i="29"/>
  <c r="H16" i="29"/>
  <c r="F16" i="29"/>
  <c r="W15" i="29"/>
  <c r="U15" i="29"/>
  <c r="R15" i="29"/>
  <c r="P15" i="29"/>
  <c r="M15" i="29"/>
  <c r="K15" i="29"/>
  <c r="H15" i="29"/>
  <c r="F15" i="29"/>
  <c r="W14" i="29"/>
  <c r="U14" i="29"/>
  <c r="R14" i="29"/>
  <c r="P14" i="29"/>
  <c r="M14" i="29"/>
  <c r="K14" i="29"/>
  <c r="H14" i="29"/>
  <c r="F14" i="29"/>
  <c r="W13" i="29"/>
  <c r="U13" i="29"/>
  <c r="R13" i="29"/>
  <c r="P13" i="29"/>
  <c r="M13" i="29"/>
  <c r="K13" i="29"/>
  <c r="H13" i="29"/>
  <c r="F13" i="29"/>
  <c r="W12" i="29"/>
  <c r="U12" i="29"/>
  <c r="R12" i="29"/>
  <c r="P12" i="29"/>
  <c r="M12" i="29"/>
  <c r="K12" i="29"/>
  <c r="H12" i="29"/>
  <c r="F12" i="29"/>
  <c r="W11" i="29"/>
  <c r="U11" i="29"/>
  <c r="R11" i="29"/>
  <c r="P11" i="29"/>
  <c r="M11" i="29"/>
  <c r="K11" i="29"/>
  <c r="H11" i="29"/>
  <c r="F11" i="29"/>
  <c r="W10" i="29"/>
  <c r="U10" i="29"/>
  <c r="R10" i="29"/>
  <c r="P10" i="29"/>
  <c r="M10" i="29"/>
  <c r="K10" i="29"/>
  <c r="H10" i="29"/>
  <c r="F10" i="29"/>
  <c r="W9" i="29"/>
  <c r="U9" i="29"/>
  <c r="R9" i="29"/>
  <c r="P9" i="29"/>
  <c r="M9" i="29"/>
  <c r="K9" i="29"/>
  <c r="H9" i="29"/>
  <c r="F9" i="29"/>
  <c r="W8" i="29"/>
  <c r="U8" i="29"/>
  <c r="R8" i="29"/>
  <c r="P8" i="29"/>
  <c r="M8" i="29"/>
  <c r="K8" i="29"/>
  <c r="H8" i="29"/>
  <c r="F8" i="29"/>
  <c r="W7" i="29"/>
  <c r="U7" i="29"/>
  <c r="R7" i="29"/>
  <c r="P7" i="29"/>
  <c r="M7" i="29"/>
  <c r="K7" i="29"/>
  <c r="H7" i="29"/>
  <c r="F7" i="29"/>
  <c r="W6" i="29"/>
  <c r="U6" i="29"/>
  <c r="R6" i="29"/>
  <c r="P6" i="29"/>
  <c r="M6" i="29"/>
  <c r="K6" i="29"/>
  <c r="H6" i="29"/>
  <c r="F6" i="29"/>
  <c r="M17" i="28"/>
  <c r="K17" i="28"/>
  <c r="M16" i="28"/>
  <c r="K16" i="28"/>
  <c r="M15" i="28"/>
  <c r="K15" i="28"/>
  <c r="M14" i="28"/>
  <c r="K14" i="28"/>
  <c r="M13" i="28"/>
  <c r="K13" i="28"/>
  <c r="M12" i="28"/>
  <c r="K12" i="28"/>
  <c r="M11" i="28"/>
  <c r="K11" i="28"/>
  <c r="M10" i="28"/>
  <c r="K10" i="28"/>
  <c r="M9" i="28"/>
  <c r="K9" i="28"/>
  <c r="M8" i="28"/>
  <c r="K8" i="28"/>
  <c r="M7" i="28"/>
  <c r="K7" i="28"/>
  <c r="M6" i="28"/>
  <c r="K6" i="28"/>
  <c r="H17" i="28"/>
  <c r="F17" i="28"/>
  <c r="H16" i="28"/>
  <c r="F16" i="28"/>
  <c r="H15" i="28"/>
  <c r="F15" i="28"/>
  <c r="H14" i="28"/>
  <c r="F14" i="28"/>
  <c r="H13" i="28"/>
  <c r="F13" i="28"/>
  <c r="H12" i="28"/>
  <c r="F12" i="28"/>
  <c r="H11" i="28"/>
  <c r="F11" i="28"/>
  <c r="H10" i="28"/>
  <c r="F10" i="28"/>
  <c r="H9" i="28"/>
  <c r="F9" i="28"/>
  <c r="H8" i="28"/>
  <c r="F8" i="28"/>
  <c r="H7" i="28"/>
  <c r="F7" i="28"/>
  <c r="H6" i="28"/>
  <c r="F6" i="28"/>
  <c r="AB17" i="26"/>
  <c r="Z17" i="26"/>
  <c r="W17" i="26"/>
  <c r="U17" i="26"/>
  <c r="R17" i="26"/>
  <c r="P17" i="26"/>
  <c r="M17" i="26"/>
  <c r="K17" i="26"/>
  <c r="AB16" i="26"/>
  <c r="Z16" i="26"/>
  <c r="W16" i="26"/>
  <c r="U16" i="26"/>
  <c r="R16" i="26"/>
  <c r="P16" i="26"/>
  <c r="M16" i="26"/>
  <c r="K16" i="26"/>
  <c r="AB15" i="26"/>
  <c r="Z15" i="26"/>
  <c r="W15" i="26"/>
  <c r="U15" i="26"/>
  <c r="R15" i="26"/>
  <c r="P15" i="26"/>
  <c r="M15" i="26"/>
  <c r="K15" i="26"/>
  <c r="AB14" i="26"/>
  <c r="Z14" i="26"/>
  <c r="W14" i="26"/>
  <c r="U14" i="26"/>
  <c r="R14" i="26"/>
  <c r="P14" i="26"/>
  <c r="M14" i="26"/>
  <c r="K14" i="26"/>
  <c r="AB13" i="26"/>
  <c r="Z13" i="26"/>
  <c r="W13" i="26"/>
  <c r="U13" i="26"/>
  <c r="R13" i="26"/>
  <c r="P13" i="26"/>
  <c r="M13" i="26"/>
  <c r="K13" i="26"/>
  <c r="AB12" i="26"/>
  <c r="Z12" i="26"/>
  <c r="W12" i="26"/>
  <c r="U12" i="26"/>
  <c r="R12" i="26"/>
  <c r="P12" i="26"/>
  <c r="M12" i="26"/>
  <c r="K12" i="26"/>
  <c r="AB11" i="26"/>
  <c r="Z11" i="26"/>
  <c r="W11" i="26"/>
  <c r="U11" i="26"/>
  <c r="R11" i="26"/>
  <c r="P11" i="26"/>
  <c r="M11" i="26"/>
  <c r="K11" i="26"/>
  <c r="AB10" i="26"/>
  <c r="Z10" i="26"/>
  <c r="W10" i="26"/>
  <c r="U10" i="26"/>
  <c r="R10" i="26"/>
  <c r="P10" i="26"/>
  <c r="M10" i="26"/>
  <c r="K10" i="26"/>
  <c r="AB9" i="26"/>
  <c r="Z9" i="26"/>
  <c r="W9" i="26"/>
  <c r="U9" i="26"/>
  <c r="R9" i="26"/>
  <c r="P9" i="26"/>
  <c r="M9" i="26"/>
  <c r="K9" i="26"/>
  <c r="AB8" i="26"/>
  <c r="Z8" i="26"/>
  <c r="W8" i="26"/>
  <c r="U8" i="26"/>
  <c r="R8" i="26"/>
  <c r="P8" i="26"/>
  <c r="M8" i="26"/>
  <c r="K8" i="26"/>
  <c r="AB7" i="26"/>
  <c r="Z7" i="26"/>
  <c r="W7" i="26"/>
  <c r="U7" i="26"/>
  <c r="R7" i="26"/>
  <c r="P7" i="26"/>
  <c r="M7" i="26"/>
  <c r="K7" i="26"/>
  <c r="AB6" i="26"/>
  <c r="Z6" i="26"/>
  <c r="W6" i="26"/>
  <c r="U6" i="26"/>
  <c r="R6" i="26"/>
  <c r="P6" i="26"/>
  <c r="M6" i="26"/>
  <c r="K6" i="26"/>
  <c r="AL17" i="1"/>
  <c r="AJ17" i="1"/>
  <c r="AG17" i="1"/>
  <c r="AE17" i="1"/>
  <c r="AB17" i="1"/>
  <c r="Z17" i="1"/>
  <c r="AL16" i="1"/>
  <c r="AJ16" i="1"/>
  <c r="AG16" i="1"/>
  <c r="AE16" i="1"/>
  <c r="AB16" i="1"/>
  <c r="Z16" i="1"/>
  <c r="AL15" i="1"/>
  <c r="AJ15" i="1"/>
  <c r="AG15" i="1"/>
  <c r="AE15" i="1"/>
  <c r="AB15" i="1"/>
  <c r="Z15" i="1"/>
  <c r="AL14" i="1"/>
  <c r="AJ14" i="1"/>
  <c r="AG14" i="1"/>
  <c r="AE14" i="1"/>
  <c r="AB14" i="1"/>
  <c r="Z14" i="1"/>
  <c r="AL13" i="1"/>
  <c r="AJ13" i="1"/>
  <c r="AG13" i="1"/>
  <c r="AE13" i="1"/>
  <c r="AB13" i="1"/>
  <c r="Z13" i="1"/>
  <c r="AL12" i="1"/>
  <c r="AJ12" i="1"/>
  <c r="AG12" i="1"/>
  <c r="AE12" i="1"/>
  <c r="AB12" i="1"/>
  <c r="Z12" i="1"/>
  <c r="AL11" i="1"/>
  <c r="AJ11" i="1"/>
  <c r="AG11" i="1"/>
  <c r="AE11" i="1"/>
  <c r="AB11" i="1"/>
  <c r="Z11" i="1"/>
  <c r="AL10" i="1"/>
  <c r="AJ10" i="1"/>
  <c r="AG10" i="1"/>
  <c r="AE10" i="1"/>
  <c r="AB10" i="1"/>
  <c r="Z10" i="1"/>
  <c r="AL9" i="1"/>
  <c r="AJ9" i="1"/>
  <c r="AG9" i="1"/>
  <c r="AE9" i="1"/>
  <c r="AB9" i="1"/>
  <c r="Z9" i="1"/>
  <c r="AL8" i="1"/>
  <c r="AJ8" i="1"/>
  <c r="AG8" i="1"/>
  <c r="AE8" i="1"/>
  <c r="AB8" i="1"/>
  <c r="Z8" i="1"/>
  <c r="AL7" i="1"/>
  <c r="AJ7" i="1"/>
  <c r="AG7" i="1"/>
  <c r="AE7" i="1"/>
  <c r="AB7" i="1"/>
  <c r="Z7" i="1"/>
  <c r="AL6" i="1"/>
  <c r="AJ6" i="1"/>
  <c r="AG6" i="1"/>
  <c r="AE6" i="1"/>
  <c r="AB6" i="1"/>
  <c r="Z6" i="1"/>
  <c r="W17" i="1"/>
  <c r="U17" i="1"/>
  <c r="W16" i="1"/>
  <c r="U16" i="1"/>
  <c r="W15" i="1"/>
  <c r="U15" i="1"/>
  <c r="W14" i="1"/>
  <c r="U14" i="1"/>
  <c r="W13" i="1"/>
  <c r="U13" i="1"/>
  <c r="W12" i="1"/>
  <c r="U12" i="1"/>
  <c r="W11" i="1"/>
  <c r="U11" i="1"/>
  <c r="W10" i="1"/>
  <c r="U10" i="1"/>
  <c r="W9" i="1"/>
  <c r="U9" i="1"/>
  <c r="W8" i="1"/>
  <c r="U8" i="1"/>
  <c r="W7" i="1"/>
  <c r="U7" i="1"/>
  <c r="W6" i="1"/>
  <c r="U6" i="1"/>
  <c r="R17" i="1"/>
  <c r="P17" i="1"/>
  <c r="M17" i="1"/>
  <c r="K17" i="1"/>
  <c r="R16" i="1"/>
  <c r="P16" i="1"/>
  <c r="M16" i="1"/>
  <c r="K16" i="1"/>
  <c r="R15" i="1"/>
  <c r="P15" i="1"/>
  <c r="M15" i="1"/>
  <c r="K15" i="1"/>
  <c r="R14" i="1"/>
  <c r="P14" i="1"/>
  <c r="M14" i="1"/>
  <c r="K14" i="1"/>
  <c r="R13" i="1"/>
  <c r="P13" i="1"/>
  <c r="M13" i="1"/>
  <c r="K13" i="1"/>
  <c r="R12" i="1"/>
  <c r="P12" i="1"/>
  <c r="M12" i="1"/>
  <c r="K12" i="1"/>
  <c r="R11" i="1"/>
  <c r="P11" i="1"/>
  <c r="M11" i="1"/>
  <c r="K11" i="1"/>
  <c r="R10" i="1"/>
  <c r="P10" i="1"/>
  <c r="M10" i="1"/>
  <c r="K10" i="1"/>
  <c r="R9" i="1"/>
  <c r="P9" i="1"/>
  <c r="M9" i="1"/>
  <c r="K9" i="1"/>
  <c r="R8" i="1"/>
  <c r="P8" i="1"/>
  <c r="M8" i="1"/>
  <c r="K8" i="1"/>
  <c r="R7" i="1"/>
  <c r="P7" i="1"/>
  <c r="M7" i="1"/>
  <c r="K7" i="1"/>
  <c r="R6" i="1"/>
  <c r="P6" i="1"/>
  <c r="M6" i="1"/>
  <c r="K6" i="1"/>
  <c r="H17" i="25"/>
  <c r="F17" i="25"/>
  <c r="H16" i="25"/>
  <c r="F16" i="25"/>
  <c r="H15" i="25"/>
  <c r="F15" i="25"/>
  <c r="H14" i="25"/>
  <c r="F14" i="25"/>
  <c r="H13" i="25"/>
  <c r="F13" i="25"/>
  <c r="H12" i="25"/>
  <c r="F12" i="25"/>
  <c r="H11" i="25"/>
  <c r="F11" i="25"/>
  <c r="H10" i="25"/>
  <c r="F10" i="25"/>
  <c r="H9" i="25"/>
  <c r="F9" i="25"/>
  <c r="H8" i="25"/>
  <c r="F8" i="25"/>
  <c r="H7" i="25"/>
  <c r="F7" i="25"/>
  <c r="H6" i="25"/>
  <c r="F6" i="25"/>
  <c r="R17" i="22"/>
  <c r="P17" i="22"/>
  <c r="M17" i="22"/>
  <c r="K17" i="22"/>
  <c r="H17" i="22"/>
  <c r="F17" i="22"/>
  <c r="R16" i="22"/>
  <c r="P16" i="22"/>
  <c r="M16" i="22"/>
  <c r="K16" i="22"/>
  <c r="H16" i="22"/>
  <c r="F16" i="22"/>
  <c r="R15" i="22"/>
  <c r="P15" i="22"/>
  <c r="M15" i="22"/>
  <c r="K15" i="22"/>
  <c r="H15" i="22"/>
  <c r="F15" i="22"/>
  <c r="R14" i="22"/>
  <c r="P14" i="22"/>
  <c r="M14" i="22"/>
  <c r="K14" i="22"/>
  <c r="H14" i="22"/>
  <c r="F14" i="22"/>
  <c r="R13" i="22"/>
  <c r="P13" i="22"/>
  <c r="M13" i="22"/>
  <c r="K13" i="22"/>
  <c r="H13" i="22"/>
  <c r="F13" i="22"/>
  <c r="R12" i="22"/>
  <c r="P12" i="22"/>
  <c r="M12" i="22"/>
  <c r="K12" i="22"/>
  <c r="H12" i="22"/>
  <c r="F12" i="22"/>
  <c r="R11" i="22"/>
  <c r="P11" i="22"/>
  <c r="M11" i="22"/>
  <c r="K11" i="22"/>
  <c r="H11" i="22"/>
  <c r="F11" i="22"/>
  <c r="R10" i="22"/>
  <c r="P10" i="22"/>
  <c r="M10" i="22"/>
  <c r="K10" i="22"/>
  <c r="H10" i="22"/>
  <c r="F10" i="22"/>
  <c r="R9" i="22"/>
  <c r="P9" i="22"/>
  <c r="M9" i="22"/>
  <c r="K9" i="22"/>
  <c r="H9" i="22"/>
  <c r="F9" i="22"/>
  <c r="R8" i="22"/>
  <c r="P8" i="22"/>
  <c r="M8" i="22"/>
  <c r="K8" i="22"/>
  <c r="H8" i="22"/>
  <c r="F8" i="22"/>
  <c r="R7" i="22"/>
  <c r="P7" i="22"/>
  <c r="M7" i="22"/>
  <c r="K7" i="22"/>
  <c r="H7" i="22"/>
  <c r="F7" i="22"/>
  <c r="R6" i="22"/>
  <c r="P6" i="22"/>
  <c r="M6" i="22"/>
  <c r="K6" i="22"/>
  <c r="H6" i="22"/>
  <c r="F6" i="22"/>
  <c r="M17" i="33"/>
  <c r="K17" i="33"/>
  <c r="M16" i="33"/>
  <c r="K16" i="33"/>
  <c r="M15" i="33"/>
  <c r="K15" i="33"/>
  <c r="M14" i="33"/>
  <c r="K14" i="33"/>
  <c r="M13" i="33"/>
  <c r="K13" i="33"/>
  <c r="M12" i="33"/>
  <c r="K12" i="33"/>
  <c r="M11" i="33"/>
  <c r="K11" i="33"/>
  <c r="M10" i="33"/>
  <c r="K10" i="33"/>
  <c r="M9" i="33"/>
  <c r="K9" i="33"/>
  <c r="M8" i="33"/>
  <c r="K8" i="33"/>
  <c r="M7" i="33"/>
  <c r="K7" i="33"/>
  <c r="M6" i="33"/>
  <c r="K6" i="33"/>
  <c r="H17" i="33"/>
  <c r="F17" i="33"/>
  <c r="H16" i="33"/>
  <c r="F16" i="33"/>
  <c r="H15" i="33"/>
  <c r="F15" i="33"/>
  <c r="H14" i="33"/>
  <c r="F14" i="33"/>
  <c r="H13" i="33"/>
  <c r="F13" i="33"/>
  <c r="H12" i="33"/>
  <c r="F12" i="33"/>
  <c r="H11" i="33"/>
  <c r="F11" i="33"/>
  <c r="H10" i="33"/>
  <c r="F10" i="33"/>
  <c r="H9" i="33"/>
  <c r="F9" i="33"/>
  <c r="H8" i="33"/>
  <c r="F8" i="33"/>
  <c r="H7" i="33"/>
  <c r="F7" i="33"/>
  <c r="H6" i="33"/>
  <c r="F6" i="33"/>
  <c r="W17" i="21"/>
  <c r="U17" i="21"/>
  <c r="M17" i="21"/>
  <c r="K17" i="21"/>
  <c r="H17" i="21"/>
  <c r="F17" i="21"/>
  <c r="W16" i="21"/>
  <c r="U16" i="21"/>
  <c r="M16" i="21"/>
  <c r="K16" i="21"/>
  <c r="H16" i="21"/>
  <c r="F16" i="21"/>
  <c r="W15" i="21"/>
  <c r="U15" i="21"/>
  <c r="M15" i="21"/>
  <c r="K15" i="21"/>
  <c r="H15" i="21"/>
  <c r="F15" i="21"/>
  <c r="W14" i="21"/>
  <c r="U14" i="21"/>
  <c r="M14" i="21"/>
  <c r="K14" i="21"/>
  <c r="H14" i="21"/>
  <c r="F14" i="21"/>
  <c r="W13" i="21"/>
  <c r="U13" i="21"/>
  <c r="M13" i="21"/>
  <c r="K13" i="21"/>
  <c r="H13" i="21"/>
  <c r="F13" i="21"/>
  <c r="W12" i="21"/>
  <c r="U12" i="21"/>
  <c r="M12" i="21"/>
  <c r="K12" i="21"/>
  <c r="H12" i="21"/>
  <c r="F12" i="21"/>
  <c r="W11" i="21"/>
  <c r="U11" i="21"/>
  <c r="M11" i="21"/>
  <c r="K11" i="21"/>
  <c r="H11" i="21"/>
  <c r="F11" i="21"/>
  <c r="W10" i="21"/>
  <c r="U10" i="21"/>
  <c r="M10" i="21"/>
  <c r="K10" i="21"/>
  <c r="H10" i="21"/>
  <c r="F10" i="21"/>
  <c r="W9" i="21"/>
  <c r="U9" i="21"/>
  <c r="M9" i="21"/>
  <c r="K9" i="21"/>
  <c r="H9" i="21"/>
  <c r="F9" i="21"/>
  <c r="W8" i="21"/>
  <c r="U8" i="21"/>
  <c r="M8" i="21"/>
  <c r="K8" i="21"/>
  <c r="H8" i="21"/>
  <c r="F8" i="21"/>
  <c r="W7" i="21"/>
  <c r="U7" i="21"/>
  <c r="M7" i="21"/>
  <c r="K7" i="21"/>
  <c r="H7" i="21"/>
  <c r="F7" i="21"/>
  <c r="W6" i="21"/>
  <c r="U6" i="21"/>
  <c r="M6" i="21"/>
  <c r="K6" i="21"/>
  <c r="H6" i="21"/>
  <c r="F6" i="21"/>
  <c r="BK17" i="21"/>
  <c r="BI17" i="21"/>
  <c r="BF17" i="21"/>
  <c r="BD17" i="21"/>
  <c r="BA17" i="21"/>
  <c r="AY17" i="21"/>
  <c r="AV17" i="21"/>
  <c r="AT17" i="21"/>
  <c r="AQ17" i="21"/>
  <c r="AO17" i="21"/>
  <c r="AL17" i="21"/>
  <c r="AJ17" i="21"/>
  <c r="AG17" i="21"/>
  <c r="AE17" i="21"/>
  <c r="AB17" i="21"/>
  <c r="Z17" i="21"/>
  <c r="BK16" i="21"/>
  <c r="BI16" i="21"/>
  <c r="BF16" i="21"/>
  <c r="BD16" i="21"/>
  <c r="BA16" i="21"/>
  <c r="AY16" i="21"/>
  <c r="AV16" i="21"/>
  <c r="AT16" i="21"/>
  <c r="AQ16" i="21"/>
  <c r="AO16" i="21"/>
  <c r="AL16" i="21"/>
  <c r="AJ16" i="21"/>
  <c r="AG16" i="21"/>
  <c r="AE16" i="21"/>
  <c r="AB16" i="21"/>
  <c r="Z16" i="21"/>
  <c r="BK15" i="21"/>
  <c r="BI15" i="21"/>
  <c r="BF15" i="21"/>
  <c r="BD15" i="21"/>
  <c r="BA15" i="21"/>
  <c r="AY15" i="21"/>
  <c r="AV15" i="21"/>
  <c r="AT15" i="21"/>
  <c r="AQ15" i="21"/>
  <c r="AO15" i="21"/>
  <c r="AL15" i="21"/>
  <c r="AJ15" i="21"/>
  <c r="AG15" i="21"/>
  <c r="AE15" i="21"/>
  <c r="AB15" i="21"/>
  <c r="Z15" i="21"/>
  <c r="BK14" i="21"/>
  <c r="BI14" i="21"/>
  <c r="BF14" i="21"/>
  <c r="BD14" i="21"/>
  <c r="BA14" i="21"/>
  <c r="AY14" i="21"/>
  <c r="AV14" i="21"/>
  <c r="AT14" i="21"/>
  <c r="AQ14" i="21"/>
  <c r="AO14" i="21"/>
  <c r="AL14" i="21"/>
  <c r="AJ14" i="21"/>
  <c r="AG14" i="21"/>
  <c r="AE14" i="21"/>
  <c r="AB14" i="21"/>
  <c r="Z14" i="21"/>
  <c r="BK13" i="21"/>
  <c r="BI13" i="21"/>
  <c r="BF13" i="21"/>
  <c r="BD13" i="21"/>
  <c r="BA13" i="21"/>
  <c r="AY13" i="21"/>
  <c r="AV13" i="21"/>
  <c r="AT13" i="21"/>
  <c r="AQ13" i="21"/>
  <c r="AO13" i="21"/>
  <c r="AL13" i="21"/>
  <c r="AJ13" i="21"/>
  <c r="AG13" i="21"/>
  <c r="AE13" i="21"/>
  <c r="AB13" i="21"/>
  <c r="Z13" i="21"/>
  <c r="BK12" i="21"/>
  <c r="BI12" i="21"/>
  <c r="BF12" i="21"/>
  <c r="BD12" i="21"/>
  <c r="BA12" i="21"/>
  <c r="AY12" i="21"/>
  <c r="AV12" i="21"/>
  <c r="AT12" i="21"/>
  <c r="AQ12" i="21"/>
  <c r="AO12" i="21"/>
  <c r="AL12" i="21"/>
  <c r="AJ12" i="21"/>
  <c r="AG12" i="21"/>
  <c r="AE12" i="21"/>
  <c r="AB12" i="21"/>
  <c r="Z12" i="21"/>
  <c r="BK11" i="21"/>
  <c r="BI11" i="21"/>
  <c r="BF11" i="21"/>
  <c r="BD11" i="21"/>
  <c r="BA11" i="21"/>
  <c r="AY11" i="21"/>
  <c r="AV11" i="21"/>
  <c r="AT11" i="21"/>
  <c r="AQ11" i="21"/>
  <c r="AO11" i="21"/>
  <c r="AL11" i="21"/>
  <c r="AJ11" i="21"/>
  <c r="AG11" i="21"/>
  <c r="AE11" i="21"/>
  <c r="AB11" i="21"/>
  <c r="Z11" i="21"/>
  <c r="BK10" i="21"/>
  <c r="BI10" i="21"/>
  <c r="BF10" i="21"/>
  <c r="BD10" i="21"/>
  <c r="BA10" i="21"/>
  <c r="AY10" i="21"/>
  <c r="AV10" i="21"/>
  <c r="AT10" i="21"/>
  <c r="AQ10" i="21"/>
  <c r="AO10" i="21"/>
  <c r="AL10" i="21"/>
  <c r="AJ10" i="21"/>
  <c r="AG10" i="21"/>
  <c r="AE10" i="21"/>
  <c r="AB10" i="21"/>
  <c r="Z10" i="21"/>
  <c r="BK9" i="21"/>
  <c r="BI9" i="21"/>
  <c r="BF9" i="21"/>
  <c r="BD9" i="21"/>
  <c r="BA9" i="21"/>
  <c r="AY9" i="21"/>
  <c r="AV9" i="21"/>
  <c r="AT9" i="21"/>
  <c r="AQ9" i="21"/>
  <c r="AO9" i="21"/>
  <c r="AL9" i="21"/>
  <c r="AJ9" i="21"/>
  <c r="AG9" i="21"/>
  <c r="AE9" i="21"/>
  <c r="AB9" i="21"/>
  <c r="Z9" i="21"/>
  <c r="BK8" i="21"/>
  <c r="BI8" i="21"/>
  <c r="BF8" i="21"/>
  <c r="BD8" i="21"/>
  <c r="BA8" i="21"/>
  <c r="AY8" i="21"/>
  <c r="AV8" i="21"/>
  <c r="AT8" i="21"/>
  <c r="AQ8" i="21"/>
  <c r="AO8" i="21"/>
  <c r="AL8" i="21"/>
  <c r="AJ8" i="21"/>
  <c r="AG8" i="21"/>
  <c r="AE8" i="21"/>
  <c r="AB8" i="21"/>
  <c r="Z8" i="21"/>
  <c r="BK7" i="21"/>
  <c r="BI7" i="21"/>
  <c r="BF7" i="21"/>
  <c r="BD7" i="21"/>
  <c r="BA7" i="21"/>
  <c r="AY7" i="21"/>
  <c r="AV7" i="21"/>
  <c r="AT7" i="21"/>
  <c r="AQ7" i="21"/>
  <c r="AO7" i="21"/>
  <c r="AL7" i="21"/>
  <c r="AJ7" i="21"/>
  <c r="AG7" i="21"/>
  <c r="AE7" i="21"/>
  <c r="AB7" i="21"/>
  <c r="Z7" i="21"/>
  <c r="BK6" i="21"/>
  <c r="BI6" i="21"/>
  <c r="BF6" i="21"/>
  <c r="BD6" i="21"/>
  <c r="BA6" i="21"/>
  <c r="AY6" i="21"/>
  <c r="AV6" i="21"/>
  <c r="AT6" i="21"/>
  <c r="AQ6" i="21"/>
  <c r="AO6" i="21"/>
  <c r="AL6" i="21"/>
  <c r="AJ6" i="21"/>
  <c r="AG6" i="21"/>
  <c r="AE6" i="21"/>
  <c r="AB6" i="21"/>
  <c r="Z6" i="21"/>
  <c r="W17" i="20"/>
  <c r="U17" i="20"/>
  <c r="R17" i="20"/>
  <c r="P17" i="20"/>
  <c r="M17" i="20"/>
  <c r="K17" i="20"/>
  <c r="H17" i="20"/>
  <c r="F17" i="20"/>
  <c r="W16" i="20"/>
  <c r="U16" i="20"/>
  <c r="R16" i="20"/>
  <c r="P16" i="20"/>
  <c r="M16" i="20"/>
  <c r="K16" i="20"/>
  <c r="H16" i="20"/>
  <c r="F16" i="20"/>
  <c r="W15" i="20"/>
  <c r="U15" i="20"/>
  <c r="R15" i="20"/>
  <c r="P15" i="20"/>
  <c r="M15" i="20"/>
  <c r="K15" i="20"/>
  <c r="H15" i="20"/>
  <c r="F15" i="20"/>
  <c r="W14" i="20"/>
  <c r="U14" i="20"/>
  <c r="R14" i="20"/>
  <c r="P14" i="20"/>
  <c r="M14" i="20"/>
  <c r="K14" i="20"/>
  <c r="H14" i="20"/>
  <c r="F14" i="20"/>
  <c r="W13" i="20"/>
  <c r="U13" i="20"/>
  <c r="R13" i="20"/>
  <c r="P13" i="20"/>
  <c r="M13" i="20"/>
  <c r="K13" i="20"/>
  <c r="H13" i="20"/>
  <c r="F13" i="20"/>
  <c r="W12" i="20"/>
  <c r="U12" i="20"/>
  <c r="R12" i="20"/>
  <c r="P12" i="20"/>
  <c r="M12" i="20"/>
  <c r="K12" i="20"/>
  <c r="H12" i="20"/>
  <c r="F12" i="20"/>
  <c r="W11" i="20"/>
  <c r="U11" i="20"/>
  <c r="R11" i="20"/>
  <c r="P11" i="20"/>
  <c r="M11" i="20"/>
  <c r="K11" i="20"/>
  <c r="H11" i="20"/>
  <c r="F11" i="20"/>
  <c r="W10" i="20"/>
  <c r="U10" i="20"/>
  <c r="R10" i="20"/>
  <c r="P10" i="20"/>
  <c r="M10" i="20"/>
  <c r="K10" i="20"/>
  <c r="H10" i="20"/>
  <c r="F10" i="20"/>
  <c r="W9" i="20"/>
  <c r="U9" i="20"/>
  <c r="R9" i="20"/>
  <c r="P9" i="20"/>
  <c r="M9" i="20"/>
  <c r="K9" i="20"/>
  <c r="H9" i="20"/>
  <c r="F9" i="20"/>
  <c r="W8" i="20"/>
  <c r="U8" i="20"/>
  <c r="R8" i="20"/>
  <c r="P8" i="20"/>
  <c r="M8" i="20"/>
  <c r="K8" i="20"/>
  <c r="H8" i="20"/>
  <c r="F8" i="20"/>
  <c r="W7" i="20"/>
  <c r="U7" i="20"/>
  <c r="R7" i="20"/>
  <c r="P7" i="20"/>
  <c r="M7" i="20"/>
  <c r="K7" i="20"/>
  <c r="H7" i="20"/>
  <c r="F7" i="20"/>
  <c r="W6" i="20"/>
  <c r="U6" i="20"/>
  <c r="R6" i="20"/>
  <c r="P6" i="20"/>
  <c r="M6" i="20"/>
  <c r="K6" i="20"/>
  <c r="H6" i="20"/>
  <c r="F6" i="20"/>
  <c r="BU17" i="19"/>
  <c r="BS17" i="19"/>
  <c r="BP17" i="19"/>
  <c r="BN17" i="19"/>
  <c r="BK17" i="19"/>
  <c r="BI17" i="19"/>
  <c r="BU16" i="19"/>
  <c r="BS16" i="19"/>
  <c r="BP16" i="19"/>
  <c r="BN16" i="19"/>
  <c r="BK16" i="19"/>
  <c r="BI16" i="19"/>
  <c r="BU15" i="19"/>
  <c r="BS15" i="19"/>
  <c r="BP15" i="19"/>
  <c r="BN15" i="19"/>
  <c r="BK15" i="19"/>
  <c r="BI15" i="19"/>
  <c r="BU14" i="19"/>
  <c r="BS14" i="19"/>
  <c r="BP14" i="19"/>
  <c r="BN14" i="19"/>
  <c r="BK14" i="19"/>
  <c r="BI14" i="19"/>
  <c r="BU13" i="19"/>
  <c r="BS13" i="19"/>
  <c r="BP13" i="19"/>
  <c r="BN13" i="19"/>
  <c r="BK13" i="19"/>
  <c r="BI13" i="19"/>
  <c r="BU12" i="19"/>
  <c r="BS12" i="19"/>
  <c r="BP12" i="19"/>
  <c r="BN12" i="19"/>
  <c r="BK12" i="19"/>
  <c r="BI12" i="19"/>
  <c r="BU11" i="19"/>
  <c r="BS11" i="19"/>
  <c r="BP11" i="19"/>
  <c r="BN11" i="19"/>
  <c r="BK11" i="19"/>
  <c r="BI11" i="19"/>
  <c r="BU10" i="19"/>
  <c r="BS10" i="19"/>
  <c r="BP10" i="19"/>
  <c r="BN10" i="19"/>
  <c r="BK10" i="19"/>
  <c r="BI10" i="19"/>
  <c r="BU9" i="19"/>
  <c r="BS9" i="19"/>
  <c r="BP9" i="19"/>
  <c r="BN9" i="19"/>
  <c r="BK9" i="19"/>
  <c r="BI9" i="19"/>
  <c r="BU8" i="19"/>
  <c r="BS8" i="19"/>
  <c r="BP8" i="19"/>
  <c r="BN8" i="19"/>
  <c r="BK8" i="19"/>
  <c r="BI8" i="19"/>
  <c r="BU7" i="19"/>
  <c r="BS7" i="19"/>
  <c r="BP7" i="19"/>
  <c r="BN7" i="19"/>
  <c r="BK7" i="19"/>
  <c r="BI7" i="19"/>
  <c r="BU6" i="19"/>
  <c r="BS6" i="19"/>
  <c r="BP6" i="19"/>
  <c r="BN6" i="19"/>
  <c r="BK6" i="19"/>
  <c r="BI6" i="19"/>
  <c r="AQ17" i="19"/>
  <c r="AO17" i="19"/>
  <c r="AL17" i="19"/>
  <c r="AJ17" i="19"/>
  <c r="AG17" i="19"/>
  <c r="AE17" i="19"/>
  <c r="AB17" i="19"/>
  <c r="Z17" i="19"/>
  <c r="W17" i="19"/>
  <c r="U17" i="19"/>
  <c r="M17" i="19"/>
  <c r="K17" i="19"/>
  <c r="H17" i="19"/>
  <c r="F17" i="19"/>
  <c r="AQ16" i="19"/>
  <c r="AO16" i="19"/>
  <c r="AL16" i="19"/>
  <c r="AJ16" i="19"/>
  <c r="AG16" i="19"/>
  <c r="AE16" i="19"/>
  <c r="AB16" i="19"/>
  <c r="Z16" i="19"/>
  <c r="W16" i="19"/>
  <c r="U16" i="19"/>
  <c r="M16" i="19"/>
  <c r="K16" i="19"/>
  <c r="H16" i="19"/>
  <c r="F16" i="19"/>
  <c r="AQ15" i="19"/>
  <c r="AO15" i="19"/>
  <c r="AL15" i="19"/>
  <c r="AJ15" i="19"/>
  <c r="AG15" i="19"/>
  <c r="AE15" i="19"/>
  <c r="AB15" i="19"/>
  <c r="Z15" i="19"/>
  <c r="W15" i="19"/>
  <c r="U15" i="19"/>
  <c r="M15" i="19"/>
  <c r="K15" i="19"/>
  <c r="H15" i="19"/>
  <c r="F15" i="19"/>
  <c r="AQ14" i="19"/>
  <c r="AO14" i="19"/>
  <c r="AL14" i="19"/>
  <c r="AJ14" i="19"/>
  <c r="AG14" i="19"/>
  <c r="AE14" i="19"/>
  <c r="AB14" i="19"/>
  <c r="Z14" i="19"/>
  <c r="W14" i="19"/>
  <c r="U14" i="19"/>
  <c r="M14" i="19"/>
  <c r="K14" i="19"/>
  <c r="H14" i="19"/>
  <c r="F14" i="19"/>
  <c r="AQ13" i="19"/>
  <c r="AO13" i="19"/>
  <c r="AL13" i="19"/>
  <c r="AJ13" i="19"/>
  <c r="AG13" i="19"/>
  <c r="AE13" i="19"/>
  <c r="AB13" i="19"/>
  <c r="Z13" i="19"/>
  <c r="W13" i="19"/>
  <c r="U13" i="19"/>
  <c r="M13" i="19"/>
  <c r="K13" i="19"/>
  <c r="H13" i="19"/>
  <c r="F13" i="19"/>
  <c r="AQ12" i="19"/>
  <c r="AO12" i="19"/>
  <c r="AL12" i="19"/>
  <c r="AJ12" i="19"/>
  <c r="AG12" i="19"/>
  <c r="AE12" i="19"/>
  <c r="AB12" i="19"/>
  <c r="Z12" i="19"/>
  <c r="W12" i="19"/>
  <c r="U12" i="19"/>
  <c r="M12" i="19"/>
  <c r="K12" i="19"/>
  <c r="H12" i="19"/>
  <c r="F12" i="19"/>
  <c r="AQ11" i="19"/>
  <c r="AO11" i="19"/>
  <c r="AL11" i="19"/>
  <c r="AJ11" i="19"/>
  <c r="AG11" i="19"/>
  <c r="AE11" i="19"/>
  <c r="AB11" i="19"/>
  <c r="Z11" i="19"/>
  <c r="W11" i="19"/>
  <c r="U11" i="19"/>
  <c r="M11" i="19"/>
  <c r="K11" i="19"/>
  <c r="H11" i="19"/>
  <c r="F11" i="19"/>
  <c r="AQ10" i="19"/>
  <c r="AO10" i="19"/>
  <c r="AL10" i="19"/>
  <c r="AJ10" i="19"/>
  <c r="AG10" i="19"/>
  <c r="AE10" i="19"/>
  <c r="AB10" i="19"/>
  <c r="Z10" i="19"/>
  <c r="W10" i="19"/>
  <c r="U10" i="19"/>
  <c r="M10" i="19"/>
  <c r="K10" i="19"/>
  <c r="H10" i="19"/>
  <c r="F10" i="19"/>
  <c r="AQ9" i="19"/>
  <c r="AO9" i="19"/>
  <c r="AL9" i="19"/>
  <c r="AJ9" i="19"/>
  <c r="AG9" i="19"/>
  <c r="AE9" i="19"/>
  <c r="AB9" i="19"/>
  <c r="Z9" i="19"/>
  <c r="W9" i="19"/>
  <c r="U9" i="19"/>
  <c r="M9" i="19"/>
  <c r="K9" i="19"/>
  <c r="H9" i="19"/>
  <c r="F9" i="19"/>
  <c r="AQ8" i="19"/>
  <c r="AO8" i="19"/>
  <c r="AL8" i="19"/>
  <c r="AJ8" i="19"/>
  <c r="AG8" i="19"/>
  <c r="AE8" i="19"/>
  <c r="AB8" i="19"/>
  <c r="Z8" i="19"/>
  <c r="W8" i="19"/>
  <c r="U8" i="19"/>
  <c r="M8" i="19"/>
  <c r="K8" i="19"/>
  <c r="H8" i="19"/>
  <c r="F8" i="19"/>
  <c r="AQ7" i="19"/>
  <c r="AO7" i="19"/>
  <c r="AL7" i="19"/>
  <c r="AJ7" i="19"/>
  <c r="AG7" i="19"/>
  <c r="AE7" i="19"/>
  <c r="AB7" i="19"/>
  <c r="Z7" i="19"/>
  <c r="W7" i="19"/>
  <c r="U7" i="19"/>
  <c r="M7" i="19"/>
  <c r="K7" i="19"/>
  <c r="H7" i="19"/>
  <c r="F7" i="19"/>
  <c r="AQ6" i="19"/>
  <c r="AO6" i="19"/>
  <c r="AL6" i="19"/>
  <c r="AJ6" i="19"/>
  <c r="AG6" i="19"/>
  <c r="AE6" i="19"/>
  <c r="AB6" i="19"/>
  <c r="Z6" i="19"/>
  <c r="W6" i="19"/>
  <c r="U6" i="19"/>
  <c r="M6" i="19"/>
  <c r="K6" i="19"/>
  <c r="H6" i="19"/>
  <c r="F6" i="19"/>
  <c r="AQ17" i="16"/>
  <c r="AO17" i="16"/>
  <c r="AL17" i="16"/>
  <c r="AJ17" i="16"/>
  <c r="AG17" i="16"/>
  <c r="AE17" i="16"/>
  <c r="AB17" i="16"/>
  <c r="Z17" i="16"/>
  <c r="W17" i="16"/>
  <c r="U17" i="16"/>
  <c r="R17" i="16"/>
  <c r="P17" i="16"/>
  <c r="M17" i="16"/>
  <c r="K17" i="16"/>
  <c r="H17" i="16"/>
  <c r="F17" i="16"/>
  <c r="AQ16" i="16"/>
  <c r="AO16" i="16"/>
  <c r="AL16" i="16"/>
  <c r="AJ16" i="16"/>
  <c r="AG16" i="16"/>
  <c r="AE16" i="16"/>
  <c r="AB16" i="16"/>
  <c r="Z16" i="16"/>
  <c r="W16" i="16"/>
  <c r="U16" i="16"/>
  <c r="R16" i="16"/>
  <c r="P16" i="16"/>
  <c r="M16" i="16"/>
  <c r="K16" i="16"/>
  <c r="H16" i="16"/>
  <c r="F16" i="16"/>
  <c r="AQ15" i="16"/>
  <c r="AO15" i="16"/>
  <c r="AL15" i="16"/>
  <c r="AJ15" i="16"/>
  <c r="AG15" i="16"/>
  <c r="AE15" i="16"/>
  <c r="AB15" i="16"/>
  <c r="Z15" i="16"/>
  <c r="W15" i="16"/>
  <c r="U15" i="16"/>
  <c r="R15" i="16"/>
  <c r="P15" i="16"/>
  <c r="M15" i="16"/>
  <c r="K15" i="16"/>
  <c r="H15" i="16"/>
  <c r="F15" i="16"/>
  <c r="AQ14" i="16"/>
  <c r="AO14" i="16"/>
  <c r="AL14" i="16"/>
  <c r="AJ14" i="16"/>
  <c r="AG14" i="16"/>
  <c r="AE14" i="16"/>
  <c r="AB14" i="16"/>
  <c r="Z14" i="16"/>
  <c r="W14" i="16"/>
  <c r="U14" i="16"/>
  <c r="R14" i="16"/>
  <c r="P14" i="16"/>
  <c r="M14" i="16"/>
  <c r="K14" i="16"/>
  <c r="H14" i="16"/>
  <c r="F14" i="16"/>
  <c r="AQ13" i="16"/>
  <c r="AO13" i="16"/>
  <c r="AL13" i="16"/>
  <c r="AJ13" i="16"/>
  <c r="AG13" i="16"/>
  <c r="AE13" i="16"/>
  <c r="AB13" i="16"/>
  <c r="Z13" i="16"/>
  <c r="W13" i="16"/>
  <c r="U13" i="16"/>
  <c r="R13" i="16"/>
  <c r="P13" i="16"/>
  <c r="M13" i="16"/>
  <c r="K13" i="16"/>
  <c r="H13" i="16"/>
  <c r="F13" i="16"/>
  <c r="AQ12" i="16"/>
  <c r="AO12" i="16"/>
  <c r="AL12" i="16"/>
  <c r="AJ12" i="16"/>
  <c r="AG12" i="16"/>
  <c r="AE12" i="16"/>
  <c r="AB12" i="16"/>
  <c r="Z12" i="16"/>
  <c r="W12" i="16"/>
  <c r="U12" i="16"/>
  <c r="R12" i="16"/>
  <c r="P12" i="16"/>
  <c r="M12" i="16"/>
  <c r="K12" i="16"/>
  <c r="H12" i="16"/>
  <c r="F12" i="16"/>
  <c r="AQ11" i="16"/>
  <c r="AO11" i="16"/>
  <c r="AL11" i="16"/>
  <c r="AJ11" i="16"/>
  <c r="AG11" i="16"/>
  <c r="AE11" i="16"/>
  <c r="AB11" i="16"/>
  <c r="Z11" i="16"/>
  <c r="W11" i="16"/>
  <c r="U11" i="16"/>
  <c r="R11" i="16"/>
  <c r="P11" i="16"/>
  <c r="M11" i="16"/>
  <c r="K11" i="16"/>
  <c r="H11" i="16"/>
  <c r="F11" i="16"/>
  <c r="AQ10" i="16"/>
  <c r="AO10" i="16"/>
  <c r="AL10" i="16"/>
  <c r="AJ10" i="16"/>
  <c r="AG10" i="16"/>
  <c r="AE10" i="16"/>
  <c r="AB10" i="16"/>
  <c r="Z10" i="16"/>
  <c r="W10" i="16"/>
  <c r="U10" i="16"/>
  <c r="R10" i="16"/>
  <c r="P10" i="16"/>
  <c r="M10" i="16"/>
  <c r="K10" i="16"/>
  <c r="H10" i="16"/>
  <c r="F10" i="16"/>
  <c r="AQ9" i="16"/>
  <c r="AO9" i="16"/>
  <c r="AL9" i="16"/>
  <c r="AJ9" i="16"/>
  <c r="AG9" i="16"/>
  <c r="AE9" i="16"/>
  <c r="AB9" i="16"/>
  <c r="Z9" i="16"/>
  <c r="W9" i="16"/>
  <c r="U9" i="16"/>
  <c r="R9" i="16"/>
  <c r="P9" i="16"/>
  <c r="M9" i="16"/>
  <c r="K9" i="16"/>
  <c r="H9" i="16"/>
  <c r="F9" i="16"/>
  <c r="AQ8" i="16"/>
  <c r="AO8" i="16"/>
  <c r="AL8" i="16"/>
  <c r="AJ8" i="16"/>
  <c r="AG8" i="16"/>
  <c r="AE8" i="16"/>
  <c r="AB8" i="16"/>
  <c r="Z8" i="16"/>
  <c r="W8" i="16"/>
  <c r="U8" i="16"/>
  <c r="R8" i="16"/>
  <c r="P8" i="16"/>
  <c r="M8" i="16"/>
  <c r="K8" i="16"/>
  <c r="H8" i="16"/>
  <c r="F8" i="16"/>
  <c r="AQ7" i="16"/>
  <c r="AO7" i="16"/>
  <c r="AL7" i="16"/>
  <c r="AJ7" i="16"/>
  <c r="AG7" i="16"/>
  <c r="AE7" i="16"/>
  <c r="AB7" i="16"/>
  <c r="Z7" i="16"/>
  <c r="W7" i="16"/>
  <c r="U7" i="16"/>
  <c r="R7" i="16"/>
  <c r="P7" i="16"/>
  <c r="M7" i="16"/>
  <c r="K7" i="16"/>
  <c r="H7" i="16"/>
  <c r="F7" i="16"/>
  <c r="AQ6" i="16"/>
  <c r="AO6" i="16"/>
  <c r="AL6" i="16"/>
  <c r="AJ6" i="16"/>
  <c r="AG6" i="16"/>
  <c r="AE6" i="16"/>
  <c r="AB6" i="16"/>
  <c r="Z6" i="16"/>
  <c r="W6" i="16"/>
  <c r="U6" i="16"/>
  <c r="R6" i="16"/>
  <c r="P6" i="16"/>
  <c r="M6" i="16"/>
  <c r="K6" i="16"/>
  <c r="H6" i="16"/>
  <c r="F6" i="16"/>
  <c r="AV17" i="15"/>
  <c r="AT17" i="15"/>
  <c r="AQ17" i="15"/>
  <c r="AO17" i="15"/>
  <c r="AL17" i="15"/>
  <c r="AJ17" i="15"/>
  <c r="AV16" i="15"/>
  <c r="AT16" i="15"/>
  <c r="AQ16" i="15"/>
  <c r="AO16" i="15"/>
  <c r="AL16" i="15"/>
  <c r="AJ16" i="15"/>
  <c r="AV15" i="15"/>
  <c r="AT15" i="15"/>
  <c r="AQ15" i="15"/>
  <c r="AO15" i="15"/>
  <c r="AL15" i="15"/>
  <c r="AJ15" i="15"/>
  <c r="AV14" i="15"/>
  <c r="AT14" i="15"/>
  <c r="AQ14" i="15"/>
  <c r="AO14" i="15"/>
  <c r="AL14" i="15"/>
  <c r="AJ14" i="15"/>
  <c r="AV13" i="15"/>
  <c r="AT13" i="15"/>
  <c r="AQ13" i="15"/>
  <c r="AO13" i="15"/>
  <c r="AL13" i="15"/>
  <c r="AJ13" i="15"/>
  <c r="AV12" i="15"/>
  <c r="AT12" i="15"/>
  <c r="AQ12" i="15"/>
  <c r="AO12" i="15"/>
  <c r="AL12" i="15"/>
  <c r="AJ12" i="15"/>
  <c r="AV11" i="15"/>
  <c r="AT11" i="15"/>
  <c r="AQ11" i="15"/>
  <c r="AO11" i="15"/>
  <c r="AL11" i="15"/>
  <c r="AJ11" i="15"/>
  <c r="AV10" i="15"/>
  <c r="AT10" i="15"/>
  <c r="AQ10" i="15"/>
  <c r="AO10" i="15"/>
  <c r="AL10" i="15"/>
  <c r="AJ10" i="15"/>
  <c r="AV9" i="15"/>
  <c r="AT9" i="15"/>
  <c r="AQ9" i="15"/>
  <c r="AO9" i="15"/>
  <c r="AL9" i="15"/>
  <c r="AJ9" i="15"/>
  <c r="AV8" i="15"/>
  <c r="AT8" i="15"/>
  <c r="AQ8" i="15"/>
  <c r="AO8" i="15"/>
  <c r="AL8" i="15"/>
  <c r="AJ8" i="15"/>
  <c r="AV7" i="15"/>
  <c r="AT7" i="15"/>
  <c r="AQ7" i="15"/>
  <c r="AO7" i="15"/>
  <c r="AL7" i="15"/>
  <c r="AJ7" i="15"/>
  <c r="AV6" i="15"/>
  <c r="AT6" i="15"/>
  <c r="AQ6" i="15"/>
  <c r="AO6" i="15"/>
  <c r="AL6" i="15"/>
  <c r="AJ6" i="15"/>
  <c r="AG17" i="15"/>
  <c r="AE17" i="15"/>
  <c r="AB17" i="15"/>
  <c r="Z17" i="15"/>
  <c r="W17" i="15"/>
  <c r="U17" i="15"/>
  <c r="R17" i="15"/>
  <c r="P17" i="15"/>
  <c r="H17" i="15"/>
  <c r="F17" i="15"/>
  <c r="AG16" i="15"/>
  <c r="AE16" i="15"/>
  <c r="AB16" i="15"/>
  <c r="Z16" i="15"/>
  <c r="W16" i="15"/>
  <c r="U16" i="15"/>
  <c r="R16" i="15"/>
  <c r="P16" i="15"/>
  <c r="H16" i="15"/>
  <c r="F16" i="15"/>
  <c r="AG15" i="15"/>
  <c r="AE15" i="15"/>
  <c r="AB15" i="15"/>
  <c r="Z15" i="15"/>
  <c r="W15" i="15"/>
  <c r="U15" i="15"/>
  <c r="R15" i="15"/>
  <c r="P15" i="15"/>
  <c r="H15" i="15"/>
  <c r="F15" i="15"/>
  <c r="AG14" i="15"/>
  <c r="AE14" i="15"/>
  <c r="AB14" i="15"/>
  <c r="Z14" i="15"/>
  <c r="W14" i="15"/>
  <c r="U14" i="15"/>
  <c r="R14" i="15"/>
  <c r="P14" i="15"/>
  <c r="H14" i="15"/>
  <c r="F14" i="15"/>
  <c r="AG13" i="15"/>
  <c r="AE13" i="15"/>
  <c r="AB13" i="15"/>
  <c r="Z13" i="15"/>
  <c r="W13" i="15"/>
  <c r="U13" i="15"/>
  <c r="R13" i="15"/>
  <c r="P13" i="15"/>
  <c r="H13" i="15"/>
  <c r="F13" i="15"/>
  <c r="AG12" i="15"/>
  <c r="AE12" i="15"/>
  <c r="AB12" i="15"/>
  <c r="Z12" i="15"/>
  <c r="W12" i="15"/>
  <c r="U12" i="15"/>
  <c r="R12" i="15"/>
  <c r="P12" i="15"/>
  <c r="H12" i="15"/>
  <c r="F12" i="15"/>
  <c r="AG11" i="15"/>
  <c r="AE11" i="15"/>
  <c r="AB11" i="15"/>
  <c r="Z11" i="15"/>
  <c r="W11" i="15"/>
  <c r="U11" i="15"/>
  <c r="R11" i="15"/>
  <c r="P11" i="15"/>
  <c r="H11" i="15"/>
  <c r="F11" i="15"/>
  <c r="AG10" i="15"/>
  <c r="AE10" i="15"/>
  <c r="AB10" i="15"/>
  <c r="Z10" i="15"/>
  <c r="W10" i="15"/>
  <c r="U10" i="15"/>
  <c r="R10" i="15"/>
  <c r="P10" i="15"/>
  <c r="H10" i="15"/>
  <c r="F10" i="15"/>
  <c r="AG9" i="15"/>
  <c r="AE9" i="15"/>
  <c r="AB9" i="15"/>
  <c r="Z9" i="15"/>
  <c r="W9" i="15"/>
  <c r="U9" i="15"/>
  <c r="R9" i="15"/>
  <c r="P9" i="15"/>
  <c r="H9" i="15"/>
  <c r="F9" i="15"/>
  <c r="AG8" i="15"/>
  <c r="AE8" i="15"/>
  <c r="AB8" i="15"/>
  <c r="Z8" i="15"/>
  <c r="W8" i="15"/>
  <c r="U8" i="15"/>
  <c r="R8" i="15"/>
  <c r="P8" i="15"/>
  <c r="H8" i="15"/>
  <c r="F8" i="15"/>
  <c r="AG7" i="15"/>
  <c r="AE7" i="15"/>
  <c r="AB7" i="15"/>
  <c r="Z7" i="15"/>
  <c r="W7" i="15"/>
  <c r="U7" i="15"/>
  <c r="R7" i="15"/>
  <c r="P7" i="15"/>
  <c r="H7" i="15"/>
  <c r="F7" i="15"/>
  <c r="AG6" i="15"/>
  <c r="AE6" i="15"/>
  <c r="AB6" i="15"/>
  <c r="Z6" i="15"/>
  <c r="W6" i="15"/>
  <c r="U6" i="15"/>
  <c r="R6" i="15"/>
  <c r="P6" i="15"/>
  <c r="H6" i="15"/>
  <c r="F6" i="15"/>
  <c r="M17" i="24"/>
  <c r="K17" i="24"/>
  <c r="M16" i="24"/>
  <c r="K16" i="24"/>
  <c r="M15" i="24"/>
  <c r="K15" i="24"/>
  <c r="M14" i="24"/>
  <c r="K14" i="24"/>
  <c r="M13" i="24"/>
  <c r="K13" i="24"/>
  <c r="M12" i="24"/>
  <c r="K12" i="24"/>
  <c r="M11" i="24"/>
  <c r="K11" i="24"/>
  <c r="M10" i="24"/>
  <c r="K10" i="24"/>
  <c r="M9" i="24"/>
  <c r="K9" i="24"/>
  <c r="M8" i="24"/>
  <c r="K8" i="24"/>
  <c r="M7" i="24"/>
  <c r="K7" i="24"/>
  <c r="M6" i="24"/>
  <c r="K6" i="24"/>
  <c r="R17" i="14"/>
  <c r="P17" i="14"/>
  <c r="M17" i="14"/>
  <c r="K17" i="14"/>
  <c r="H17" i="14"/>
  <c r="F17" i="14"/>
  <c r="R16" i="14"/>
  <c r="P16" i="14"/>
  <c r="M16" i="14"/>
  <c r="K16" i="14"/>
  <c r="H16" i="14"/>
  <c r="F16" i="14"/>
  <c r="R15" i="14"/>
  <c r="P15" i="14"/>
  <c r="M15" i="14"/>
  <c r="K15" i="14"/>
  <c r="H15" i="14"/>
  <c r="F15" i="14"/>
  <c r="R14" i="14"/>
  <c r="P14" i="14"/>
  <c r="M14" i="14"/>
  <c r="K14" i="14"/>
  <c r="H14" i="14"/>
  <c r="F14" i="14"/>
  <c r="R13" i="14"/>
  <c r="P13" i="14"/>
  <c r="M13" i="14"/>
  <c r="K13" i="14"/>
  <c r="H13" i="14"/>
  <c r="F13" i="14"/>
  <c r="R12" i="14"/>
  <c r="P12" i="14"/>
  <c r="M12" i="14"/>
  <c r="K12" i="14"/>
  <c r="H12" i="14"/>
  <c r="F12" i="14"/>
  <c r="R11" i="14"/>
  <c r="P11" i="14"/>
  <c r="M11" i="14"/>
  <c r="K11" i="14"/>
  <c r="H11" i="14"/>
  <c r="F11" i="14"/>
  <c r="R10" i="14"/>
  <c r="P10" i="14"/>
  <c r="M10" i="14"/>
  <c r="K10" i="14"/>
  <c r="H10" i="14"/>
  <c r="F10" i="14"/>
  <c r="R9" i="14"/>
  <c r="P9" i="14"/>
  <c r="M9" i="14"/>
  <c r="K9" i="14"/>
  <c r="H9" i="14"/>
  <c r="F9" i="14"/>
  <c r="R8" i="14"/>
  <c r="P8" i="14"/>
  <c r="M8" i="14"/>
  <c r="K8" i="14"/>
  <c r="H8" i="14"/>
  <c r="F8" i="14"/>
  <c r="R7" i="14"/>
  <c r="P7" i="14"/>
  <c r="M7" i="14"/>
  <c r="K7" i="14"/>
  <c r="H7" i="14"/>
  <c r="F7" i="14"/>
  <c r="R6" i="14"/>
  <c r="P6" i="14"/>
  <c r="M6" i="14"/>
  <c r="K6" i="14"/>
  <c r="H6" i="14"/>
  <c r="F6" i="14"/>
  <c r="AB17" i="13"/>
  <c r="Z17" i="13"/>
  <c r="AB16" i="13"/>
  <c r="Z16" i="13"/>
  <c r="AB15" i="13"/>
  <c r="Z15" i="13"/>
  <c r="AB14" i="13"/>
  <c r="Z14" i="13"/>
  <c r="AB13" i="13"/>
  <c r="Z13" i="13"/>
  <c r="AB12" i="13"/>
  <c r="Z12" i="13"/>
  <c r="AB11" i="13"/>
  <c r="Z11" i="13"/>
  <c r="AB10" i="13"/>
  <c r="Z10" i="13"/>
  <c r="AB9" i="13"/>
  <c r="Z9" i="13"/>
  <c r="AB8" i="13"/>
  <c r="Z8" i="13"/>
  <c r="AB7" i="13"/>
  <c r="Z7" i="13"/>
  <c r="AB6" i="13"/>
  <c r="Z6" i="13"/>
  <c r="AB17" i="12"/>
  <c r="Z17" i="12"/>
  <c r="AB16" i="12"/>
  <c r="Z16" i="12"/>
  <c r="AB15" i="12"/>
  <c r="Z15" i="12"/>
  <c r="AB14" i="12"/>
  <c r="Z14" i="12"/>
  <c r="AB13" i="12"/>
  <c r="Z13" i="12"/>
  <c r="AB12" i="12"/>
  <c r="Z12" i="12"/>
  <c r="AB11" i="12"/>
  <c r="Z11" i="12"/>
  <c r="AB10" i="12"/>
  <c r="Z10" i="12"/>
  <c r="AB9" i="12"/>
  <c r="Z9" i="12"/>
  <c r="AB8" i="12"/>
  <c r="Z8" i="12"/>
  <c r="AB7" i="12"/>
  <c r="Z7" i="12"/>
  <c r="AB6" i="12"/>
  <c r="Z6" i="12"/>
  <c r="W17" i="12"/>
  <c r="U17" i="12"/>
  <c r="R17" i="12"/>
  <c r="P17" i="12"/>
  <c r="M17" i="12"/>
  <c r="K17" i="12"/>
  <c r="H17" i="12"/>
  <c r="F17" i="12"/>
  <c r="W16" i="12"/>
  <c r="U16" i="12"/>
  <c r="R16" i="12"/>
  <c r="P16" i="12"/>
  <c r="M16" i="12"/>
  <c r="K16" i="12"/>
  <c r="H16" i="12"/>
  <c r="F16" i="12"/>
  <c r="W15" i="12"/>
  <c r="U15" i="12"/>
  <c r="R15" i="12"/>
  <c r="P15" i="12"/>
  <c r="M15" i="12"/>
  <c r="K15" i="12"/>
  <c r="H15" i="12"/>
  <c r="F15" i="12"/>
  <c r="W14" i="12"/>
  <c r="U14" i="12"/>
  <c r="R14" i="12"/>
  <c r="P14" i="12"/>
  <c r="M14" i="12"/>
  <c r="K14" i="12"/>
  <c r="H14" i="12"/>
  <c r="F14" i="12"/>
  <c r="W13" i="12"/>
  <c r="U13" i="12"/>
  <c r="R13" i="12"/>
  <c r="P13" i="12"/>
  <c r="M13" i="12"/>
  <c r="K13" i="12"/>
  <c r="H13" i="12"/>
  <c r="F13" i="12"/>
  <c r="W12" i="12"/>
  <c r="U12" i="12"/>
  <c r="R12" i="12"/>
  <c r="P12" i="12"/>
  <c r="M12" i="12"/>
  <c r="K12" i="12"/>
  <c r="H12" i="12"/>
  <c r="F12" i="12"/>
  <c r="W11" i="12"/>
  <c r="U11" i="12"/>
  <c r="R11" i="12"/>
  <c r="P11" i="12"/>
  <c r="M11" i="12"/>
  <c r="K11" i="12"/>
  <c r="H11" i="12"/>
  <c r="F11" i="12"/>
  <c r="W10" i="12"/>
  <c r="U10" i="12"/>
  <c r="R10" i="12"/>
  <c r="P10" i="12"/>
  <c r="M10" i="12"/>
  <c r="K10" i="12"/>
  <c r="H10" i="12"/>
  <c r="F10" i="12"/>
  <c r="W9" i="12"/>
  <c r="U9" i="12"/>
  <c r="R9" i="12"/>
  <c r="P9" i="12"/>
  <c r="M9" i="12"/>
  <c r="K9" i="12"/>
  <c r="H9" i="12"/>
  <c r="F9" i="12"/>
  <c r="W8" i="12"/>
  <c r="U8" i="12"/>
  <c r="R8" i="12"/>
  <c r="P8" i="12"/>
  <c r="M8" i="12"/>
  <c r="K8" i="12"/>
  <c r="H8" i="12"/>
  <c r="F8" i="12"/>
  <c r="W7" i="12"/>
  <c r="U7" i="12"/>
  <c r="R7" i="12"/>
  <c r="P7" i="12"/>
  <c r="M7" i="12"/>
  <c r="K7" i="12"/>
  <c r="H7" i="12"/>
  <c r="F7" i="12"/>
  <c r="W6" i="12"/>
  <c r="U6" i="12"/>
  <c r="R6" i="12"/>
  <c r="P6" i="12"/>
  <c r="M6" i="12"/>
  <c r="K6" i="12"/>
  <c r="H6" i="12"/>
  <c r="F6" i="12"/>
  <c r="W17" i="23"/>
  <c r="U17" i="23"/>
  <c r="R17" i="23"/>
  <c r="P17" i="23"/>
  <c r="M17" i="23"/>
  <c r="K17" i="23"/>
  <c r="H17" i="23"/>
  <c r="F17" i="23"/>
  <c r="W16" i="23"/>
  <c r="U16" i="23"/>
  <c r="R16" i="23"/>
  <c r="P16" i="23"/>
  <c r="M16" i="23"/>
  <c r="K16" i="23"/>
  <c r="H16" i="23"/>
  <c r="F16" i="23"/>
  <c r="W15" i="23"/>
  <c r="U15" i="23"/>
  <c r="R15" i="23"/>
  <c r="P15" i="23"/>
  <c r="M15" i="23"/>
  <c r="K15" i="23"/>
  <c r="H15" i="23"/>
  <c r="F15" i="23"/>
  <c r="W14" i="23"/>
  <c r="U14" i="23"/>
  <c r="R14" i="23"/>
  <c r="P14" i="23"/>
  <c r="M14" i="23"/>
  <c r="K14" i="23"/>
  <c r="H14" i="23"/>
  <c r="F14" i="23"/>
  <c r="W13" i="23"/>
  <c r="U13" i="23"/>
  <c r="R13" i="23"/>
  <c r="P13" i="23"/>
  <c r="M13" i="23"/>
  <c r="K13" i="23"/>
  <c r="H13" i="23"/>
  <c r="F13" i="23"/>
  <c r="W12" i="23"/>
  <c r="U12" i="23"/>
  <c r="R12" i="23"/>
  <c r="P12" i="23"/>
  <c r="M12" i="23"/>
  <c r="K12" i="23"/>
  <c r="H12" i="23"/>
  <c r="F12" i="23"/>
  <c r="W11" i="23"/>
  <c r="U11" i="23"/>
  <c r="R11" i="23"/>
  <c r="P11" i="23"/>
  <c r="M11" i="23"/>
  <c r="K11" i="23"/>
  <c r="H11" i="23"/>
  <c r="F11" i="23"/>
  <c r="W10" i="23"/>
  <c r="U10" i="23"/>
  <c r="R10" i="23"/>
  <c r="P10" i="23"/>
  <c r="M10" i="23"/>
  <c r="K10" i="23"/>
  <c r="H10" i="23"/>
  <c r="F10" i="23"/>
  <c r="W9" i="23"/>
  <c r="U9" i="23"/>
  <c r="R9" i="23"/>
  <c r="P9" i="23"/>
  <c r="M9" i="23"/>
  <c r="K9" i="23"/>
  <c r="H9" i="23"/>
  <c r="F9" i="23"/>
  <c r="W8" i="23"/>
  <c r="U8" i="23"/>
  <c r="R8" i="23"/>
  <c r="P8" i="23"/>
  <c r="M8" i="23"/>
  <c r="K8" i="23"/>
  <c r="H8" i="23"/>
  <c r="F8" i="23"/>
  <c r="W7" i="23"/>
  <c r="U7" i="23"/>
  <c r="R7" i="23"/>
  <c r="P7" i="23"/>
  <c r="M7" i="23"/>
  <c r="K7" i="23"/>
  <c r="H7" i="23"/>
  <c r="F7" i="23"/>
  <c r="W6" i="23"/>
  <c r="U6" i="23"/>
  <c r="R6" i="23"/>
  <c r="P6" i="23"/>
  <c r="M6" i="23"/>
  <c r="K6" i="23"/>
  <c r="H6" i="23"/>
  <c r="F6" i="23"/>
  <c r="M17" i="10"/>
  <c r="K17" i="10"/>
  <c r="H17" i="10"/>
  <c r="F17" i="10"/>
  <c r="M16" i="10"/>
  <c r="K16" i="10"/>
  <c r="H16" i="10"/>
  <c r="F16" i="10"/>
  <c r="M15" i="10"/>
  <c r="K15" i="10"/>
  <c r="H15" i="10"/>
  <c r="F15" i="10"/>
  <c r="M14" i="10"/>
  <c r="K14" i="10"/>
  <c r="H14" i="10"/>
  <c r="F14" i="10"/>
  <c r="M13" i="10"/>
  <c r="K13" i="10"/>
  <c r="H13" i="10"/>
  <c r="F13" i="10"/>
  <c r="M12" i="10"/>
  <c r="K12" i="10"/>
  <c r="H12" i="10"/>
  <c r="F12" i="10"/>
  <c r="M11" i="10"/>
  <c r="K11" i="10"/>
  <c r="H11" i="10"/>
  <c r="F11" i="10"/>
  <c r="M10" i="10"/>
  <c r="K10" i="10"/>
  <c r="H10" i="10"/>
  <c r="F10" i="10"/>
  <c r="M9" i="10"/>
  <c r="K9" i="10"/>
  <c r="H9" i="10"/>
  <c r="F9" i="10"/>
  <c r="M8" i="10"/>
  <c r="K8" i="10"/>
  <c r="H8" i="10"/>
  <c r="F8" i="10"/>
  <c r="M7" i="10"/>
  <c r="K7" i="10"/>
  <c r="H7" i="10"/>
  <c r="F7" i="10"/>
  <c r="M6" i="10"/>
  <c r="K6" i="10"/>
  <c r="H6" i="10"/>
  <c r="F6" i="10"/>
  <c r="R17" i="9"/>
  <c r="P17" i="9"/>
  <c r="M17" i="9"/>
  <c r="K17" i="9"/>
  <c r="H17" i="9"/>
  <c r="F17" i="9"/>
  <c r="R16" i="9"/>
  <c r="P16" i="9"/>
  <c r="M16" i="9"/>
  <c r="K16" i="9"/>
  <c r="H16" i="9"/>
  <c r="F16" i="9"/>
  <c r="R15" i="9"/>
  <c r="P15" i="9"/>
  <c r="M15" i="9"/>
  <c r="K15" i="9"/>
  <c r="H15" i="9"/>
  <c r="F15" i="9"/>
  <c r="R14" i="9"/>
  <c r="P14" i="9"/>
  <c r="M14" i="9"/>
  <c r="K14" i="9"/>
  <c r="H14" i="9"/>
  <c r="F14" i="9"/>
  <c r="R13" i="9"/>
  <c r="P13" i="9"/>
  <c r="M13" i="9"/>
  <c r="K13" i="9"/>
  <c r="H13" i="9"/>
  <c r="F13" i="9"/>
  <c r="R12" i="9"/>
  <c r="P12" i="9"/>
  <c r="M12" i="9"/>
  <c r="K12" i="9"/>
  <c r="H12" i="9"/>
  <c r="F12" i="9"/>
  <c r="R11" i="9"/>
  <c r="M11" i="9"/>
  <c r="K11" i="9"/>
  <c r="H11" i="9"/>
  <c r="F11" i="9"/>
  <c r="R10" i="9"/>
  <c r="P10" i="9"/>
  <c r="M10" i="9"/>
  <c r="K10" i="9"/>
  <c r="H10" i="9"/>
  <c r="F10" i="9"/>
  <c r="R9" i="9"/>
  <c r="P9" i="9"/>
  <c r="M9" i="9"/>
  <c r="K9" i="9"/>
  <c r="H9" i="9"/>
  <c r="F9" i="9"/>
  <c r="R8" i="9"/>
  <c r="P8" i="9"/>
  <c r="M8" i="9"/>
  <c r="K8" i="9"/>
  <c r="H8" i="9"/>
  <c r="F8" i="9"/>
  <c r="R7" i="9"/>
  <c r="P7" i="9"/>
  <c r="M7" i="9"/>
  <c r="K7" i="9"/>
  <c r="H7" i="9"/>
  <c r="F7" i="9"/>
  <c r="R6" i="9"/>
  <c r="P6" i="9"/>
  <c r="M6" i="9"/>
  <c r="K6" i="9"/>
  <c r="H6" i="9"/>
  <c r="F6" i="9"/>
  <c r="W18" i="8"/>
  <c r="U18" i="8"/>
  <c r="W17" i="8"/>
  <c r="U17" i="8"/>
  <c r="W16" i="8"/>
  <c r="U16" i="8"/>
  <c r="W15" i="8"/>
  <c r="U15" i="8"/>
  <c r="W14" i="8"/>
  <c r="U14" i="8"/>
  <c r="W13" i="8"/>
  <c r="U13" i="8"/>
  <c r="W12" i="8"/>
  <c r="U12" i="8"/>
  <c r="W11" i="8"/>
  <c r="U11" i="8"/>
  <c r="W10" i="8"/>
  <c r="U10" i="8"/>
  <c r="W9" i="8"/>
  <c r="U9" i="8"/>
  <c r="W8" i="8"/>
  <c r="U8" i="8"/>
  <c r="W7" i="8"/>
  <c r="U7" i="8"/>
  <c r="R18" i="8"/>
  <c r="P18" i="8"/>
  <c r="R17" i="8"/>
  <c r="P17" i="8"/>
  <c r="R16" i="8"/>
  <c r="P16" i="8"/>
  <c r="R15" i="8"/>
  <c r="P15" i="8"/>
  <c r="R14" i="8"/>
  <c r="P14" i="8"/>
  <c r="R13" i="8"/>
  <c r="P13" i="8"/>
  <c r="R12" i="8"/>
  <c r="P12" i="8"/>
  <c r="R11" i="8"/>
  <c r="P11" i="8"/>
  <c r="R10" i="8"/>
  <c r="P10" i="8"/>
  <c r="R9" i="8"/>
  <c r="P9" i="8"/>
  <c r="R8" i="8"/>
  <c r="P8" i="8"/>
  <c r="R7" i="8"/>
  <c r="P7" i="8"/>
  <c r="L44" i="43"/>
  <c r="H18" i="8"/>
  <c r="F18" i="8"/>
  <c r="H17" i="8"/>
  <c r="F17" i="8"/>
  <c r="H16" i="8"/>
  <c r="F16" i="8"/>
  <c r="H15" i="8"/>
  <c r="F15" i="8"/>
  <c r="H14" i="8"/>
  <c r="F14" i="8"/>
  <c r="H13" i="8"/>
  <c r="F13" i="8"/>
  <c r="H12" i="8"/>
  <c r="F12" i="8"/>
  <c r="H11" i="8"/>
  <c r="F11" i="8"/>
  <c r="H10" i="8"/>
  <c r="F10" i="8"/>
  <c r="H9" i="8"/>
  <c r="F9" i="8"/>
  <c r="H8" i="8"/>
  <c r="F8" i="8"/>
  <c r="H7" i="8"/>
  <c r="F7" i="8"/>
  <c r="D44" i="43"/>
  <c r="H25" i="45"/>
  <c r="I24" i="45" s="1"/>
  <c r="H44" i="43"/>
  <c r="J43" i="43"/>
  <c r="J42" i="43"/>
  <c r="F44" i="43"/>
  <c r="I23" i="45" l="1"/>
  <c r="I22" i="45"/>
  <c r="E43" i="43"/>
  <c r="I43" i="43"/>
  <c r="G43" i="43"/>
  <c r="E42" i="43"/>
  <c r="G42" i="43"/>
  <c r="I42" i="43"/>
  <c r="M17" i="35"/>
  <c r="K17" i="35"/>
  <c r="M16" i="35"/>
  <c r="K16" i="35"/>
  <c r="M15" i="35"/>
  <c r="K15" i="35"/>
  <c r="M14" i="35"/>
  <c r="K14" i="35"/>
  <c r="M13" i="35"/>
  <c r="K13" i="35"/>
  <c r="M12" i="35"/>
  <c r="K12" i="35"/>
  <c r="M11" i="35"/>
  <c r="K11" i="35"/>
  <c r="M10" i="35"/>
  <c r="K10" i="35"/>
  <c r="M9" i="35"/>
  <c r="K9" i="35"/>
  <c r="M8" i="35"/>
  <c r="K8" i="35"/>
  <c r="M7" i="35"/>
  <c r="K7" i="35"/>
  <c r="M6" i="35"/>
  <c r="K6" i="35"/>
  <c r="H17" i="35"/>
  <c r="F17" i="35"/>
  <c r="H16" i="35"/>
  <c r="F16" i="35"/>
  <c r="H15" i="35"/>
  <c r="F15" i="35"/>
  <c r="H14" i="35"/>
  <c r="F14" i="35"/>
  <c r="H13" i="35"/>
  <c r="F13" i="35"/>
  <c r="H12" i="35"/>
  <c r="F12" i="35"/>
  <c r="H11" i="35"/>
  <c r="F11" i="35"/>
  <c r="H10" i="35"/>
  <c r="F10" i="35"/>
  <c r="H9" i="35"/>
  <c r="F9" i="35"/>
  <c r="H8" i="35"/>
  <c r="F8" i="35"/>
  <c r="H7" i="35"/>
  <c r="F7" i="35"/>
  <c r="H6" i="35"/>
  <c r="F6" i="35"/>
  <c r="I25" i="45" l="1"/>
  <c r="J40" i="43" l="1"/>
  <c r="I40" i="43" s="1"/>
  <c r="G40" i="43" l="1"/>
  <c r="E40" i="43"/>
  <c r="H25" i="13" l="1"/>
  <c r="I24" i="13" s="1"/>
  <c r="H25" i="38"/>
  <c r="I24" i="38" s="1"/>
  <c r="H25" i="39"/>
  <c r="I22" i="39" s="1"/>
  <c r="I22" i="13" l="1"/>
  <c r="I23" i="38"/>
  <c r="I22" i="38"/>
  <c r="I23" i="13"/>
  <c r="I23" i="39"/>
  <c r="I24" i="39"/>
  <c r="I25" i="13" l="1"/>
  <c r="I25" i="38"/>
  <c r="I25" i="39"/>
  <c r="J39" i="43"/>
  <c r="I39" i="43" s="1"/>
  <c r="J38" i="43"/>
  <c r="I38" i="43" s="1"/>
  <c r="J37" i="43"/>
  <c r="I37" i="43" s="1"/>
  <c r="J36" i="43"/>
  <c r="I36" i="43" s="1"/>
  <c r="J35" i="43"/>
  <c r="I35" i="43" s="1"/>
  <c r="J34" i="43"/>
  <c r="I34" i="43" s="1"/>
  <c r="J33" i="43"/>
  <c r="J32" i="43"/>
  <c r="I32" i="43" s="1"/>
  <c r="J31" i="43"/>
  <c r="I31" i="43" s="1"/>
  <c r="J30" i="43"/>
  <c r="I30" i="43" s="1"/>
  <c r="J29" i="43"/>
  <c r="I29" i="43" s="1"/>
  <c r="J28" i="43"/>
  <c r="I28" i="43" s="1"/>
  <c r="J27" i="43"/>
  <c r="I27" i="43" s="1"/>
  <c r="J26" i="43"/>
  <c r="I26" i="43" s="1"/>
  <c r="J25" i="43"/>
  <c r="I25" i="43" s="1"/>
  <c r="J24" i="43"/>
  <c r="I24" i="43" s="1"/>
  <c r="J23" i="43"/>
  <c r="I23" i="43" s="1"/>
  <c r="J22" i="43"/>
  <c r="I22" i="43" s="1"/>
  <c r="J21" i="43"/>
  <c r="I21" i="43" s="1"/>
  <c r="J20" i="43"/>
  <c r="I20" i="43" s="1"/>
  <c r="J19" i="43"/>
  <c r="I19" i="43" s="1"/>
  <c r="J18" i="43"/>
  <c r="I18" i="43" s="1"/>
  <c r="J17" i="43"/>
  <c r="I17" i="43" s="1"/>
  <c r="J16" i="43"/>
  <c r="I16" i="43" s="1"/>
  <c r="J15" i="43"/>
  <c r="I15" i="43" s="1"/>
  <c r="J14" i="43"/>
  <c r="I14" i="43" s="1"/>
  <c r="J13" i="43"/>
  <c r="I13" i="43" s="1"/>
  <c r="J12" i="43"/>
  <c r="I12" i="43" s="1"/>
  <c r="J11" i="43"/>
  <c r="I11" i="43" s="1"/>
  <c r="J10" i="43"/>
  <c r="I10" i="43" s="1"/>
  <c r="J9" i="43"/>
  <c r="E9" i="43" l="1"/>
  <c r="J44" i="43"/>
  <c r="G44" i="43" s="1"/>
  <c r="I9" i="43"/>
  <c r="G9" i="43"/>
  <c r="G33" i="43"/>
  <c r="I33" i="43"/>
  <c r="G10" i="43"/>
  <c r="G11" i="43"/>
  <c r="G12" i="43"/>
  <c r="G13" i="43"/>
  <c r="G14" i="43"/>
  <c r="G15" i="43"/>
  <c r="G16" i="43"/>
  <c r="G17" i="43"/>
  <c r="G18" i="43"/>
  <c r="G19" i="43"/>
  <c r="G20" i="43"/>
  <c r="G21" i="43"/>
  <c r="G22" i="43"/>
  <c r="G23" i="43"/>
  <c r="G24" i="43"/>
  <c r="G25" i="43"/>
  <c r="G26" i="43"/>
  <c r="G27" i="43"/>
  <c r="G28" i="43"/>
  <c r="G29" i="43"/>
  <c r="G30" i="43"/>
  <c r="G31" i="43"/>
  <c r="G32" i="43"/>
  <c r="E33" i="43"/>
  <c r="G34" i="43"/>
  <c r="G35" i="43"/>
  <c r="G36" i="43"/>
  <c r="G37" i="43"/>
  <c r="G38" i="43"/>
  <c r="G39" i="43"/>
  <c r="E34" i="43"/>
  <c r="E35" i="43"/>
  <c r="E36" i="43"/>
  <c r="E37" i="43"/>
  <c r="E38" i="43"/>
  <c r="E39" i="43"/>
  <c r="E10" i="43"/>
  <c r="E11" i="43"/>
  <c r="E12" i="43"/>
  <c r="E13" i="43"/>
  <c r="E14" i="43"/>
  <c r="E15" i="43"/>
  <c r="E16" i="43"/>
  <c r="E17" i="43"/>
  <c r="E18" i="43"/>
  <c r="E19" i="43"/>
  <c r="E20" i="43"/>
  <c r="E21" i="43"/>
  <c r="E22" i="43"/>
  <c r="E23" i="43"/>
  <c r="E24" i="43"/>
  <c r="E25" i="43"/>
  <c r="E26" i="43"/>
  <c r="E27" i="43"/>
  <c r="E28" i="43"/>
  <c r="E29" i="43"/>
  <c r="E30" i="43"/>
  <c r="E31" i="43"/>
  <c r="E32" i="43"/>
  <c r="I36" i="7"/>
  <c r="J35" i="7" s="1"/>
  <c r="E44" i="43" l="1"/>
  <c r="I44" i="43"/>
  <c r="J34" i="7"/>
  <c r="J33" i="7"/>
  <c r="J36" i="7" l="1"/>
  <c r="I23" i="7" l="1"/>
  <c r="J22" i="7" s="1"/>
  <c r="J21" i="7" l="1"/>
  <c r="J20" i="7"/>
  <c r="I11" i="7"/>
  <c r="J8" i="7" s="1"/>
  <c r="H25" i="41"/>
  <c r="I23" i="41" s="1"/>
  <c r="H25" i="36"/>
  <c r="I23" i="36" s="1"/>
  <c r="H25" i="35"/>
  <c r="I24" i="35" s="1"/>
  <c r="H25" i="34"/>
  <c r="H25" i="32"/>
  <c r="I22" i="32" s="1"/>
  <c r="H25" i="31"/>
  <c r="H25" i="30"/>
  <c r="I22" i="30" s="1"/>
  <c r="H25" i="29"/>
  <c r="I22" i="29" s="1"/>
  <c r="H25" i="28"/>
  <c r="I22" i="28" s="1"/>
  <c r="H25" i="26"/>
  <c r="I22" i="26" s="1"/>
  <c r="H24" i="1"/>
  <c r="I22" i="1" s="1"/>
  <c r="H25" i="25"/>
  <c r="H25" i="22"/>
  <c r="I22" i="22" s="1"/>
  <c r="H25" i="33"/>
  <c r="I24" i="33" s="1"/>
  <c r="H25" i="21"/>
  <c r="I24" i="21" s="1"/>
  <c r="H25" i="20"/>
  <c r="I22" i="20" s="1"/>
  <c r="H25" i="19"/>
  <c r="I22" i="19" s="1"/>
  <c r="H25" i="18"/>
  <c r="H25" i="17"/>
  <c r="I22" i="17" s="1"/>
  <c r="H25" i="16"/>
  <c r="I22" i="16" s="1"/>
  <c r="H25" i="15"/>
  <c r="I24" i="15" s="1"/>
  <c r="H25" i="24"/>
  <c r="I22" i="24" s="1"/>
  <c r="H25" i="23"/>
  <c r="I24" i="23" s="1"/>
  <c r="H26" i="8"/>
  <c r="I25" i="8" s="1"/>
  <c r="H25" i="9"/>
  <c r="I22" i="9" s="1"/>
  <c r="H24" i="10"/>
  <c r="I21" i="10" s="1"/>
  <c r="I24" i="31" l="1"/>
  <c r="I22" i="31"/>
  <c r="I23" i="31"/>
  <c r="I23" i="33"/>
  <c r="I24" i="34"/>
  <c r="I23" i="34"/>
  <c r="I22" i="34"/>
  <c r="I22" i="41"/>
  <c r="I23" i="20"/>
  <c r="I23" i="15"/>
  <c r="I24" i="41"/>
  <c r="I24" i="28"/>
  <c r="I23" i="28"/>
  <c r="I23" i="22"/>
  <c r="I24" i="24"/>
  <c r="I23" i="21"/>
  <c r="I23" i="23"/>
  <c r="I23" i="26"/>
  <c r="I24" i="26"/>
  <c r="I23" i="1"/>
  <c r="I21" i="1"/>
  <c r="I22" i="33"/>
  <c r="I23" i="16"/>
  <c r="I23" i="24"/>
  <c r="I23" i="10"/>
  <c r="I24" i="22"/>
  <c r="I22" i="36"/>
  <c r="I23" i="30"/>
  <c r="I24" i="30"/>
  <c r="J9" i="7"/>
  <c r="J10" i="7"/>
  <c r="I22" i="15"/>
  <c r="I24" i="36"/>
  <c r="I23" i="35"/>
  <c r="I22" i="35"/>
  <c r="I24" i="32"/>
  <c r="I23" i="32"/>
  <c r="I24" i="29"/>
  <c r="I23" i="29"/>
  <c r="I22" i="21"/>
  <c r="I24" i="20"/>
  <c r="I23" i="19"/>
  <c r="I24" i="19"/>
  <c r="I23" i="17"/>
  <c r="I24" i="17"/>
  <c r="I24" i="16"/>
  <c r="I22" i="23"/>
  <c r="I23" i="9"/>
  <c r="I24" i="9"/>
  <c r="I24" i="8"/>
  <c r="I23" i="8"/>
  <c r="J23" i="7"/>
  <c r="I22" i="10"/>
  <c r="I25" i="20" l="1"/>
  <c r="I25" i="28"/>
  <c r="I24" i="10"/>
  <c r="I25" i="21"/>
  <c r="I25" i="31"/>
  <c r="I25" i="22"/>
  <c r="I25" i="23"/>
  <c r="I25" i="15"/>
  <c r="I25" i="26"/>
  <c r="I25" i="33"/>
  <c r="I25" i="34"/>
  <c r="I25" i="41"/>
  <c r="I25" i="29"/>
  <c r="I25" i="19"/>
  <c r="I25" i="24"/>
  <c r="I25" i="36"/>
  <c r="I25" i="35"/>
  <c r="I25" i="32"/>
  <c r="I24" i="1"/>
  <c r="I25" i="16"/>
  <c r="I26" i="8"/>
  <c r="I25" i="30"/>
  <c r="I25" i="17"/>
  <c r="J11" i="7"/>
  <c r="I25" i="9"/>
</calcChain>
</file>

<file path=xl/sharedStrings.xml><?xml version="1.0" encoding="utf-8"?>
<sst xmlns="http://schemas.openxmlformats.org/spreadsheetml/2006/main" count="2237" uniqueCount="383">
  <si>
    <t>Periodo y % de Avance Programado</t>
  </si>
  <si>
    <t xml:space="preserve">% de Avance </t>
  </si>
  <si>
    <t>Meta</t>
  </si>
  <si>
    <t>Avance</t>
  </si>
  <si>
    <t xml:space="preserve">Meta </t>
  </si>
  <si>
    <t xml:space="preserve">Enero </t>
  </si>
  <si>
    <t>Febrero</t>
  </si>
  <si>
    <t>Marzo</t>
  </si>
  <si>
    <t xml:space="preserve">Abril </t>
  </si>
  <si>
    <t xml:space="preserve">Mayo </t>
  </si>
  <si>
    <t>Junio</t>
  </si>
  <si>
    <t>Julio</t>
  </si>
  <si>
    <t>Agosto</t>
  </si>
  <si>
    <t>Septiembre</t>
  </si>
  <si>
    <t xml:space="preserve">Octubre </t>
  </si>
  <si>
    <t>Diciembre</t>
  </si>
  <si>
    <t>OFICINA ASESORA DE COMUNICACIONES</t>
  </si>
  <si>
    <t>OFICINA DE TECNOLOGÌA DE LA INFORMACIÒN</t>
  </si>
  <si>
    <t>SUBDIRECCIÒN GENERAL</t>
  </si>
  <si>
    <t>DIRECCIÒN GENERAL</t>
  </si>
  <si>
    <t>OFICINA ASESORA JURÌDICA</t>
  </si>
  <si>
    <t>DIRECCIÒN GESTIÒN SOCIAL Y HUMANITARIA</t>
  </si>
  <si>
    <t>OFICINA DE CONTROL INTERNO</t>
  </si>
  <si>
    <t>SNARIV</t>
  </si>
  <si>
    <t>GRUPO CONTROL INTERNO DISCIPLINARIO</t>
  </si>
  <si>
    <t>SECRETARIA GENERAL</t>
  </si>
  <si>
    <t>Noviembre</t>
  </si>
  <si>
    <t>Satisfactorio</t>
  </si>
  <si>
    <t>Entre 90% y 100%</t>
  </si>
  <si>
    <t>Aceptable</t>
  </si>
  <si>
    <t>Entre 60 y 89%</t>
  </si>
  <si>
    <t>Insatisfactorio</t>
  </si>
  <si>
    <t>Menor de 60%</t>
  </si>
  <si>
    <t>Reporte</t>
  </si>
  <si>
    <t>%</t>
  </si>
  <si>
    <t xml:space="preserve">SATISFACTORIO </t>
  </si>
  <si>
    <t>Entre 60% y 89%</t>
  </si>
  <si>
    <t>INSATISFACTORIO</t>
  </si>
  <si>
    <t>ACEPTABLE</t>
  </si>
  <si>
    <t>OFICINA ASESORA DE PLANEACIÒN</t>
  </si>
  <si>
    <t>DIRECCIÒN GESTIÒN INTERINSTITUCIONAL</t>
  </si>
  <si>
    <t>SUBD. ASISTENCIA Y ATENCIÒN HUMANITARIA</t>
  </si>
  <si>
    <t>SUBDIRECCIÒN REPARACIÒN INDIVIDUAL</t>
  </si>
  <si>
    <t>DIRECCIÒN DE ASUNTOS ÈTNICOS</t>
  </si>
  <si>
    <t>SUBDIRECCIÒN COORD. NACIÒN TERRITORIO</t>
  </si>
  <si>
    <t>G. GESTIÒN ADMINISTRATIVA Y DOCUMENTAL</t>
  </si>
  <si>
    <t>GRUPO GESTIÒN DEL TALENTO HUMANO</t>
  </si>
  <si>
    <t>GRUPO DE RETORNO Y REUBICACIONES</t>
  </si>
  <si>
    <t xml:space="preserve">SUBDIR. RED NACIONAL DE INFORMACIÒN </t>
  </si>
  <si>
    <t>SUBDIRECCIÒN DE VALORACIÒN Y REGISTRO</t>
  </si>
  <si>
    <t>GRUPO DE GESTIÒN CONTRACTUAL</t>
  </si>
  <si>
    <t>SUBD. PREVENC. Y ATENCIÒN DE EMERGENCIA</t>
  </si>
  <si>
    <t>FONDO DE REPARACIÒN VÍCTIMAS</t>
  </si>
  <si>
    <t>GRUPO GESTIÓN FINANCIERA</t>
  </si>
  <si>
    <t>SUBDIRECCIÒN DE PARTICIPACIÒN</t>
  </si>
  <si>
    <t>GRUP. ATENCIÒN A VÌCTIMAS EN EL EXTERIOR</t>
  </si>
  <si>
    <t>DIRECC. REGISTRO Y GESTIÒN INFORMACIÒN</t>
  </si>
  <si>
    <t>GRUPO COOPERACIÓN INTERNACIONAL</t>
  </si>
  <si>
    <t xml:space="preserve">DEPENDENCIAS </t>
  </si>
  <si>
    <t xml:space="preserve"> </t>
  </si>
  <si>
    <t>GRUPO ENFOQUE PSICOSOCIAL</t>
  </si>
  <si>
    <t>SUBDIRECCIÒN REPARACIÒN COLECTIVA</t>
  </si>
  <si>
    <t>GRUPO DE FORTALECIMIENTO ESTRATÉGICO EMP</t>
  </si>
  <si>
    <t>GRUPO DE GESTIÓN DE PROYECTOS</t>
  </si>
  <si>
    <t xml:space="preserve">Actividades por Dependencias </t>
  </si>
  <si>
    <t>NIVEL NACIONAL</t>
  </si>
  <si>
    <t>MATRIZ DE SEGUIMIENTO PLAN DE ACCIÓN 2024</t>
  </si>
  <si>
    <t>Total Actividades Plan de Acción 2024 Nivel Nacional</t>
  </si>
  <si>
    <t>Nivel y % de Avance Plan de Acción 2024 - Nivel Nacional</t>
  </si>
  <si>
    <t>Total Actividades Plan de Acción 1er Trimestre 2024</t>
  </si>
  <si>
    <t>Total Actividades Plan de Acción 2do Trimestre 2024</t>
  </si>
  <si>
    <t>Total Actividades Plan de Acción 3er Trimestre 2024</t>
  </si>
  <si>
    <t>Total Actividades Plan de Acciòn 2024 OAC</t>
  </si>
  <si>
    <t>Total Actividades Plan de Acciòn OAP 2024</t>
  </si>
  <si>
    <t>Total Actividades Plan de Acciòn Direcc. General 2024</t>
  </si>
  <si>
    <t>Total actividades Plan de Acciòn OTI 2024</t>
  </si>
  <si>
    <t>Total actividades Plan de Acciòn DGI 2024</t>
  </si>
  <si>
    <t>Total actividades Plan de Acciòn SAAH 2024</t>
  </si>
  <si>
    <t>Total actividades Plan de Acciòn S. Repar. Individual 2024</t>
  </si>
  <si>
    <t>Total actividades Plan de Acciòn Subd. General 2024</t>
  </si>
  <si>
    <t>Total actividades Plan de Acciòn DAE 2024</t>
  </si>
  <si>
    <t>Total actividades Plan de Acciòn SC Nac Territorio 2024</t>
  </si>
  <si>
    <t>Total actividades Plan de Acciòn G.G. Adtiva Doc. 2024</t>
  </si>
  <si>
    <t>Total actividades Plan de Acciòn G.G. Tal. Humano 2024</t>
  </si>
  <si>
    <t>Total actividades Plan de Acciòn S.R. Colectiva 2024</t>
  </si>
  <si>
    <t>Total actividades Plan de Acciòn G. Ret y Reubicac. 2024</t>
  </si>
  <si>
    <t>Total actividades Plan de Acciòn Subdirecciòn RNI 2024</t>
  </si>
  <si>
    <t>Total actividades Plan de Acciòn Sub. Val. y Reg. 2024</t>
  </si>
  <si>
    <t>Total actividades Plan de Acciòn G. G. Contractual 2024</t>
  </si>
  <si>
    <t>Total actividades Plan de Acciòn Of. Ases. Jurìdica 2024</t>
  </si>
  <si>
    <t>Total actividades Plan de Acciòn DGSH 2024</t>
  </si>
  <si>
    <t>Total actividades Plan de Acciòn Ofic. C. Interno 2024</t>
  </si>
  <si>
    <t>Total actividades Plan de Acciòn SPAE 2024</t>
  </si>
  <si>
    <t>Total actividades Plan de Acciòn F.R. de Víctimas 2024</t>
  </si>
  <si>
    <t>Total actividades Plan de Acciòn G.G. F/ciera 2024</t>
  </si>
  <si>
    <t>Total actividades Plan de Acciòn  SNARIV 2024</t>
  </si>
  <si>
    <t>Total actividades Plan de Acciòn S. Participaciòn 2024</t>
  </si>
  <si>
    <t>Total actividades Plan de Acciòn GCID 2024</t>
  </si>
  <si>
    <t>Total actividades Plan de Acciòn GAVE 2024</t>
  </si>
  <si>
    <t>Total actividades Plan de Acciòn Sec. General 2024</t>
  </si>
  <si>
    <t>Total actividades Plan de Acciòn G. Enf. Psico 2024</t>
  </si>
  <si>
    <t>Total actividades Plan de Acciòn DRGI 2024</t>
  </si>
  <si>
    <t>Total actividades Plan de Acciòn G. Coop. Intern 2024</t>
  </si>
  <si>
    <t>Total actividades Plan de Acciòn G. Gest. de Proyec 2024</t>
  </si>
  <si>
    <t>% de Cumplimiento 2024</t>
  </si>
  <si>
    <t>ACTIVIDADES DIRECCIÒN DE GESTIÒN INTERINSTITUCIONAL</t>
  </si>
  <si>
    <t>ACTIVIDADES OFICINA ASESORA DE PLANEACIÒN</t>
  </si>
  <si>
    <t>ACTIVIDADES OFICINA ASESORA DE COMUNICACIONES</t>
  </si>
  <si>
    <t>ACTIVIDADES DIRECCIÒN GENERAL</t>
  </si>
  <si>
    <t>ACTIVIDADES  OFICINA DE TECNOLOGÌA DE LA INFORMACIÒN</t>
  </si>
  <si>
    <t>ACTIVIDADES SUBDIRECCIÒN DE ASISTENCIA Y ATENCIÒN HUMANITARIA</t>
  </si>
  <si>
    <t>ACTIVIDADES  SUBDIRECCIÒN DE REPARACIÒN INDIVIDUAL</t>
  </si>
  <si>
    <t>ACTIVIDADES  SUBDIRECCIÒN GENERAL</t>
  </si>
  <si>
    <t>ACTIVIDADES  DIRECCIÒN ASUNTOS ÈTNICOS</t>
  </si>
  <si>
    <t>ACTIVIDADES  SUBDIRECCIÒN COORDINACIÒN NACIÒN TERRITORIO</t>
  </si>
  <si>
    <t>ACTIVIDADES  GRUPO DE GESTIÓN ADMINISTRATIVA Y DOCUMENTAL</t>
  </si>
  <si>
    <t>ACTIVIDADES GRUPO DE TALENTO HUMANO</t>
  </si>
  <si>
    <t>ACTIVIDADES SUBDIRECCION DE REPARACION COLECTIVA</t>
  </si>
  <si>
    <t>ACTIVIDADES  GRUPO DE RETORNOS Y REUBICACIONES</t>
  </si>
  <si>
    <t>ACTIVIDADES  SUBDIRECCION RED NACIONAL DE INFORMACION</t>
  </si>
  <si>
    <t>ACTIVIDADES  SUBDIRECCION DE VALORACION Y REGISTRO</t>
  </si>
  <si>
    <t>ACTIVIDADES GRUPO DE GESTIÓN CONTRACTUAL</t>
  </si>
  <si>
    <t>ACTIVIDADES  OFICINA ASESORA JURÌDICA</t>
  </si>
  <si>
    <t>ACTIVIDADES DIRECCIÒN GESTIÒN SOCIAL Y HUMANITARIA</t>
  </si>
  <si>
    <t>ACTIVIDADES OFICINA DE CONTROL INTERNO</t>
  </si>
  <si>
    <t>ACTIVIDADES SUBDIRECCION DE PREVENCION Y ATENCIÓN DE EMERGENCIAS</t>
  </si>
  <si>
    <t>ACTIVIDADES FONDO REPARACIÒN DE VÌCTIMAS</t>
  </si>
  <si>
    <t>ACTIVIDADES GRUPO DE GESTIÒN FINANCIERA</t>
  </si>
  <si>
    <t>ACTIVIDADES SUBDIRECCIÓN COORDINACIÓN SNARIV</t>
  </si>
  <si>
    <t>ACTIVIDADES SUBDIRECCIÓN PARTICIPACIÓN</t>
  </si>
  <si>
    <t>ACTIVIDADES GRUPO CONTROL INTERNO DISCIPLINARIO</t>
  </si>
  <si>
    <t>ACTIVIDADES GRUPO DE ATENCIÓN A VICTIMAS EN EL EXTERIOR</t>
  </si>
  <si>
    <t>ACTIVIDADES SECRETARIA GENERAL</t>
  </si>
  <si>
    <t>ACTIVIDADES  GRUPO ENFOQUE PSICOSOCIAL</t>
  </si>
  <si>
    <t>ACTIVIDADES DIRECCION DE REGISTRO Y GESTION DE LA INFORMACIÓN</t>
  </si>
  <si>
    <t>ACTIVIDADES GRUPO DE GESTIÓN DE PROYECTOS</t>
  </si>
  <si>
    <r>
      <t xml:space="preserve">4. </t>
    </r>
    <r>
      <rPr>
        <sz val="10"/>
        <color theme="1"/>
        <rFont val="Arial Narrow"/>
        <family val="2"/>
      </rPr>
      <t>Generar acciones de incidencia e impacto público a través de alianzas estratégicas y de divulgación de contenidos transmedia (172).</t>
    </r>
  </si>
  <si>
    <r>
      <t>5.</t>
    </r>
    <r>
      <rPr>
        <sz val="10"/>
        <color theme="1"/>
        <rFont val="Arial Narrow"/>
        <family val="2"/>
      </rPr>
      <t>Realizar el reporte del avance del Plan de Implementación institucional</t>
    </r>
  </si>
  <si>
    <r>
      <t>3.</t>
    </r>
    <r>
      <rPr>
        <sz val="10"/>
        <color theme="1"/>
        <rFont val="Arial Narrow"/>
        <family val="2"/>
      </rPr>
      <t>Impulsar estrategias y dar lineamientos para el ajuste institucional a través de la implementación de políticas de empleo público y rediseño institucional (Cód 146)</t>
    </r>
  </si>
  <si>
    <r>
      <t xml:space="preserve">1. </t>
    </r>
    <r>
      <rPr>
        <sz val="10"/>
        <rFont val="Arial Narrow"/>
        <family val="2"/>
      </rPr>
      <t xml:space="preserve"> Porcentaje de avance de la estrategia de comunicación masiva (Cód 181).</t>
    </r>
  </si>
  <si>
    <r>
      <t>2.</t>
    </r>
    <r>
      <rPr>
        <sz val="10"/>
        <color theme="1"/>
        <rFont val="Arial Narrow"/>
        <family val="2"/>
      </rPr>
      <t xml:space="preserve"> Porcentaje de avance de la estrategia de comunicación interna (Cód 182).</t>
    </r>
  </si>
  <si>
    <r>
      <t xml:space="preserve">3. </t>
    </r>
    <r>
      <rPr>
        <sz val="10"/>
        <color theme="1"/>
        <rFont val="Arial Narrow"/>
        <family val="2"/>
      </rPr>
      <t xml:space="preserve">Número de acciones de comunicación directa con enfoque diferencial y territorial </t>
    </r>
    <r>
      <rPr>
        <b/>
        <sz val="10"/>
        <color theme="1"/>
        <rFont val="Arial Narrow"/>
        <family val="2"/>
      </rPr>
      <t xml:space="preserve"> (Cód 183).</t>
    </r>
  </si>
  <si>
    <r>
      <t>1</t>
    </r>
    <r>
      <rPr>
        <sz val="10"/>
        <rFont val="Arial Narrow"/>
        <family val="2"/>
      </rPr>
      <t>.Numero de políticas del MIPG documentadas (Cód 185).</t>
    </r>
  </si>
  <si>
    <r>
      <t>3.</t>
    </r>
    <r>
      <rPr>
        <sz val="10"/>
        <color theme="1"/>
        <rFont val="Arial Narrow"/>
        <family val="2"/>
      </rPr>
      <t xml:space="preserve"> Realizar capacitaciones y/o conversatorios  en el marco del fortalecimiento del MIPG y SIG (Cód 187)</t>
    </r>
  </si>
  <si>
    <r>
      <t xml:space="preserve">4. </t>
    </r>
    <r>
      <rPr>
        <sz val="10"/>
        <color theme="1"/>
        <rFont val="Arial Narrow"/>
        <family val="2"/>
      </rPr>
      <t>Número de reportes del Plan de Implementación Institucional (Cód 188)</t>
    </r>
  </si>
  <si>
    <r>
      <t xml:space="preserve">9. </t>
    </r>
    <r>
      <rPr>
        <sz val="10"/>
        <color theme="1"/>
        <rFont val="Arial Narrow"/>
        <family val="2"/>
      </rPr>
      <t>Informes de seguimiento a la implementación del plan de acción institucional</t>
    </r>
  </si>
  <si>
    <t>No Aplica Reporte</t>
  </si>
  <si>
    <t>4.Implementar el Plan Estratégico de Seguridad de la información vigencia 2024 (PESI)(Cód 207)</t>
  </si>
  <si>
    <t>1. Servicios de información actualizados (Cód 204)</t>
  </si>
  <si>
    <t>2. Índice de capacidad en la prestación de servicios de tecnología (Cód 205)</t>
  </si>
  <si>
    <r>
      <t xml:space="preserve">6. </t>
    </r>
    <r>
      <rPr>
        <sz val="10"/>
        <rFont val="Arial Narrow"/>
        <family val="2"/>
      </rPr>
      <t xml:space="preserve">Porcentaje de avance en el acompañamiento a comunidades étnicas víctimas de desplazamiento forzado masivos para la medición de la subsistencia mínima de acuerdo con lo establecido en los Decretos Ley Étnicos (Cód </t>
    </r>
    <r>
      <rPr>
        <b/>
        <sz val="10"/>
        <rFont val="Arial Narrow"/>
        <family val="2"/>
      </rPr>
      <t>104)</t>
    </r>
  </si>
  <si>
    <r>
      <t xml:space="preserve">7. </t>
    </r>
    <r>
      <rPr>
        <sz val="10"/>
        <color theme="1"/>
        <rFont val="Arial Narrow"/>
        <family val="2"/>
      </rPr>
      <t>Número de Entidades territoriales asistidas técnicamente en la implementación de los Decretos Ley</t>
    </r>
  </si>
  <si>
    <r>
      <t>9.</t>
    </r>
    <r>
      <rPr>
        <sz val="10"/>
        <color theme="1"/>
        <rFont val="Arial Narrow"/>
        <family val="2"/>
      </rPr>
      <t>Número de sujetos de reparación colectiva étnicos con concertación de la Medida de Indemnizacion Colectiva realizada</t>
    </r>
  </si>
  <si>
    <r>
      <t>1.</t>
    </r>
    <r>
      <rPr>
        <sz val="10"/>
        <rFont val="Arial Narrow"/>
        <family val="2"/>
      </rPr>
      <t>Porcentaje de hogares desplazados pertenecientes a comunidades étnicas con carencias en subsistencia mínima, que recibieron atención humanitaria en el último año. (Cód 21)</t>
    </r>
  </si>
  <si>
    <r>
      <t>2.</t>
    </r>
    <r>
      <rPr>
        <sz val="10"/>
        <color theme="1"/>
        <rFont val="Arial Narrow"/>
        <family val="2"/>
      </rPr>
      <t>Porcentaje de personas víctimas de hechos diferentes al desplazamiento forzado que recibieron ayuda humanitaria(Cód 36).</t>
    </r>
  </si>
  <si>
    <r>
      <t>3.</t>
    </r>
    <r>
      <rPr>
        <sz val="10"/>
        <color theme="1"/>
        <rFont val="Arial Narrow"/>
        <family val="2"/>
      </rPr>
      <t>Porcentaje de hogares víctimas de desplazamiento forzado incluidos en el RUV identificados con carencias en subsistencia mínima, que reciben atención humanitaria (Cód 37).</t>
    </r>
  </si>
  <si>
    <r>
      <t>4.</t>
    </r>
    <r>
      <rPr>
        <sz val="10"/>
        <color theme="1"/>
        <rFont val="Arial Narrow"/>
        <family val="2"/>
      </rPr>
      <t>Porcentaje de hogares víctimas de desplazamiento forzado que cumplen criterios de primer año, que reciben atención humanitaria (Cód 38).</t>
    </r>
  </si>
  <si>
    <r>
      <t>5.</t>
    </r>
    <r>
      <rPr>
        <sz val="10"/>
        <color theme="1"/>
        <rFont val="Arial Narrow"/>
        <family val="2"/>
      </rPr>
      <t>Hogares víctimas con atención humanitaria PND (Cód 117).</t>
    </r>
  </si>
  <si>
    <r>
      <t>1.</t>
    </r>
    <r>
      <rPr>
        <sz val="10"/>
        <rFont val="Arial Narrow"/>
        <family val="2"/>
      </rPr>
      <t xml:space="preserve"> Número de víctimas indemnizadas (Cód 46).</t>
    </r>
  </si>
  <si>
    <r>
      <t xml:space="preserve">1. </t>
    </r>
    <r>
      <rPr>
        <sz val="10"/>
        <rFont val="Arial Narrow"/>
        <family val="2"/>
      </rPr>
      <t>Número de víctimas en el exterior atendidas (Cód 210)</t>
    </r>
  </si>
  <si>
    <r>
      <t xml:space="preserve">3. </t>
    </r>
    <r>
      <rPr>
        <sz val="10"/>
        <color theme="1"/>
        <rFont val="Arial Narrow"/>
        <family val="2"/>
      </rPr>
      <t>Proyectos de integración local económica individuales, familiares o comunitarios entregados a víctimas en el exterior</t>
    </r>
  </si>
  <si>
    <r>
      <t>2.</t>
    </r>
    <r>
      <rPr>
        <sz val="10"/>
        <color theme="1"/>
        <rFont val="Arial Narrow"/>
        <family val="2"/>
      </rPr>
      <t xml:space="preserve"> Porcentaje de victimas que se perciben reparadas, dignificadas y/o reconocidas
</t>
    </r>
  </si>
  <si>
    <r>
      <t xml:space="preserve">1. </t>
    </r>
    <r>
      <rPr>
        <sz val="10"/>
        <rFont val="Arial Narrow"/>
        <family val="2"/>
      </rPr>
      <t>Número de Centros Regionales de Atención y Reparación a Víctimas (CRAV) fortalecidos</t>
    </r>
  </si>
  <si>
    <r>
      <t>2.</t>
    </r>
    <r>
      <rPr>
        <sz val="10"/>
        <color theme="1"/>
        <rFont val="Arial Narrow"/>
        <family val="2"/>
      </rPr>
      <t xml:space="preserve">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t>
    </r>
  </si>
  <si>
    <r>
      <t xml:space="preserve">3. </t>
    </r>
    <r>
      <rPr>
        <sz val="10"/>
        <color theme="1"/>
        <rFont val="Arial Narrow"/>
        <family val="2"/>
      </rPr>
      <t>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t>
    </r>
  </si>
  <si>
    <r>
      <t xml:space="preserve">4. </t>
    </r>
    <r>
      <rPr>
        <sz val="10"/>
        <color theme="1"/>
        <rFont val="Arial Narrow"/>
        <family val="2"/>
      </rPr>
      <t>Porcentaje de avance en la unificación de las herramientas de planeación y seguimiento territorial de la política de víctimas.</t>
    </r>
  </si>
  <si>
    <r>
      <t>6.</t>
    </r>
    <r>
      <rPr>
        <sz val="10"/>
        <rFont val="Arial Narrow"/>
        <family val="2"/>
      </rPr>
      <t xml:space="preserve"> Porcentaje de avance en el ajuste en la metodología de medición del indicador de capacidad territorial.</t>
    </r>
  </si>
  <si>
    <r>
      <t xml:space="preserve">7. </t>
    </r>
    <r>
      <rPr>
        <sz val="10"/>
        <color theme="1"/>
        <rFont val="Arial Narrow"/>
        <family val="2"/>
      </rPr>
      <t>Porcentaje de avance de la caracterización de la oferta territorial  de la política pública de víctimas definiendo las rutas de acceso y alcance de los bienes y servicios asociados a cada derecho.</t>
    </r>
  </si>
  <si>
    <r>
      <t xml:space="preserve">8. </t>
    </r>
    <r>
      <rPr>
        <sz val="10"/>
        <color theme="1"/>
        <rFont val="Arial Narrow"/>
        <family val="2"/>
      </rPr>
      <t>Número de Entidades territoriales certificadas en su contribución al goce efectivo de derechos de la población víctima.</t>
    </r>
  </si>
  <si>
    <r>
      <t xml:space="preserve">9. </t>
    </r>
    <r>
      <rPr>
        <sz val="10"/>
        <color theme="1"/>
        <rFont val="Arial Narrow"/>
        <family val="2"/>
      </rPr>
      <t>Porcentaje de hogares desplazados que acceden a atención humanitaria inmediata por entidades territoriales.</t>
    </r>
  </si>
  <si>
    <r>
      <t xml:space="preserve">5. </t>
    </r>
    <r>
      <rPr>
        <sz val="10"/>
        <color theme="1"/>
        <rFont val="Arial Narrow"/>
        <family val="2"/>
      </rPr>
      <t>Porcentaje de avance en el diseño y socialización de lineamientos para el funcionamiento de los comités territoriales de justicia transicional y demás instancias de coordinación territorial de la política de víctimas (Cód 139).</t>
    </r>
  </si>
  <si>
    <r>
      <t>1.</t>
    </r>
    <r>
      <rPr>
        <sz val="10"/>
        <rFont val="Arial Narrow"/>
        <family val="2"/>
      </rPr>
      <t xml:space="preserve"> Nivel de satisfacción del cliente interno frente al servicio prestado por el proceso de Gestión Administrativa</t>
    </r>
    <r>
      <rPr>
        <b/>
        <sz val="10"/>
        <rFont val="Arial Narrow"/>
        <family val="2"/>
      </rPr>
      <t xml:space="preserve"> (Cód 174)</t>
    </r>
  </si>
  <si>
    <r>
      <t>2</t>
    </r>
    <r>
      <rPr>
        <sz val="10"/>
        <color theme="1"/>
        <rFont val="Arial Narrow"/>
        <family val="2"/>
      </rPr>
      <t>.Implementación del Plan Institucional de Archivos – PINAR</t>
    </r>
    <r>
      <rPr>
        <b/>
        <sz val="10"/>
        <color theme="1"/>
        <rFont val="Arial Narrow"/>
        <family val="2"/>
      </rPr>
      <t xml:space="preserve"> (Cód 175)</t>
    </r>
  </si>
  <si>
    <r>
      <t>1.</t>
    </r>
    <r>
      <rPr>
        <sz val="10"/>
        <rFont val="Arial Narrow"/>
        <family val="2"/>
      </rPr>
      <t>Nivel de satisfacción de los servidores públicos en relación con las actividades ejecutadas en los Planes de Formación - Capacitación, Bienestar Social y de SST (Cód 169)</t>
    </r>
  </si>
  <si>
    <r>
      <t>2.</t>
    </r>
    <r>
      <rPr>
        <sz val="10"/>
        <rFont val="Arial Narrow"/>
        <family val="2"/>
      </rPr>
      <t xml:space="preserve"> Número de Informes de Acciones de monitoreo del riesgo realizados (Cód 170)</t>
    </r>
  </si>
  <si>
    <r>
      <t xml:space="preserve">3. </t>
    </r>
    <r>
      <rPr>
        <sz val="10"/>
        <rFont val="Arial Narrow"/>
        <family val="2"/>
      </rPr>
      <t>Porcentaje de implementación del Plan Estratégico de Talento Humano (Cód 172)</t>
    </r>
  </si>
  <si>
    <r>
      <t>2.</t>
    </r>
    <r>
      <rPr>
        <sz val="10"/>
        <color theme="1"/>
        <rFont val="Arial Narrow"/>
        <family val="2"/>
      </rPr>
      <t>Porcentaje de avance en la medida de lotes en propiedad para las casas culturales.</t>
    </r>
  </si>
  <si>
    <r>
      <t xml:space="preserve">3. </t>
    </r>
    <r>
      <rPr>
        <sz val="10"/>
        <color theme="1"/>
        <rFont val="Arial Narrow"/>
        <family val="2"/>
      </rPr>
      <t xml:space="preserve">Planes de reparación colectiva en implementación. </t>
    </r>
  </si>
  <si>
    <r>
      <t>4.</t>
    </r>
    <r>
      <rPr>
        <sz val="10"/>
        <color theme="1"/>
        <rFont val="Arial Narrow"/>
        <family val="2"/>
      </rPr>
      <t>Implementación de Planes de Implementación de Reparación Colectiva (PIRC) y Plan de Reubicación y Retorno para el pueblo indígena Nukak</t>
    </r>
  </si>
  <si>
    <r>
      <t>5.</t>
    </r>
    <r>
      <rPr>
        <sz val="10"/>
        <color theme="1"/>
        <rFont val="Arial Narrow"/>
        <family val="2"/>
      </rPr>
      <t>Porcentaje de avance en la implementación de las acciones  definidas en el marco de los Planes Integrales de Reparación Colectiva - PIRC del Pueblo Rrom</t>
    </r>
  </si>
  <si>
    <r>
      <t xml:space="preserve">8. </t>
    </r>
    <r>
      <rPr>
        <sz val="10"/>
        <color theme="1"/>
        <rFont val="Arial Narrow"/>
        <family val="2"/>
      </rPr>
      <t>Planes nacionales de reparación colectiva fortalecidos</t>
    </r>
  </si>
  <si>
    <r>
      <t>9.</t>
    </r>
    <r>
      <rPr>
        <sz val="10"/>
        <color theme="1"/>
        <rFont val="Arial Narrow"/>
        <family val="2"/>
      </rPr>
      <t>Acciones específicas para mujeres indígenas, NARP y Rrom en los planes de reparación colectiva étnicos implementadas</t>
    </r>
  </si>
  <si>
    <r>
      <t xml:space="preserve">10. </t>
    </r>
    <r>
      <rPr>
        <sz val="10"/>
        <color theme="1"/>
        <rFont val="Arial Narrow"/>
        <family val="2"/>
      </rPr>
      <t xml:space="preserve">SRC étnicos con procesos de restitución de derechos territoriales que cuentan con planes de reparación colectiva formulados, concertados implementados </t>
    </r>
  </si>
  <si>
    <r>
      <t>11.</t>
    </r>
    <r>
      <rPr>
        <sz val="10"/>
        <color theme="1"/>
        <rFont val="Arial Narrow"/>
        <family val="2"/>
      </rPr>
      <t>SRC étnicos en territorios PDET con planes de reparación colectiva, en formulación, concertados, consultados y en implementación</t>
    </r>
  </si>
  <si>
    <r>
      <t>13.</t>
    </r>
    <r>
      <rPr>
        <sz val="10"/>
        <color theme="1"/>
        <rFont val="Arial Narrow"/>
        <family val="2"/>
      </rPr>
      <t>PIRC para los pueblos indígenas de la Amazonia fortalecidos</t>
    </r>
  </si>
  <si>
    <r>
      <t>17.</t>
    </r>
    <r>
      <rPr>
        <sz val="10"/>
        <color theme="1"/>
        <rFont val="Arial Narrow"/>
        <family val="2"/>
      </rPr>
      <t xml:space="preserve">Sujetos de reparación colectiva no étnicos con informe de cierre de fase del diagnóstico del daño finalizado. </t>
    </r>
  </si>
  <si>
    <r>
      <t xml:space="preserve">2. </t>
    </r>
    <r>
      <rPr>
        <sz val="10"/>
        <color theme="1"/>
        <rFont val="Arial Narrow"/>
        <family val="2"/>
      </rPr>
      <t>Comunidades que han recibido la estrategia de tejido social en el marco de los planes de retorno y reubicación.</t>
    </r>
  </si>
  <si>
    <r>
      <t>4</t>
    </r>
    <r>
      <rPr>
        <sz val="10"/>
        <color theme="1"/>
        <rFont val="Arial Narrow"/>
        <family val="2"/>
      </rPr>
      <t xml:space="preserve">.Número de víctimas que acceden a medidas de satisfacción a nivel individual </t>
    </r>
    <r>
      <rPr>
        <b/>
        <sz val="10"/>
        <color theme="1"/>
        <rFont val="Arial Narrow"/>
        <family val="2"/>
      </rPr>
      <t>(Cód 98)</t>
    </r>
    <r>
      <rPr>
        <sz val="10"/>
        <color theme="1"/>
        <rFont val="Arial Narrow"/>
        <family val="2"/>
      </rPr>
      <t>.</t>
    </r>
  </si>
  <si>
    <r>
      <t>3.</t>
    </r>
    <r>
      <rPr>
        <sz val="10"/>
        <color theme="1"/>
        <rFont val="Arial Narrow"/>
        <family val="2"/>
      </rPr>
      <t>Actos simbólicos y de dignificación implementados (Cód 95)</t>
    </r>
  </si>
  <si>
    <r>
      <t>1.</t>
    </r>
    <r>
      <rPr>
        <sz val="10"/>
        <rFont val="Arial Narrow"/>
        <family val="2"/>
      </rPr>
      <t>Comunidades acompañadas en su proceso de retorno o reubicación</t>
    </r>
  </si>
  <si>
    <r>
      <t>2.</t>
    </r>
    <r>
      <rPr>
        <sz val="10"/>
        <color theme="1"/>
        <rFont val="Arial Narrow"/>
        <family val="2"/>
      </rPr>
      <t>Comunidades reubicadas o retornadas, acompañadas con enfoque territorial y de género</t>
    </r>
  </si>
  <si>
    <r>
      <t>3.</t>
    </r>
    <r>
      <rPr>
        <sz val="10"/>
        <color theme="1"/>
        <rFont val="Arial Narrow"/>
        <family val="2"/>
      </rPr>
      <t>Porcentaje de planes de retorno o reubicación concertados e implementados de manera efectiva en condiciones de dignidad, voluntariedad y seguridad</t>
    </r>
  </si>
  <si>
    <r>
      <t>4.</t>
    </r>
    <r>
      <rPr>
        <sz val="10"/>
        <color theme="1"/>
        <rFont val="Arial Narrow"/>
        <family val="2"/>
      </rPr>
      <t>Porcentaje de personas que solicitan y reciben acompañamiento en retornos y reubicaciones.</t>
    </r>
  </si>
  <si>
    <r>
      <t>5.</t>
    </r>
    <r>
      <rPr>
        <sz val="10"/>
        <color theme="1"/>
        <rFont val="Arial Narrow"/>
        <family val="2"/>
      </rPr>
      <t>Número de hogares con esquemas especiales de acompañamiento familiar recibido en el área urbana.</t>
    </r>
  </si>
  <si>
    <r>
      <t>6.</t>
    </r>
    <r>
      <rPr>
        <sz val="10"/>
        <color theme="1"/>
        <rFont val="Arial Narrow"/>
        <family val="2"/>
      </rPr>
      <t>Número de esquemas especiales de acompañamiento comunitarios entregados en el marco de los planes de retorno y reubicación.</t>
    </r>
  </si>
  <si>
    <r>
      <t>8.</t>
    </r>
    <r>
      <rPr>
        <sz val="10"/>
        <color theme="1"/>
        <rFont val="Arial Narrow"/>
        <family val="2"/>
      </rPr>
      <t>Número de comunidades étnicas que recibieron un esquema especial de acompañamiento comunitario al retorno o reubicación.</t>
    </r>
  </si>
  <si>
    <r>
      <t>9.</t>
    </r>
    <r>
      <rPr>
        <sz val="10"/>
        <color theme="1"/>
        <rFont val="Arial Narrow"/>
        <family val="2"/>
      </rPr>
      <t>Victimas retornadas, reubicadas e integradas localmente (nueva medicion)</t>
    </r>
  </si>
  <si>
    <r>
      <t xml:space="preserve">12. </t>
    </r>
    <r>
      <rPr>
        <sz val="10"/>
        <color theme="1"/>
        <rFont val="Arial Narrow"/>
        <family val="2"/>
      </rPr>
      <t>Porcentaje de acciones dirigidas a sujetos de especial protección y poblaciones en situación de vulnerabilidad, en los planes retorno y reubicación implementados</t>
    </r>
  </si>
  <si>
    <r>
      <t>13.</t>
    </r>
    <r>
      <rPr>
        <sz val="10"/>
        <color theme="1"/>
        <rFont val="Arial Narrow"/>
        <family val="2"/>
      </rPr>
      <t>Porcentaje de recursos ejecutados y dirigidos a sujetos de especial protección, en los planes de retorno y reubicación implementados</t>
    </r>
  </si>
  <si>
    <r>
      <t>2.</t>
    </r>
    <r>
      <rPr>
        <sz val="10"/>
        <color theme="1"/>
        <rFont val="Arial Narrow"/>
        <family val="2"/>
      </rPr>
      <t>Soluciones tecnológicas para apoyar la toma de decisiones y la gestión misional de la Unidad generadas</t>
    </r>
  </si>
  <si>
    <r>
      <t xml:space="preserve">3. </t>
    </r>
    <r>
      <rPr>
        <sz val="10"/>
        <color theme="1"/>
        <rFont val="Arial Narrow"/>
        <family val="2"/>
      </rPr>
      <t>Insumos suministrados  a la Subdirección General, entidades externas, areas misionales y/o de apoyo  para los ejercicios de focalización en el marco de soluciones duraderas (Cód 18).</t>
    </r>
  </si>
  <si>
    <r>
      <t>1.</t>
    </r>
    <r>
      <rPr>
        <sz val="10"/>
        <rFont val="Arial Narrow"/>
        <family val="2"/>
      </rPr>
      <t>Víctimas incluidas en el Registro Único de Víctimas</t>
    </r>
    <r>
      <rPr>
        <b/>
        <sz val="10"/>
        <rFont val="Arial Narrow"/>
        <family val="2"/>
      </rPr>
      <t xml:space="preserve"> </t>
    </r>
    <r>
      <rPr>
        <sz val="10"/>
        <rFont val="Arial Narrow"/>
        <family val="2"/>
      </rPr>
      <t>(Cód 11).</t>
    </r>
  </si>
  <si>
    <r>
      <t>2.</t>
    </r>
    <r>
      <rPr>
        <sz val="10"/>
        <color theme="1"/>
        <rFont val="Arial Narrow"/>
        <family val="2"/>
      </rPr>
      <t>Declaraciones individuales con vencimiento en el 2024 valoradas en términos (Cód 12).</t>
    </r>
  </si>
  <si>
    <r>
      <t xml:space="preserve">3. </t>
    </r>
    <r>
      <rPr>
        <sz val="10"/>
        <color theme="1"/>
        <rFont val="Arial Narrow"/>
        <family val="2"/>
      </rPr>
      <t>Declaraciones de tipo masivo con vencimiento en el 2024  valoradas en términos(Cód 13).</t>
    </r>
  </si>
  <si>
    <r>
      <t>4.</t>
    </r>
    <r>
      <rPr>
        <sz val="10"/>
        <color theme="1"/>
        <rFont val="Arial Narrow"/>
        <family val="2"/>
      </rPr>
      <t>Declaraciones de sujetos colectivos con vencimiento en el 2024  valoradas en términos(Cód 14).</t>
    </r>
  </si>
  <si>
    <r>
      <t>5.</t>
    </r>
    <r>
      <rPr>
        <sz val="10"/>
        <color theme="1"/>
        <rFont val="Arial Narrow"/>
        <family val="2"/>
      </rPr>
      <t>Ordenes judiciales relacionadas en los fallos judiciales de restitución de tierras, justicia y paz, sistema interamericano o contencioso administrativo tramitado (Cód 15).</t>
    </r>
  </si>
  <si>
    <r>
      <t>1.</t>
    </r>
    <r>
      <rPr>
        <sz val="10"/>
        <rFont val="Arial Narrow"/>
        <family val="2"/>
      </rPr>
      <t xml:space="preserve"> Implementar el plan de contratación de la entidad (Sumatoria de reportes sobre la  implementación del plan de contratación de la entidad / Publicaciones  del Plan Anual de Adquisiciones en la plataforma de SECOP II)</t>
    </r>
  </si>
  <si>
    <r>
      <t>2.</t>
    </r>
    <r>
      <rPr>
        <sz val="10"/>
        <rFont val="Arial Narrow"/>
        <family val="2"/>
      </rPr>
      <t>Porcentaje de solicitudes de contratación tramitadas (Cód 173)</t>
    </r>
  </si>
  <si>
    <r>
      <t>2.</t>
    </r>
    <r>
      <rPr>
        <sz val="10"/>
        <color theme="1"/>
        <rFont val="Arial Narrow"/>
        <family val="2"/>
      </rPr>
      <t>Porcentaje de demandas o denuncias presentadas para casos de saneamiento de bienes provenientes del Fondo de Reparación de Víctimas (Cód 196).</t>
    </r>
  </si>
  <si>
    <r>
      <t xml:space="preserve">5. </t>
    </r>
    <r>
      <rPr>
        <sz val="10"/>
        <color theme="1"/>
        <rFont val="Arial Narrow"/>
        <family val="2"/>
      </rPr>
      <t xml:space="preserve">Porcentaje de respuesta a órdenes y requerimientos judiciales en el marco del enfoque de derechos de las víctimas y territorial (Cód 199).  </t>
    </r>
  </si>
  <si>
    <r>
      <t xml:space="preserve">6. </t>
    </r>
    <r>
      <rPr>
        <sz val="10"/>
        <color theme="1"/>
        <rFont val="Arial Narrow"/>
        <family val="2"/>
      </rPr>
      <t xml:space="preserve">Porcentaje de actos administrativos de respuesta a recursos de apelación, queja y revocatoria directa contra las decisiones proferidas por la Entidad (Cód 200).  </t>
    </r>
  </si>
  <si>
    <r>
      <t>7.</t>
    </r>
    <r>
      <rPr>
        <sz val="10"/>
        <color theme="1"/>
        <rFont val="Arial Narrow"/>
        <family val="2"/>
      </rPr>
      <t xml:space="preserve"> Porcentaje de las respuestas de órdenes y requerimientos judiciales en el marco del enfoque de derechos de las víctimas y territorial, que cumplen con los criterios de calidad (Cód 201). </t>
    </r>
  </si>
  <si>
    <r>
      <t>8.</t>
    </r>
    <r>
      <rPr>
        <sz val="10"/>
        <color theme="1"/>
        <rFont val="Arial Narrow"/>
        <family val="2"/>
      </rPr>
      <t>Variación del número de demandas de la causa con PPDA de Actos Administrativos en la Dirección de Registro del año en curso con respecto al año anterior</t>
    </r>
    <r>
      <rPr>
        <b/>
        <sz val="10"/>
        <color theme="1"/>
        <rFont val="Arial Narrow"/>
        <family val="2"/>
      </rPr>
      <t xml:space="preserve"> (Cód 202). </t>
    </r>
  </si>
  <si>
    <r>
      <t xml:space="preserve">2. </t>
    </r>
    <r>
      <rPr>
        <sz val="10"/>
        <color theme="1"/>
        <rFont val="Arial Narrow"/>
        <family val="2"/>
      </rPr>
      <t>Porcentaje de hogares étnicos víctimas que reciben Atención Humanitaria Inmediata en especie o en dinero en apoyo subsidiario a las entidades territoriales (Cód 33).</t>
    </r>
  </si>
  <si>
    <r>
      <t xml:space="preserve">3. </t>
    </r>
    <r>
      <rPr>
        <sz val="10"/>
        <color theme="1"/>
        <rFont val="Arial Narrow"/>
        <family val="2"/>
      </rPr>
      <t>Hogares víctimas con atención humanitaria (Cód 34).</t>
    </r>
  </si>
  <si>
    <r>
      <t>4.</t>
    </r>
    <r>
      <rPr>
        <sz val="10"/>
        <rFont val="Arial Narrow"/>
        <family val="2"/>
      </rPr>
      <t>Porcentaje de hogares víctimas del conflicto armado que reciben atención humanitaria en la zona de integración fronteriza colombiana</t>
    </r>
    <r>
      <rPr>
        <b/>
        <sz val="10"/>
        <rFont val="Arial Narrow"/>
        <family val="2"/>
      </rPr>
      <t xml:space="preserve"> </t>
    </r>
    <r>
      <rPr>
        <sz val="10"/>
        <rFont val="Arial Narrow"/>
        <family val="2"/>
      </rPr>
      <t>(Cód 35).</t>
    </r>
  </si>
  <si>
    <r>
      <t>5.</t>
    </r>
    <r>
      <rPr>
        <sz val="10"/>
        <color theme="1"/>
        <rFont val="Arial Narrow"/>
        <family val="2"/>
      </rPr>
      <t>Porcentaje de acciones de acompañamiento a DTs con enfoque diferencial y territorial en el marco de la asistencia y atención humanitaria (Cód 58).</t>
    </r>
  </si>
  <si>
    <r>
      <t xml:space="preserve">1. </t>
    </r>
    <r>
      <rPr>
        <sz val="10"/>
        <rFont val="Arial Narrow"/>
        <family val="2"/>
      </rPr>
      <t>Avance en la planificación y  ejecución del plan anual de auditorias institucional</t>
    </r>
  </si>
  <si>
    <r>
      <t xml:space="preserve">2. </t>
    </r>
    <r>
      <rPr>
        <sz val="10"/>
        <color theme="1"/>
        <rFont val="Arial Narrow"/>
        <family val="2"/>
      </rPr>
      <t>Planes de mejoramiento suscritos con la Contraloría General de la Republica con seguimiento realizado (Cód 223)</t>
    </r>
  </si>
  <si>
    <r>
      <t xml:space="preserve">1. </t>
    </r>
    <r>
      <rPr>
        <sz val="10"/>
        <rFont val="Arial Narrow"/>
        <family val="2"/>
      </rPr>
      <t>Número de proyectos y obras comunitarias apoyados con materiales y/ o dotación en municipios con riesgo de victimización identificados mediante concepto técnico</t>
    </r>
  </si>
  <si>
    <r>
      <t>2.</t>
    </r>
    <r>
      <rPr>
        <sz val="10"/>
        <color theme="1"/>
        <rFont val="Arial Narrow"/>
        <family val="2"/>
      </rPr>
      <t xml:space="preserve"> Porcentaje de hogares desplazados que acceden a Atención Humanitaria Inmediata de manera subsidiaria por la Unidad</t>
    </r>
  </si>
  <si>
    <r>
      <t xml:space="preserve">3. </t>
    </r>
    <r>
      <rPr>
        <sz val="10"/>
        <color theme="1"/>
        <rFont val="Arial Narrow"/>
        <family val="2"/>
      </rPr>
      <t>Número de hogares étnicos que reciben Atención Humanitaria Inmediata en especie en apoyo subsidiario a las entidades territoriales (Cód 25).</t>
    </r>
  </si>
  <si>
    <r>
      <t xml:space="preserve">4. </t>
    </r>
    <r>
      <rPr>
        <sz val="10"/>
        <color theme="1"/>
        <rFont val="Arial Narrow"/>
        <family val="2"/>
      </rPr>
      <t>Índice de hogares afectados por desplazamiento forzado y hechos diferentes que acceden a ayuda y/o atención humanitaria inmediata de manera subsidiaria brindada por la Unidad bajo el mecanismo de montos de dinero (Cód 26).</t>
    </r>
  </si>
  <si>
    <r>
      <t>5.</t>
    </r>
    <r>
      <rPr>
        <sz val="10"/>
        <color theme="1"/>
        <rFont val="Arial Narrow"/>
        <family val="2"/>
      </rPr>
      <t>Índice de hogares afectados por desplazamiento forzado y hechos diferentes que acceden a ayuda y/o atención humanitaria inmediata de manera subsidiaria brindada por la Unidad bajo los mecanismos de especie periódico y especie por evento (Cód 27).</t>
    </r>
  </si>
  <si>
    <r>
      <t xml:space="preserve">6. </t>
    </r>
    <r>
      <rPr>
        <sz val="10"/>
        <color theme="1"/>
        <rFont val="Arial Narrow"/>
        <family val="2"/>
      </rPr>
      <t xml:space="preserve">Proyectos agropecuarios para la prevención urgente apoyados con insumos, semillas y/o herramientas en municipios con riesgo de victimización identificados mediante estudio técnico de focalización. </t>
    </r>
  </si>
  <si>
    <r>
      <t>1.</t>
    </r>
    <r>
      <rPr>
        <sz val="10"/>
        <rFont val="Arial Narrow"/>
        <family val="2"/>
      </rPr>
      <t xml:space="preserve"> Porcentaje de ejecución mensual  del PAC (Cód 167)</t>
    </r>
  </si>
  <si>
    <r>
      <t>2.</t>
    </r>
    <r>
      <rPr>
        <sz val="10"/>
        <color theme="1"/>
        <rFont val="Arial Narrow"/>
        <family val="2"/>
      </rPr>
      <t>Entidades certificadas en la contribución al GED de la población víctima</t>
    </r>
  </si>
  <si>
    <r>
      <t xml:space="preserve">2. </t>
    </r>
    <r>
      <rPr>
        <sz val="10"/>
        <color theme="1"/>
        <rFont val="Arial Narrow"/>
        <family val="2"/>
      </rPr>
      <t>Número de víctimas organizadas y no organizadas capacitadas a partir de la estrategia de comunicación en la política pública de víctimas.</t>
    </r>
  </si>
  <si>
    <r>
      <t>3.</t>
    </r>
    <r>
      <rPr>
        <sz val="10"/>
        <color theme="1"/>
        <rFont val="Arial Narrow"/>
        <family val="2"/>
      </rPr>
      <t xml:space="preserve"> Numero de Jornadas  de participación realizadas en cuanto a los fortalecimientos a las  Mesas de participación, Comites Ejecutivos, plenarios de la Mesa Nacional, encuentros de participación e incidencia en la politica publica de víctimas  para diferentes enfoques, hechos victimizantes y representantes de las mesas de participación de víctimas (Cód</t>
    </r>
    <r>
      <rPr>
        <b/>
        <sz val="10"/>
        <color theme="1"/>
        <rFont val="Arial Narrow"/>
        <family val="2"/>
      </rPr>
      <t xml:space="preserve"> 148).</t>
    </r>
  </si>
  <si>
    <r>
      <t>1.</t>
    </r>
    <r>
      <rPr>
        <sz val="10"/>
        <rFont val="Arial Narrow"/>
        <family val="2"/>
      </rPr>
      <t xml:space="preserve">Porcentaje de servidores públicos sensibilizados en acción preventiva en materia disciplinaria </t>
    </r>
  </si>
  <si>
    <r>
      <t>2.</t>
    </r>
    <r>
      <rPr>
        <sz val="10"/>
        <color theme="1"/>
        <rFont val="Arial Narrow"/>
        <family val="2"/>
      </rPr>
      <t>Porcentaje de actuaciones disciplinarias con auto de archivo o formulación de pliego de cargos</t>
    </r>
  </si>
  <si>
    <r>
      <t xml:space="preserve">1. </t>
    </r>
    <r>
      <rPr>
        <sz val="10"/>
        <rFont val="Arial Narrow"/>
        <family val="2"/>
      </rPr>
      <t>Porcentaje de documentos de la Secretaría General actualizados para lograr mayor eficiencia, eficacia y efectividad en la gestión interna de la UARIV (Cód 166)</t>
    </r>
  </si>
  <si>
    <r>
      <t>1</t>
    </r>
    <r>
      <rPr>
        <sz val="10"/>
        <rFont val="Arial Narrow"/>
        <family val="2"/>
      </rPr>
      <t>.Porcentaje de víctimas que han recibido atención psicosocial o han rechazado la medida</t>
    </r>
  </si>
  <si>
    <r>
      <t>1.</t>
    </r>
    <r>
      <rPr>
        <sz val="10"/>
        <rFont val="Arial Narrow"/>
        <family val="2"/>
      </rPr>
      <t>Víctimas con información actualizada (Cód 1)</t>
    </r>
  </si>
  <si>
    <r>
      <t xml:space="preserve">2. </t>
    </r>
    <r>
      <rPr>
        <sz val="10"/>
        <color theme="1"/>
        <rFont val="Arial Narrow"/>
        <family val="2"/>
      </rPr>
      <t>Víctimas caracterizadas (Cód 2)</t>
    </r>
  </si>
  <si>
    <r>
      <t>4.</t>
    </r>
    <r>
      <rPr>
        <sz val="10"/>
        <color theme="1"/>
        <rFont val="Arial Narrow"/>
        <family val="2"/>
      </rPr>
      <t xml:space="preserve">Porcentaje de avance en la armonización de los sistemas de información.  </t>
    </r>
  </si>
  <si>
    <r>
      <t>5.</t>
    </r>
    <r>
      <rPr>
        <sz val="10"/>
        <rFont val="Arial Narrow"/>
        <family val="2"/>
      </rPr>
      <t>Número de víctimas a quienes se les realiza la medición de superación de situación de vulnerabilidad a partir de la información de Modelo Integrado (Cód 5)</t>
    </r>
  </si>
  <si>
    <r>
      <t>6.</t>
    </r>
    <r>
      <rPr>
        <sz val="10"/>
        <color theme="1"/>
        <rFont val="Arial Narrow"/>
        <family val="2"/>
      </rPr>
      <t>Número de entidades del Ministerio Público con asistencia técnica en los trámites relacionados con la toma de la declaración (Cód 6).</t>
    </r>
  </si>
  <si>
    <r>
      <t xml:space="preserve">7. </t>
    </r>
    <r>
      <rPr>
        <sz val="10"/>
        <color theme="1"/>
        <rFont val="Arial Narrow"/>
        <family val="2"/>
      </rPr>
      <t>Recursos de reposición y revaloraciones contestados (Cód 7).</t>
    </r>
  </si>
  <si>
    <r>
      <t>8.</t>
    </r>
    <r>
      <rPr>
        <sz val="10"/>
        <color theme="1"/>
        <rFont val="Arial Narrow"/>
        <family val="2"/>
      </rPr>
      <t>Casos con alerta de presunción de fraude en el registro único de víctimas cerrados (Cód 8).</t>
    </r>
  </si>
  <si>
    <r>
      <t>9.</t>
    </r>
    <r>
      <rPr>
        <sz val="10"/>
        <color theme="1"/>
        <rFont val="Arial Narrow"/>
        <family val="2"/>
      </rPr>
      <t>Contenidos  informativos y pedagógicos construidos para el sitio Datos para la paz incluyendo las variables de enfoques diferenciales y de género (Cód 9).</t>
    </r>
  </si>
  <si>
    <r>
      <t>10.</t>
    </r>
    <r>
      <rPr>
        <sz val="10"/>
        <color theme="1"/>
        <rFont val="Arial Narrow"/>
        <family val="2"/>
      </rPr>
      <t>Requerimientos y solicitudes tramitados en el marco del RUV y Gestión de la Información (Cód 234).</t>
    </r>
  </si>
  <si>
    <t>ACTIVIDADES GRUPO DE COOPERACIÓN INTERNACIONAL y ALIANZAS ESTRATÉGICAS</t>
  </si>
  <si>
    <r>
      <t>3.</t>
    </r>
    <r>
      <rPr>
        <sz val="10"/>
        <color theme="1"/>
        <rFont val="Arial Narrow"/>
        <family val="2"/>
      </rPr>
      <t>Proyectos formulados y presentados  a la cooperación internacional y aliados estratégicos.</t>
    </r>
  </si>
  <si>
    <r>
      <t>2.</t>
    </r>
    <r>
      <rPr>
        <sz val="10"/>
        <color theme="1"/>
        <rFont val="Arial Narrow"/>
        <family val="2"/>
      </rPr>
      <t xml:space="preserve">Espacios estratégicos de alto nivel realizados con la cooperación internacional y aliados estratégicos que contribuyen a fortalecer los espacios de incidenciaen materia de política pública para las víctimas (Cód 163). </t>
    </r>
  </si>
  <si>
    <r>
      <t xml:space="preserve">2. </t>
    </r>
    <r>
      <rPr>
        <sz val="10"/>
        <color theme="1"/>
        <rFont val="Arial Narrow"/>
        <family val="2"/>
      </rPr>
      <t>Porcetaje de CTUS elaborados y emitidos (Cód 155)</t>
    </r>
  </si>
  <si>
    <r>
      <t xml:space="preserve">1. </t>
    </r>
    <r>
      <rPr>
        <sz val="10"/>
        <rFont val="Arial Narrow"/>
        <family val="2"/>
      </rPr>
      <t>Porcentaje de entidades territoriales asistidas, organizaciones de víctimas y mesas de víctimas asistidos técnicamente para el apoyo en la formulación de proyectos (Cód 153)</t>
    </r>
  </si>
  <si>
    <r>
      <t>5.</t>
    </r>
    <r>
      <rPr>
        <sz val="10"/>
        <rFont val="Arial Narrow"/>
        <family val="2"/>
      </rPr>
      <t>Número de monitoreos al Programa de Transparencia o el que haga sus veces (Cód 190).</t>
    </r>
  </si>
  <si>
    <r>
      <t xml:space="preserve">6. </t>
    </r>
    <r>
      <rPr>
        <sz val="10"/>
        <color theme="1"/>
        <rFont val="Arial Narrow"/>
        <family val="2"/>
      </rPr>
      <t>Número de reportes de seguimiento a la gestión de las no conformidades (Cód 191)</t>
    </r>
  </si>
  <si>
    <t>8.Número de reportes de seguimiento a la ejecución presupuestal (Cód 194)</t>
  </si>
  <si>
    <r>
      <t>2.</t>
    </r>
    <r>
      <rPr>
        <sz val="10"/>
        <color theme="1"/>
        <rFont val="Arial Narrow"/>
        <family val="2"/>
      </rPr>
      <t xml:space="preserve">Avance en la estrategia de acciones de articulación y coordinación interinstitucional para desarrollar intervenciones territoriales integrales (Cód 115). </t>
    </r>
  </si>
  <si>
    <r>
      <t>4.</t>
    </r>
    <r>
      <rPr>
        <sz val="10"/>
        <color theme="1"/>
        <rFont val="Arial Narrow"/>
        <family val="2"/>
      </rPr>
      <t xml:space="preserve">Porcentaje de avance en la implementación del plan de trabajo para fortalecer la articulación entre el Sistema Integral de Verdad Justicia Reparación y no Repetición -SIPAZ y la Unidad para las Víctimas (Cód 118). </t>
    </r>
  </si>
  <si>
    <r>
      <t xml:space="preserve">6. </t>
    </r>
    <r>
      <rPr>
        <sz val="10"/>
        <rFont val="Arial Narrow"/>
        <family val="2"/>
      </rPr>
      <t>Actualizar criterios de certificación</t>
    </r>
  </si>
  <si>
    <r>
      <t xml:space="preserve">7. </t>
    </r>
    <r>
      <rPr>
        <sz val="10"/>
        <color theme="1"/>
        <rFont val="Arial Narrow"/>
        <family val="2"/>
      </rPr>
      <t xml:space="preserve">Porcentaje de cumplimiento de los compromisos generados en cada una de las sesiones del comité ejecutivo del SNARIV (Cód 121).   </t>
    </r>
  </si>
  <si>
    <r>
      <t xml:space="preserve">8. </t>
    </r>
    <r>
      <rPr>
        <sz val="10"/>
        <color theme="1"/>
        <rFont val="Arial Narrow"/>
        <family val="2"/>
      </rPr>
      <t xml:space="preserve">% de informes remitidos a la rama judicial, Congreso y organismos de control (Cód 122). </t>
    </r>
  </si>
  <si>
    <r>
      <t xml:space="preserve">9. </t>
    </r>
    <r>
      <rPr>
        <sz val="10"/>
        <color theme="1"/>
        <rFont val="Arial Narrow"/>
        <family val="2"/>
      </rPr>
      <t>Un documento que contiene la metodología para el seguimiento a la priorización y ejecución presupuestal del SNARIV en el nivel nacional y territorial.</t>
    </r>
  </si>
  <si>
    <r>
      <t xml:space="preserve">10. </t>
    </r>
    <r>
      <rPr>
        <sz val="10"/>
        <color theme="1"/>
        <rFont val="Arial Narrow"/>
        <family val="2"/>
      </rPr>
      <t xml:space="preserve">Número de documentos técnicos construidos para la implementación de la política pública de víctimas a las entidades del SNARIV que incluyan en sus contenidos el enfoque diferencial y de género. </t>
    </r>
  </si>
  <si>
    <r>
      <t xml:space="preserve">2. </t>
    </r>
    <r>
      <rPr>
        <sz val="10"/>
        <color theme="1"/>
        <rFont val="Arial Narrow"/>
        <family val="2"/>
      </rPr>
      <t>Número de víctimas acompañadas en la inversión adecuada de los recursos de la indemnización administrativa (Cód 48).</t>
    </r>
  </si>
  <si>
    <r>
      <t>3.</t>
    </r>
    <r>
      <rPr>
        <sz val="10"/>
        <color theme="1"/>
        <rFont val="Arial Narrow"/>
        <family val="2"/>
      </rPr>
      <t>Porcentaje de Víctimas individuales del pueblo Rrom incluidas en el RUV indemnizadas.</t>
    </r>
  </si>
  <si>
    <r>
      <t>4.</t>
    </r>
    <r>
      <rPr>
        <sz val="10"/>
        <rFont val="Arial Narrow"/>
        <family val="2"/>
      </rPr>
      <t>Indemnizaciones otorgadas a víctimas del conflicto armado (Cód 50)</t>
    </r>
  </si>
  <si>
    <t>5.Víctimas documentadas para avanzar en el acceso a la medida de indemnización administrativa (Cód 51)</t>
  </si>
  <si>
    <r>
      <t>6.</t>
    </r>
    <r>
      <rPr>
        <sz val="10"/>
        <color theme="1"/>
        <rFont val="Arial Narrow"/>
        <family val="2"/>
      </rPr>
      <t>Indemnizar a las víctimas del conflicto armado (Porcentaje de víctimas individuales con pertenencia negra, afrocolombiana, raizal y palanquera de acuerdo con los censos oficiales, incluidas en el RUV; con indemnización otorgada) Cód 64.</t>
    </r>
  </si>
  <si>
    <t>SERVICIO AL CIUDADANO</t>
  </si>
  <si>
    <t>GRUPO DE FORTALECIMIENTO ESTRATÉGICO A EMPRENDIMIENTOS DE VÍCTIMAS</t>
  </si>
  <si>
    <r>
      <t>1.</t>
    </r>
    <r>
      <rPr>
        <sz val="10"/>
        <rFont val="Arial Narrow"/>
        <family val="2"/>
      </rPr>
      <t xml:space="preserve"> Número de víctimas beneficiadas de las líneas especiales de crédito para el sector agropecuario.</t>
    </r>
  </si>
  <si>
    <r>
      <t xml:space="preserve">2. </t>
    </r>
    <r>
      <rPr>
        <sz val="10"/>
        <color theme="1"/>
        <rFont val="Arial Narrow"/>
        <family val="2"/>
      </rPr>
      <t>Mujeres víctimas beneficiadas con líneas de crédito para el sector agropecuario</t>
    </r>
  </si>
  <si>
    <r>
      <t>4.</t>
    </r>
    <r>
      <rPr>
        <sz val="10"/>
        <color theme="1"/>
        <rFont val="Arial Narrow"/>
        <family val="2"/>
      </rPr>
      <t xml:space="preserve">Número de unidades productivas de víctimas atendidas </t>
    </r>
  </si>
  <si>
    <r>
      <t>5.</t>
    </r>
    <r>
      <rPr>
        <sz val="10"/>
        <color theme="1"/>
        <rFont val="Arial Narrow"/>
        <family val="2"/>
      </rPr>
      <t>Número de unidades productivas de víctimas caracterizadas</t>
    </r>
  </si>
  <si>
    <t>ACTIVIDADES GRUPO SERVICIO AL CIUDADANO</t>
  </si>
  <si>
    <r>
      <t xml:space="preserve">2. </t>
    </r>
    <r>
      <rPr>
        <sz val="10"/>
        <color theme="1"/>
        <rFont val="Arial Narrow"/>
        <family val="2"/>
      </rPr>
      <t>Solicitudes atendidas por canal telefónico y virtual (Cód 41)</t>
    </r>
  </si>
  <si>
    <r>
      <t>1.</t>
    </r>
    <r>
      <rPr>
        <sz val="10"/>
        <rFont val="Arial Narrow"/>
        <family val="2"/>
      </rPr>
      <t>Solicitudes tramitadas en jornadas de atención móviles</t>
    </r>
    <r>
      <rPr>
        <b/>
        <sz val="10"/>
        <rFont val="Arial Narrow"/>
        <family val="2"/>
      </rPr>
      <t xml:space="preserve"> </t>
    </r>
    <r>
      <rPr>
        <sz val="10"/>
        <rFont val="Arial Narrow"/>
        <family val="2"/>
      </rPr>
      <t>(Cód 40)</t>
    </r>
  </si>
  <si>
    <r>
      <t>3.</t>
    </r>
    <r>
      <rPr>
        <sz val="10"/>
        <color theme="1"/>
        <rFont val="Arial Narrow"/>
        <family val="2"/>
      </rPr>
      <t xml:space="preserve"> Solicitudes atendidas por canal presencial (Cód 42)</t>
    </r>
  </si>
  <si>
    <r>
      <t>4.</t>
    </r>
    <r>
      <rPr>
        <sz val="10"/>
        <color theme="1"/>
        <rFont val="Arial Narrow"/>
        <family val="2"/>
      </rPr>
      <t>Solicitudes Atendidas por canal escrito (Cód 43)</t>
    </r>
  </si>
  <si>
    <r>
      <t>5.</t>
    </r>
    <r>
      <rPr>
        <sz val="10"/>
        <color theme="1"/>
        <rFont val="Arial Narrow"/>
        <family val="2"/>
      </rPr>
      <t>Número de personas atendidas a través de las estrategias virtuales (Cód 44)</t>
    </r>
  </si>
  <si>
    <r>
      <t>6.</t>
    </r>
    <r>
      <rPr>
        <sz val="10"/>
        <color theme="1"/>
        <rFont val="Arial Narrow"/>
        <family val="2"/>
      </rPr>
      <t xml:space="preserve"> Solicitudes Tramitadas</t>
    </r>
    <r>
      <rPr>
        <b/>
        <sz val="10"/>
        <color theme="1"/>
        <rFont val="Arial Narrow"/>
        <family val="2"/>
      </rPr>
      <t xml:space="preserve"> (Cód 45)</t>
    </r>
  </si>
  <si>
    <r>
      <t xml:space="preserve">1. </t>
    </r>
    <r>
      <rPr>
        <sz val="10"/>
        <rFont val="Arial Narrow"/>
        <family val="2"/>
      </rPr>
      <t>Número de planes específicos de prevención y atención para comunidades Negras, Afrocolombianas, Raízales y Palenqueras formulados.</t>
    </r>
  </si>
  <si>
    <r>
      <t>2</t>
    </r>
    <r>
      <rPr>
        <sz val="10"/>
        <color theme="1"/>
        <rFont val="Arial Narrow"/>
        <family val="2"/>
      </rPr>
      <t>.Número de medidas implementadas competencia de la Unidad para las Víctimas de los planes específicos de prevención y atención para comunidades Negras, Afrocolombianas, Raízales y Palenqueras.</t>
    </r>
  </si>
  <si>
    <r>
      <t xml:space="preserve">3. </t>
    </r>
    <r>
      <rPr>
        <sz val="10"/>
        <color theme="1"/>
        <rFont val="Arial Narrow"/>
        <family val="2"/>
      </rPr>
      <t>Número de comunidades étnicas con procesos de concertación para el acceso a las medidas contenidas en los decretos leyes en el marco al derecho a la autonomía y el gobierno propio y la participación efectiva finalizados.</t>
    </r>
  </si>
  <si>
    <r>
      <t>5.</t>
    </r>
    <r>
      <rPr>
        <sz val="10"/>
        <color theme="1"/>
        <rFont val="Arial Narrow"/>
        <family val="2"/>
      </rPr>
      <t>Número de emergencias especiales de comunidades étnicas víctimas del conflicto armado acompañadas.</t>
    </r>
  </si>
  <si>
    <r>
      <t>8.</t>
    </r>
    <r>
      <rPr>
        <sz val="10"/>
        <color theme="1"/>
        <rFont val="Arial Narrow"/>
        <family val="2"/>
      </rPr>
      <t>Número de acciones de fortalecimiento a nivel comunitario con enfoque de derechos, territorial y diferencial implementadas.</t>
    </r>
  </si>
  <si>
    <r>
      <t xml:space="preserve">13. </t>
    </r>
    <r>
      <rPr>
        <sz val="10"/>
        <rFont val="Arial Narrow"/>
        <family val="2"/>
      </rPr>
      <t>Número de planes de trabajo formulados en cumplimiento de las órdenes del Auto 092 de 2008 con mujeres pertenecientes a comunidades negras, afrocolombianas, raizales y palenqueras. (205).</t>
    </r>
  </si>
  <si>
    <t>14. Número de planes de trabajo formulados con mujeres víctimas del conflicto armado pertenecientes al Pueblo Rrom (206).</t>
  </si>
  <si>
    <r>
      <t xml:space="preserve">15. </t>
    </r>
    <r>
      <rPr>
        <sz val="10"/>
        <color theme="1"/>
        <rFont val="Arial Narrow"/>
        <family val="2"/>
      </rPr>
      <t>Número de planes de trabajo formulados en cumplimiento de las órdenes del Auto 092 de 2008 con mujeres pertenecientes a pueblos indígenas  (207).</t>
    </r>
  </si>
  <si>
    <r>
      <rPr>
        <b/>
        <sz val="11"/>
        <color theme="1"/>
        <rFont val="Calibri"/>
        <family val="2"/>
        <scheme val="minor"/>
      </rPr>
      <t xml:space="preserve">Observación OCI: </t>
    </r>
    <r>
      <rPr>
        <sz val="11"/>
        <color theme="1"/>
        <rFont val="Calibri"/>
        <family val="2"/>
        <scheme val="minor"/>
      </rPr>
      <t xml:space="preserve">En la información enviada por la Oficina Asesora de Planeación no aparece registrado el reporte de MARZO 2024/ </t>
    </r>
    <r>
      <rPr>
        <b/>
        <sz val="11"/>
        <color theme="1"/>
        <rFont val="Calibri"/>
        <family val="2"/>
        <scheme val="minor"/>
      </rPr>
      <t xml:space="preserve">Respuesta OAP </t>
    </r>
    <r>
      <rPr>
        <sz val="11"/>
        <color theme="1"/>
        <rFont val="Calibri"/>
        <family val="2"/>
        <scheme val="minor"/>
      </rPr>
      <t>mediante</t>
    </r>
    <r>
      <rPr>
        <i/>
        <sz val="11"/>
        <color theme="1"/>
        <rFont val="Calibri"/>
        <family val="2"/>
        <scheme val="minor"/>
      </rPr>
      <t xml:space="preserve"> </t>
    </r>
    <r>
      <rPr>
        <sz val="11"/>
        <color theme="1"/>
        <rFont val="Calibri"/>
        <family val="2"/>
        <scheme val="minor"/>
      </rPr>
      <t xml:space="preserve">correo electrónico 17-5-2024: </t>
    </r>
    <r>
      <rPr>
        <i/>
        <sz val="11"/>
        <color theme="1"/>
        <rFont val="Calibri"/>
        <family val="2"/>
        <scheme val="minor"/>
      </rPr>
      <t>"Sobre el indicador “número de unidades productivas de víctimas caracterizadas” (217), el Grupo de Fortalecimiento Estratégico a Emprendimientos solicitó un cambio en la programación de este. La programación pasó a realizarse en julio, octubre y diciembre, manteniendo la meta anual. La solicitud de cambio recibió la aprobación por parte de la Subdirección General y de la OAP. La solicitud solo se pudo tramitar en abril, dado que el módulo de cambios no estaba en funcionamiento "</t>
    </r>
  </si>
  <si>
    <t>Avance Plan de Acción 2do Trimestre 2024</t>
  </si>
  <si>
    <r>
      <t xml:space="preserve"> 
</t>
    </r>
    <r>
      <rPr>
        <b/>
        <sz val="11"/>
        <color theme="1" tint="0.34998626667073579"/>
        <rFont val="Arial Narrow"/>
        <family val="2"/>
      </rPr>
      <t>OFICINA ASESORA DE COMUNICACIONES</t>
    </r>
  </si>
  <si>
    <r>
      <t xml:space="preserve"> 
</t>
    </r>
    <r>
      <rPr>
        <b/>
        <sz val="11"/>
        <color theme="1" tint="0.34998626667073579"/>
        <rFont val="Arial Narrow"/>
        <family val="2"/>
      </rPr>
      <t>OFICINA ASESORA DE PLANEACIÒN</t>
    </r>
  </si>
  <si>
    <r>
      <t xml:space="preserve">
</t>
    </r>
    <r>
      <rPr>
        <b/>
        <sz val="11"/>
        <color theme="1" tint="0.34998626667073579"/>
        <rFont val="Arial Narrow"/>
        <family val="2"/>
      </rPr>
      <t>DIRECCIÓN GENERAL</t>
    </r>
  </si>
  <si>
    <r>
      <t xml:space="preserve">
</t>
    </r>
    <r>
      <rPr>
        <b/>
        <sz val="11"/>
        <color theme="1" tint="0.34998626667073579"/>
        <rFont val="Arial Narrow"/>
        <family val="2"/>
      </rPr>
      <t>OFICINA DE TECNOLOGÌA DE LA INFORMACIÒN</t>
    </r>
  </si>
  <si>
    <r>
      <t xml:space="preserve">
</t>
    </r>
    <r>
      <rPr>
        <b/>
        <sz val="11"/>
        <color theme="1" tint="0.34998626667073579"/>
        <rFont val="Arial Narrow"/>
        <family val="2"/>
      </rPr>
      <t>DIRECCIÒN DE GESTIÒN INTERINSTITUCIONAL</t>
    </r>
  </si>
  <si>
    <r>
      <t xml:space="preserve">
</t>
    </r>
    <r>
      <rPr>
        <b/>
        <sz val="11"/>
        <color theme="1" tint="0.34998626667073579"/>
        <rFont val="Arial Narrow"/>
        <family val="2"/>
      </rPr>
      <t>SUBDIRECCIÒN DE ASISTENCIA Y ATENCIÒN HUMANITARIA</t>
    </r>
  </si>
  <si>
    <r>
      <t xml:space="preserve">
</t>
    </r>
    <r>
      <rPr>
        <b/>
        <sz val="11"/>
        <color theme="1" tint="0.34998626667073579"/>
        <rFont val="Arial Narrow"/>
        <family val="2"/>
      </rPr>
      <t>SUBDIRECCIÒN DE REPARACIÒN INDIVIDUAL</t>
    </r>
  </si>
  <si>
    <r>
      <t xml:space="preserve">
</t>
    </r>
    <r>
      <rPr>
        <b/>
        <sz val="11"/>
        <color theme="1" tint="0.34998626667073579"/>
        <rFont val="Arial Narrow"/>
        <family val="2"/>
      </rPr>
      <t>SUBDIRECCIÒN GENERAL</t>
    </r>
  </si>
  <si>
    <r>
      <t xml:space="preserve">
</t>
    </r>
    <r>
      <rPr>
        <b/>
        <sz val="11"/>
        <color theme="1" tint="0.34998626667073579"/>
        <rFont val="Arial Narrow"/>
        <family val="2"/>
      </rPr>
      <t>DIRECCIÒN ASUNTOS ÈTNICOS</t>
    </r>
  </si>
  <si>
    <r>
      <t xml:space="preserve">
</t>
    </r>
    <r>
      <rPr>
        <b/>
        <sz val="11"/>
        <color theme="1" tint="0.34998626667073579"/>
        <rFont val="Arial Narrow"/>
        <family val="2"/>
      </rPr>
      <t>SUBDIRECCIÒN COORDINACIÒN NACIÒN TERRITORIO</t>
    </r>
  </si>
  <si>
    <r>
      <t xml:space="preserve">
</t>
    </r>
    <r>
      <rPr>
        <b/>
        <sz val="11"/>
        <color theme="1" tint="0.34998626667073579"/>
        <rFont val="Arial Narrow"/>
        <family val="2"/>
      </rPr>
      <t>GRUPO DE GESTIÓN ADMINISTRATIVA Y DOCUMENTAL</t>
    </r>
  </si>
  <si>
    <r>
      <t xml:space="preserve">
</t>
    </r>
    <r>
      <rPr>
        <b/>
        <sz val="11"/>
        <color theme="1" tint="0.34998626667073579"/>
        <rFont val="Arial Narrow"/>
        <family val="2"/>
      </rPr>
      <t>GRUPO DE TALENTO HUMANO</t>
    </r>
  </si>
  <si>
    <r>
      <t xml:space="preserve">
</t>
    </r>
    <r>
      <rPr>
        <b/>
        <sz val="11"/>
        <color theme="1" tint="0.34998626667073579"/>
        <rFont val="Arial Narrow"/>
        <family val="2"/>
      </rPr>
      <t xml:space="preserve">
SUBDIRECCION DE REPARACION COLECTIVA</t>
    </r>
  </si>
  <si>
    <t xml:space="preserve">
GRUPO DE RETORNOS Y REUBICACIONES</t>
  </si>
  <si>
    <t xml:space="preserve">
SUBDIRECCION RED NACIONAL DE INFORMACION</t>
  </si>
  <si>
    <t xml:space="preserve">
SUBDIRECCION DE VALORACION Y REGISTRO</t>
  </si>
  <si>
    <t xml:space="preserve">
GRUPO DE GESTIÓN CONTRACTUAL</t>
  </si>
  <si>
    <t xml:space="preserve">
OFICINA ASESORA JURÌDICA</t>
  </si>
  <si>
    <t xml:space="preserve">
DIRECCIÒN GESTIÒN SOCIAL Y HUMANITARIA</t>
  </si>
  <si>
    <r>
      <t xml:space="preserve">
</t>
    </r>
    <r>
      <rPr>
        <b/>
        <sz val="11"/>
        <color theme="1" tint="0.34998626667073579"/>
        <rFont val="Arial Narrow"/>
        <family val="2"/>
      </rPr>
      <t>OFICINA DE CONTROL INTERNO</t>
    </r>
  </si>
  <si>
    <t xml:space="preserve">
SUBDIRECCION DE PREVENCION Y ATENCIÓN DE EMERGENCIAS</t>
  </si>
  <si>
    <t xml:space="preserve">
FONDO REPARACIÒN DE VÌCTIMAS</t>
  </si>
  <si>
    <r>
      <t xml:space="preserve">
</t>
    </r>
    <r>
      <rPr>
        <b/>
        <sz val="11"/>
        <color theme="1" tint="0.34998626667073579"/>
        <rFont val="Arial Narrow"/>
        <family val="2"/>
      </rPr>
      <t>GRUPO DE GESTIÒN FINANCIERA</t>
    </r>
  </si>
  <si>
    <r>
      <t xml:space="preserve">
</t>
    </r>
    <r>
      <rPr>
        <b/>
        <sz val="11"/>
        <color theme="1" tint="0.34998626667073579"/>
        <rFont val="Arial Narrow"/>
        <family val="2"/>
      </rPr>
      <t>SUBDIRECCIÓN COORDINACIÓN SNARIV</t>
    </r>
  </si>
  <si>
    <r>
      <t xml:space="preserve">
</t>
    </r>
    <r>
      <rPr>
        <b/>
        <sz val="11"/>
        <color theme="1" tint="0.34998626667073579"/>
        <rFont val="Arial Narrow"/>
        <family val="2"/>
      </rPr>
      <t>SUBDIRECCIÓN PARTICIPACIÓN</t>
    </r>
  </si>
  <si>
    <t xml:space="preserve">
GRUPO CONTROL INTERNO DISCIPLINARIO</t>
  </si>
  <si>
    <r>
      <t xml:space="preserve">
</t>
    </r>
    <r>
      <rPr>
        <b/>
        <sz val="11"/>
        <color theme="1" tint="0.34998626667073579"/>
        <rFont val="Arial Narrow"/>
        <family val="2"/>
      </rPr>
      <t xml:space="preserve">
GRUPO DE ATENCIÓN A VICTIMAS EN EL EXTERIOR</t>
    </r>
  </si>
  <si>
    <r>
      <t xml:space="preserve">
</t>
    </r>
    <r>
      <rPr>
        <b/>
        <sz val="11"/>
        <color theme="1" tint="0.34998626667073579"/>
        <rFont val="Arial Narrow"/>
        <family val="2"/>
      </rPr>
      <t>SECRETARIA GENERAL</t>
    </r>
  </si>
  <si>
    <t xml:space="preserve">
GRUPO ENFOQUE PSICOSOCIAL</t>
  </si>
  <si>
    <t xml:space="preserve">
DIRECCION DE REGISTRO Y GESTION DE LA INFORMACIÓN</t>
  </si>
  <si>
    <t xml:space="preserve">
DIRECCION GRUPO DE COOPERACIÓN INTERNACIONAL</t>
  </si>
  <si>
    <t xml:space="preserve">
GRUPO DE GESTIÓN DE PROYECTOS</t>
  </si>
  <si>
    <t xml:space="preserve">
GRUPO DE FORTALECIMIENTO ESTRATÉGICO</t>
  </si>
  <si>
    <t xml:space="preserve">
GRUPO SERVICIO AL CIUDADANO</t>
  </si>
  <si>
    <t>3. Implementación del portafolio de proyectos y operaciones TI (Cód 206)</t>
  </si>
  <si>
    <r>
      <t xml:space="preserve">1. </t>
    </r>
    <r>
      <rPr>
        <sz val="10"/>
        <rFont val="Arial Narrow"/>
        <family val="2"/>
      </rPr>
      <t xml:space="preserve">Víctimas que superaron la situación de vulnerabilidad </t>
    </r>
    <r>
      <rPr>
        <b/>
        <sz val="10"/>
        <rFont val="Arial Narrow"/>
        <family val="2"/>
      </rPr>
      <t>(Cód 113)</t>
    </r>
  </si>
  <si>
    <r>
      <t>3.</t>
    </r>
    <r>
      <rPr>
        <sz val="10"/>
        <color theme="1"/>
        <rFont val="Arial Narrow"/>
        <family val="2"/>
      </rPr>
      <t>Porcentaje de implementación de la estrategia de gestión de oferta teniendo en cuenta focalización y priorización de acuerdo con el Modelo de intervención Territorial Integral y el enfoque de soluciones duraderas (Cód 116)</t>
    </r>
  </si>
  <si>
    <r>
      <t>5.</t>
    </r>
    <r>
      <rPr>
        <sz val="10"/>
        <color theme="1"/>
        <rFont val="Arial Narrow"/>
        <family val="2"/>
      </rPr>
      <t xml:space="preserve">Número de espacios de dignificación/fechas emblemáticas con integrantes fuerza pública víctimas del conflicto armado (Cód 119).  </t>
    </r>
  </si>
  <si>
    <r>
      <t xml:space="preserve">4. </t>
    </r>
    <r>
      <rPr>
        <sz val="10"/>
        <color theme="1"/>
        <rFont val="Arial Narrow"/>
        <family val="2"/>
      </rPr>
      <t>Porcentaje de avance en la consolidación e implementación para la reglamentación del Decreto Ley 4635 de 2011 (Cód. 102)</t>
    </r>
  </si>
  <si>
    <t>NA reporte - Indicador por demanda</t>
  </si>
  <si>
    <r>
      <t xml:space="preserve">10. </t>
    </r>
    <r>
      <rPr>
        <sz val="10"/>
        <color theme="1"/>
        <rFont val="Arial Narrow"/>
        <family val="2"/>
      </rPr>
      <t>Número de sujetos de reparación colectiva étnicos con seguimiento a la implementación de la Medida de Indemnización Colectiva realizado (Cód.109)</t>
    </r>
  </si>
  <si>
    <r>
      <t>11.</t>
    </r>
    <r>
      <rPr>
        <sz val="10"/>
        <rFont val="Arial Narrow"/>
        <family val="2"/>
      </rPr>
      <t>Porcentaje de avance en la ejecución del Plan de implementación efectiva y acelerada del Decreto 4633 de 2011 (Cód. 111)</t>
    </r>
  </si>
  <si>
    <r>
      <t>12.</t>
    </r>
    <r>
      <rPr>
        <sz val="10"/>
        <color theme="1"/>
        <rFont val="Arial Narrow"/>
        <family val="2"/>
      </rPr>
      <t>Realizar seguimiento a los acuerdos concertados con las Comunidades Étnicas en el PND 2023-2026 (Porcentaje de avance en la reglamentación del Decreto 4634 de 2011 y su implementación) (Cód. 112).</t>
    </r>
  </si>
  <si>
    <r>
      <t>1.</t>
    </r>
    <r>
      <rPr>
        <sz val="10"/>
        <rFont val="Arial Narrow"/>
        <family val="2"/>
      </rPr>
      <t xml:space="preserve">Sujetos de reparación colectiva étnicos indemnizados (Cód. </t>
    </r>
    <r>
      <rPr>
        <b/>
        <sz val="10"/>
        <rFont val="Arial Narrow"/>
        <family val="2"/>
      </rPr>
      <t>54)</t>
    </r>
  </si>
  <si>
    <r>
      <t>7</t>
    </r>
    <r>
      <rPr>
        <sz val="10"/>
        <color theme="1"/>
        <rFont val="Arial Narrow"/>
        <family val="2"/>
      </rPr>
      <t>.Sujetos de reparación colectivos con medidas de restitución implementadas (Cód. 63)</t>
    </r>
  </si>
  <si>
    <r>
      <t xml:space="preserve">12. </t>
    </r>
    <r>
      <rPr>
        <sz val="10"/>
        <color theme="1"/>
        <rFont val="Arial Narrow"/>
        <family val="2"/>
      </rPr>
      <t>Espacios de participación para definir prioridades en la implementación de las medidas de reparación colectiva con condiciones para garantizar la participación de las mujeres, implementados (Cód.69)</t>
    </r>
  </si>
  <si>
    <r>
      <t>16.</t>
    </r>
    <r>
      <rPr>
        <sz val="10"/>
        <color theme="1"/>
        <rFont val="Arial Narrow"/>
        <family val="2"/>
      </rPr>
      <t xml:space="preserve">Sujetos de reparación colectiva étnicos con fase de caracterización del daño finalizada (Cód. 231). </t>
    </r>
  </si>
  <si>
    <r>
      <t>7.</t>
    </r>
    <r>
      <rPr>
        <sz val="10"/>
        <color theme="1"/>
        <rFont val="Arial Narrow"/>
        <family val="2"/>
      </rPr>
      <t xml:space="preserve">Número de hogares que han recibido el apoyo para la sostenibilidad del retorno y la reubicación (Cód. 78). </t>
    </r>
  </si>
  <si>
    <r>
      <t>10.</t>
    </r>
    <r>
      <rPr>
        <sz val="10"/>
        <color theme="1"/>
        <rFont val="Arial Narrow"/>
        <family val="2"/>
      </rPr>
      <t>Entidades del Sistema Nacional de Atención y Reparación Integral a las Víctimas asistidas técnicamente</t>
    </r>
    <r>
      <rPr>
        <b/>
        <sz val="10"/>
        <color theme="1"/>
        <rFont val="Arial Narrow"/>
        <family val="2"/>
      </rPr>
      <t xml:space="preserve"> </t>
    </r>
    <r>
      <rPr>
        <sz val="10"/>
        <color theme="1"/>
        <rFont val="Arial Narrow"/>
        <family val="2"/>
      </rPr>
      <t>(Cód 82)</t>
    </r>
  </si>
  <si>
    <r>
      <t>11.</t>
    </r>
    <r>
      <rPr>
        <sz val="10"/>
        <color theme="1"/>
        <rFont val="Arial Narrow"/>
        <family val="2"/>
      </rPr>
      <t>Hogares que han recibido recursos para el transporte de bienes (Cód 83)</t>
    </r>
  </si>
  <si>
    <r>
      <t>1.</t>
    </r>
    <r>
      <rPr>
        <sz val="10"/>
        <rFont val="Arial Narrow"/>
        <family val="2"/>
      </rPr>
      <t>Mediciones realizadas que permitan focalizar y priorizar la Atención y Reparación a las víctimas (Cód. 16)</t>
    </r>
  </si>
  <si>
    <r>
      <rPr>
        <sz val="10"/>
        <color theme="8" tint="-0.249977111117893"/>
        <rFont val="Arial Narrow"/>
        <family val="2"/>
      </rPr>
      <t>2. Impulsar estrategias y emitir lineamientos para ajustar, actualizar y fortalecer los procesos, procedimientos y demás instrumentos normativos identificados, en el marco de la protección de los derechos de las víctimas (Cód 145).</t>
    </r>
    <r>
      <rPr>
        <sz val="10"/>
        <color theme="1"/>
        <rFont val="Arial Narrow"/>
        <family val="2"/>
      </rPr>
      <t xml:space="preserve">
2. Porcentaje de ajuste, actualización y/o fortalecimiento de los procesos institucionales en el marco de la protección de los derechos de las víctimas identificados (Cód 157).</t>
    </r>
  </si>
  <si>
    <r>
      <rPr>
        <sz val="10"/>
        <color theme="8" tint="-0.249977111117893"/>
        <rFont val="Arial Narrow"/>
        <family val="2"/>
      </rPr>
      <t>1.Impulsar estrategias y dar lineamientos para el cumplimiento de la política de víctimas en el marco del cumplimiento del Plan Nacional de Desarrollo (Cód 144)</t>
    </r>
    <r>
      <rPr>
        <b/>
        <sz val="10"/>
        <rFont val="Arial Narrow"/>
        <family val="2"/>
      </rPr>
      <t xml:space="preserve">
</t>
    </r>
    <r>
      <rPr>
        <sz val="10"/>
        <rFont val="Arial Narrow"/>
        <family val="2"/>
      </rPr>
      <t>1. Número de estrategias y/o lineamientos emitidos desde la Dirección General para el cumplimiento de la política de víctimas en el marco del PND (Cód. 156)</t>
    </r>
  </si>
  <si>
    <r>
      <rPr>
        <sz val="10"/>
        <color theme="8" tint="-0.249977111117893"/>
        <rFont val="Arial Narrow"/>
        <family val="2"/>
      </rPr>
      <t xml:space="preserve">4.Impulsar acciones y dar lineamientos para el desarrollo de una estrategia de intervenciones integrales dirigida a soluciones duraderas y a la superación del Estado de Cosas Inconstitucionales (Cód 147).
</t>
    </r>
    <r>
      <rPr>
        <sz val="10"/>
        <rFont val="Arial Narrow"/>
        <family val="2"/>
      </rPr>
      <t xml:space="preserve">4. Una estrategia de intervenciones integrales dirigida a soluciones duraderas y a la superación de ECI consolidada (Cód 159).
</t>
    </r>
  </si>
  <si>
    <r>
      <rPr>
        <sz val="10"/>
        <color theme="8" tint="-0.249977111117893"/>
        <rFont val="Arial Narrow"/>
        <family val="2"/>
      </rPr>
      <t>5. Diseñar y divulgar lineamientos para la presentación y consolidación de informes y documentos institucionales a cargo de la Dirección General que requieran la articulación de las dependencias (Cód 148).</t>
    </r>
    <r>
      <rPr>
        <sz val="10"/>
        <color theme="1"/>
        <rFont val="Arial Narrow"/>
        <family val="2"/>
      </rPr>
      <t xml:space="preserve">
5. Un lineamiento que contiene los elementos para la presentación y consolidación de informes y documentos institucionales a cargo de la Dirección General (Cód 160)</t>
    </r>
  </si>
  <si>
    <r>
      <rPr>
        <sz val="10"/>
        <color theme="8" tint="-0.249977111117893"/>
        <rFont val="Arial Narrow"/>
        <family val="2"/>
      </rPr>
      <t>6.Impulsar acciones para el fortalecimiento de una gestión transparente mediante el desarrollo y seguimiento a un plan de trabajo de integridad y ética pública que contenga la estrategia de rendición de cuentas y participación ciudadana, de acuerdo con las normas vigentes (Cód 149).</t>
    </r>
    <r>
      <rPr>
        <sz val="10"/>
        <color theme="1"/>
        <rFont val="Arial Narrow"/>
        <family val="2"/>
      </rPr>
      <t xml:space="preserve">
6. Porcentaje  de implementación del plan de trabajo de integridad y ética pública (Cód 161).
</t>
    </r>
  </si>
  <si>
    <t xml:space="preserve">3.Porcentaje de cumplimiento de la Estrategia de prevención contra el fraude implementada (Cód 197).  </t>
  </si>
  <si>
    <r>
      <t xml:space="preserve">1. </t>
    </r>
    <r>
      <rPr>
        <sz val="10"/>
        <rFont val="Arial Narrow"/>
        <family val="2"/>
      </rPr>
      <t>Porcentaje de  procesos judiciales contra la Entidad con fallo favorable (Cód 240)</t>
    </r>
  </si>
  <si>
    <r>
      <t>4.</t>
    </r>
    <r>
      <rPr>
        <sz val="10"/>
        <color theme="1"/>
        <rFont val="Arial Narrow"/>
        <family val="2"/>
      </rPr>
      <t xml:space="preserve">Porcentaje de solicitudes de conceptos jurídicos tramitadas en oportunidad que contribuyan con el mejoramiento de la política de víctimas y demás asuntos institucionales (Cód 241).  </t>
    </r>
  </si>
  <si>
    <t>1.Hogares víctimas con ayuda humanitaria por confinamiento (Cód 22)</t>
  </si>
  <si>
    <r>
      <t>7.</t>
    </r>
    <r>
      <rPr>
        <sz val="10"/>
        <color theme="1"/>
        <rFont val="Arial Narrow"/>
        <family val="2"/>
      </rPr>
      <t xml:space="preserve"> Índice de Casos gestionados frente a los compromisos y oferta institucional en los espacios interinstitucionales de coordinación para la prevención y protección tramitadas(Cód 177).</t>
    </r>
  </si>
  <si>
    <r>
      <t>2.</t>
    </r>
    <r>
      <rPr>
        <sz val="10"/>
        <rFont val="Arial Narrow"/>
        <family val="2"/>
      </rPr>
      <t xml:space="preserve"> Nivel de Ejecución Presupuestal (Cód 168).</t>
    </r>
  </si>
  <si>
    <r>
      <t>1.</t>
    </r>
    <r>
      <rPr>
        <sz val="10"/>
        <rFont val="Arial Narrow"/>
        <family val="2"/>
      </rPr>
      <t>Entidades nacionales certificadas en la regionalización indicativa de sus proyectos de inversión</t>
    </r>
    <r>
      <rPr>
        <b/>
        <sz val="10"/>
        <rFont val="Arial Narrow"/>
        <family val="2"/>
      </rPr>
      <t xml:space="preserve"> (Cód 126)</t>
    </r>
  </si>
  <si>
    <r>
      <t>3.</t>
    </r>
    <r>
      <rPr>
        <sz val="10"/>
        <color theme="1"/>
        <rFont val="Arial Narrow"/>
        <family val="2"/>
      </rPr>
      <t xml:space="preserve"> Informes de avance de los acuerdos pactados con las entidades nacionales en los Planes de Acción y Fortalecimiento el enfoque diferencial y étnico </t>
    </r>
    <r>
      <rPr>
        <b/>
        <sz val="10"/>
        <color theme="1"/>
        <rFont val="Arial Narrow"/>
        <family val="2"/>
      </rPr>
      <t>(Cód 128)</t>
    </r>
  </si>
  <si>
    <r>
      <t>4.</t>
    </r>
    <r>
      <rPr>
        <sz val="10"/>
        <color theme="1"/>
        <rFont val="Arial Narrow"/>
        <family val="2"/>
      </rPr>
      <t xml:space="preserve">Entidades nacionales con oferta caracterizada incluyendo el enfoque diferencial y étnico </t>
    </r>
    <r>
      <rPr>
        <b/>
        <sz val="10"/>
        <color theme="1"/>
        <rFont val="Arial Narrow"/>
        <family val="2"/>
      </rPr>
      <t>(Cód 129).</t>
    </r>
  </si>
  <si>
    <r>
      <t>6.</t>
    </r>
    <r>
      <rPr>
        <sz val="10"/>
        <color theme="1"/>
        <rFont val="Arial Narrow"/>
        <family val="2"/>
      </rPr>
      <t>Documento balance del funcionamiento de los Subcomités Técnicos Nacionales</t>
    </r>
    <r>
      <rPr>
        <b/>
        <sz val="10"/>
        <color theme="1"/>
        <rFont val="Arial Narrow"/>
        <family val="2"/>
      </rPr>
      <t xml:space="preserve"> (Cod 226)</t>
    </r>
  </si>
  <si>
    <t>1. Porcentaje de avances en el diseño de la batería de indicadores para hacer seguimiento a la incidencia de las mesas de participación (Cód 145)</t>
  </si>
  <si>
    <t>3.Comunidades víctimas de grupos étnicos caracterizadas (Cód 3)</t>
  </si>
  <si>
    <r>
      <t>1.</t>
    </r>
    <r>
      <rPr>
        <sz val="10"/>
        <rFont val="Arial Narrow"/>
        <family val="2"/>
      </rPr>
      <t xml:space="preserve">Recursos de cooperación internacional y alianzas estratégicas gestionados para la implementación de la política pública de víctimas (en millones de dolares) (Cód 162) </t>
    </r>
  </si>
  <si>
    <t>3.Líneas de crédito disponibles (Cód 215)</t>
  </si>
  <si>
    <r>
      <t xml:space="preserve">7. </t>
    </r>
    <r>
      <rPr>
        <sz val="10"/>
        <rFont val="Arial Narrow"/>
        <family val="2"/>
      </rPr>
      <t>% de cumplimiento del plan de acción institucional (Cód 192)</t>
    </r>
  </si>
  <si>
    <r>
      <t>2.</t>
    </r>
    <r>
      <rPr>
        <sz val="10"/>
        <color theme="1"/>
        <rFont val="Arial Narrow"/>
        <family val="2"/>
      </rPr>
      <t xml:space="preserve">Porcentaje de avance de la estrategia de articulación misional con enfoque integral, de derechos, diferencial y territorial para el cumplimiento del plan de acción. (Cód 238). </t>
    </r>
  </si>
  <si>
    <r>
      <t xml:space="preserve">15. </t>
    </r>
    <r>
      <rPr>
        <sz val="10"/>
        <color theme="1"/>
        <rFont val="Arial Narrow"/>
        <family val="2"/>
      </rPr>
      <t xml:space="preserve">Sujetos de reparación colectiva étnicos con informe de cierre de fase de alistamiento finalizado (Cód. 230). </t>
    </r>
  </si>
  <si>
    <r>
      <t xml:space="preserve">18. </t>
    </r>
    <r>
      <rPr>
        <sz val="10"/>
        <color theme="1"/>
        <rFont val="Arial Narrow"/>
        <family val="2"/>
      </rPr>
      <t>Sujetos de reparación colectiva étnicos con ficha de identificación cargada en el sistema de información (Cód. 233)</t>
    </r>
  </si>
  <si>
    <r>
      <t>2.</t>
    </r>
    <r>
      <rPr>
        <sz val="10"/>
        <color theme="1"/>
        <rFont val="Arial Narrow"/>
        <family val="2"/>
      </rPr>
      <t>Porcentaje de familiares con acompañamiento psicosocial en los procesos de búsqueda y entrega digna de cadáveres recibido (Cód. 87)</t>
    </r>
  </si>
  <si>
    <r>
      <t>3.</t>
    </r>
    <r>
      <rPr>
        <sz val="10"/>
        <color theme="1"/>
        <rFont val="Arial Narrow"/>
        <family val="2"/>
      </rPr>
      <t>Procesos de entrega de cuerpos o restos óseos acompañados según solicitudes remitidas por la Fiscalía (Cód 89)</t>
    </r>
  </si>
  <si>
    <r>
      <t>4.</t>
    </r>
    <r>
      <rPr>
        <sz val="10"/>
        <color theme="1"/>
        <rFont val="Arial Narrow"/>
        <family val="2"/>
      </rPr>
      <t>Número de hogares con auxilio para transporte, alimentación y hospedaje y subsidio funerario entregado en el marco de los procesos de búsqueda, exhumación y entrega de cuerpos o restos óseos (Cód 91)</t>
    </r>
  </si>
  <si>
    <r>
      <t xml:space="preserve">2. </t>
    </r>
    <r>
      <rPr>
        <sz val="10"/>
        <color theme="1"/>
        <rFont val="Arial Narrow"/>
        <family val="2"/>
      </rPr>
      <t>Porcentaje de Implementación del plan de mejoramiento de los resultados de FURAG (Cód 186)</t>
    </r>
    <r>
      <rPr>
        <b/>
        <sz val="10"/>
        <color theme="1"/>
        <rFont val="Arial Narrow"/>
        <family val="2"/>
      </rPr>
      <t xml:space="preserve"> </t>
    </r>
    <r>
      <rPr>
        <sz val="10"/>
        <color theme="1"/>
        <rFont val="Arial Narrow"/>
        <family val="2"/>
      </rPr>
      <t xml:space="preserve">Modificado por </t>
    </r>
    <r>
      <rPr>
        <b/>
        <sz val="10"/>
        <color theme="1"/>
        <rFont val="Arial Narrow"/>
        <family val="2"/>
      </rPr>
      <t xml:space="preserve">Código 242 </t>
    </r>
    <r>
      <rPr>
        <sz val="10"/>
        <color theme="1"/>
        <rFont val="Arial Narrow"/>
        <family val="2"/>
      </rPr>
      <t>para reportar en julio y diciembre (Según OAP)</t>
    </r>
  </si>
  <si>
    <r>
      <t>3.</t>
    </r>
    <r>
      <rPr>
        <sz val="10"/>
        <rFont val="Arial Narrow"/>
        <family val="2"/>
      </rPr>
      <t xml:space="preserve">Porcentaje de avance en la implementación de Acciones territorializables para el fortalecimiento del modelo de operación de enfoque diferencial y de género (Cód 194) </t>
    </r>
    <r>
      <rPr>
        <b/>
        <sz val="10"/>
        <rFont val="Arial Narrow"/>
        <family val="2"/>
      </rPr>
      <t>(Cód 208)</t>
    </r>
  </si>
  <si>
    <r>
      <t xml:space="preserve">1. </t>
    </r>
    <r>
      <rPr>
        <sz val="10"/>
        <rFont val="Arial Narrow"/>
        <family val="2"/>
      </rPr>
      <t xml:space="preserve">Porcentaje de recursos etiquetados por grupo poblacional, destinados al desarrollo de acciones afirmativas contempladas en el Modelo de Operación de Enfoque Diferencial y de Género  (Cód 159). </t>
    </r>
    <r>
      <rPr>
        <b/>
        <sz val="10"/>
        <rFont val="Arial Narrow"/>
        <family val="2"/>
      </rPr>
      <t>(Cód. 237)</t>
    </r>
  </si>
  <si>
    <r>
      <t>6.</t>
    </r>
    <r>
      <rPr>
        <sz val="10"/>
        <color theme="1"/>
        <rFont val="Arial Narrow"/>
        <family val="2"/>
      </rPr>
      <t>Sujetos de reparación colectiva con medidas de satisfacción y garantías de no repetición implementadas  (</t>
    </r>
    <r>
      <rPr>
        <b/>
        <sz val="10"/>
        <color theme="1"/>
        <rFont val="Arial Narrow"/>
        <family val="2"/>
      </rPr>
      <t>Cód. 62)</t>
    </r>
  </si>
  <si>
    <t>Reprogramado</t>
  </si>
  <si>
    <r>
      <t>14.</t>
    </r>
    <r>
      <rPr>
        <sz val="10"/>
        <color theme="1"/>
        <rFont val="Arial Narrow"/>
        <family val="2"/>
      </rPr>
      <t>Sujetos de reparación colectiva no étnicos con informe de cierre de fase de alistamiento finalizado.</t>
    </r>
  </si>
  <si>
    <t>No Envían Reporte</t>
  </si>
  <si>
    <r>
      <rPr>
        <b/>
        <sz val="8"/>
        <color theme="1"/>
        <rFont val="Calibri"/>
        <family val="2"/>
        <scheme val="minor"/>
      </rPr>
      <t>Observación OCI:</t>
    </r>
    <r>
      <rPr>
        <sz val="8"/>
        <color theme="1"/>
        <rFont val="Calibri"/>
        <family val="2"/>
        <scheme val="minor"/>
      </rPr>
      <t xml:space="preserve"> La Oficina Asesora de Planeación no envía la información concerniente al reporte correspondiente al segundo trimestre de 2024 de las cuatro (4) actividades del plan de acción asignadas a este grupo 1. “Número de mujeres víctimas incluidas en el RUV, focalizadas y acompañadas diferencialmente con estrategias de reparación”, 2. “Comunidades que han recibido la estrategia de tejido social en el marco de los planes de retorno y reubicación”, 3. “Actos simbólicos y de dignificación implementados” y 4. “Número de víctimas que acceden a medidas de satisfacción a nivel individual”.
</t>
    </r>
    <r>
      <rPr>
        <b/>
        <sz val="8"/>
        <color theme="1"/>
        <rFont val="Calibri"/>
        <family val="2"/>
        <scheme val="minor"/>
      </rPr>
      <t>Respuesta OAP:</t>
    </r>
    <r>
      <rPr>
        <sz val="8"/>
        <color theme="1"/>
        <rFont val="Calibri"/>
        <family val="2"/>
        <scheme val="minor"/>
      </rPr>
      <t xml:space="preserve"> El indicador "Número de mujeres víctimas incluidas en el RUV, focalizadas y acompañadas diferencialmente con estrategias de reparación" fue modificado por solicitud de la dependencia y pasó a ser responsabilidad de la Dirección de Reparación, que consolida la información de las mujeres víctimas atendidas bajo diferentes estrategias implementadas por el Grupo de Enfoque Psicosocial, la Subdirección de Reparación Individual y el Grupo de Contribuciones a la Verdad, Convivencia Pacífica y Garantías de No Repetición. El reporte se ha realizado desde abril con periodicidad mensual.
Los indicadores "Comunidades que han recibido la estrategia de tejido social en el marco de los planes de retorno y reubicación", "Número de víctimas que acceden a medidas de satisfacción a nivel individual" y "Actos simbólicos y de dignificación implementados" fueron modificados por solicitud de la dependencia en abril. En el caso del indicador "Actos simbólicos y de dignificación implementados", cambió a tipo mixto y su único reporte a nivel nacional se realizará en noviembre. Los otros dos indicadores pasaron a ser de nivel territorial únicamente.</t>
    </r>
  </si>
  <si>
    <r>
      <t xml:space="preserve">1. </t>
    </r>
    <r>
      <rPr>
        <sz val="10"/>
        <rFont val="Arial Narrow"/>
        <family val="2"/>
      </rPr>
      <t>Número de mujeres víctimas incluidas en el RUV, focalizadas y acompañadas diferencialmente con estrategias de reparación</t>
    </r>
    <r>
      <rPr>
        <b/>
        <sz val="10"/>
        <rFont val="Arial Narrow"/>
        <family val="2"/>
      </rPr>
      <t xml:space="preserve"> (Cód. 92)</t>
    </r>
  </si>
  <si>
    <t>Total actividades Plan de Acciòn Direcc. de Reparación 2024</t>
  </si>
  <si>
    <r>
      <t>2.</t>
    </r>
    <r>
      <rPr>
        <sz val="10"/>
        <color theme="1"/>
        <rFont val="Arial Narrow"/>
        <family val="2"/>
      </rPr>
      <t xml:space="preserve">Porcentaje de implementacion  del plan de monetización  para la indemnización de las victimas de Justicia y Paz </t>
    </r>
    <r>
      <rPr>
        <b/>
        <sz val="10"/>
        <color theme="1"/>
        <rFont val="Arial Narrow"/>
        <family val="2"/>
      </rPr>
      <t>(Cód. 53)</t>
    </r>
  </si>
  <si>
    <r>
      <t xml:space="preserve">1. </t>
    </r>
    <r>
      <rPr>
        <sz val="10"/>
        <rFont val="Arial Narrow"/>
        <family val="2"/>
      </rPr>
      <t xml:space="preserve">Porcentaje de acciones de recepción, inspección, mantenimiento, conservación y comunicaciones, necesarias para la correcta disposición, mantenimiento y conservación de los bienes administrados por el Fondo para la reparación de las victimas </t>
    </r>
    <r>
      <rPr>
        <b/>
        <sz val="10"/>
        <rFont val="Arial Narrow"/>
        <family val="2"/>
      </rPr>
      <t>(Cód. 52)</t>
    </r>
  </si>
  <si>
    <t>Actividades Reprogramada</t>
  </si>
  <si>
    <t>Actividad Eliminada el 16-7-2024 Según OAP</t>
  </si>
  <si>
    <r>
      <t>5.</t>
    </r>
    <r>
      <rPr>
        <sz val="10"/>
        <color theme="1"/>
        <rFont val="Arial Narrow"/>
        <family val="2"/>
      </rPr>
      <t xml:space="preserve"> # de reportes de seguimiento a la ejecución de recursos de las entidades del SNARIV para la política de víctimas </t>
    </r>
    <r>
      <rPr>
        <b/>
        <sz val="10"/>
        <color theme="1"/>
        <rFont val="Arial Narrow"/>
        <family val="2"/>
      </rPr>
      <t>(Cód. 132)</t>
    </r>
  </si>
  <si>
    <r>
      <t xml:space="preserve">4. </t>
    </r>
    <r>
      <rPr>
        <sz val="10"/>
        <rFont val="Arial Narrow"/>
        <family val="2"/>
      </rPr>
      <t>Porcentaje de avance en la socialización y seguimiento a la implementación del protocolo de participación de la niñez víctima</t>
    </r>
    <r>
      <rPr>
        <b/>
        <sz val="10"/>
        <rFont val="Arial Narrow"/>
        <family val="2"/>
      </rPr>
      <t xml:space="preserve"> (Cód. 151)</t>
    </r>
  </si>
  <si>
    <t>Actividad Reprogramada para Septiembre 2024, según OAP</t>
  </si>
  <si>
    <t>Actividad Reprogramada, según OAP</t>
  </si>
  <si>
    <t xml:space="preserve">CONTRIBUCIONES A LA VERDAD, CONVIVENCIA PACÍFICA Y GARANTÍAS DE NO REPETICIÓN DIRECCIÓN DE REPARACIÓN </t>
  </si>
  <si>
    <t xml:space="preserve">ACTIVIDADES  CONTRIBUCIONES A LA VERDAD, CONVIVENCIA PACÍFICA Y GARANTÍAS DE NO REPETICIÓNDIRECCIÓN DE REPARACIÓN </t>
  </si>
  <si>
    <r>
      <t xml:space="preserve">
</t>
    </r>
    <r>
      <rPr>
        <b/>
        <sz val="10"/>
        <rFont val="Arial Narrow"/>
        <family val="2"/>
      </rPr>
      <t>DIRECCIÓN DE REPARACIÓN</t>
    </r>
    <r>
      <rPr>
        <b/>
        <sz val="7"/>
        <color rgb="FF0070C0"/>
        <rFont val="Arial Narrow"/>
        <family val="2"/>
      </rPr>
      <t xml:space="preserve">
</t>
    </r>
    <r>
      <rPr>
        <b/>
        <sz val="7"/>
        <rFont val="Arial Narrow"/>
        <family val="2"/>
      </rPr>
      <t>CONTRIBUCIONES A LA VERDAD, CONVIVENCIA PACÍFICA Y GARANTÍAS DE NO REPETICIÓN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</si>
</sst>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Arial Narrow"/>
      <family val="2"/>
    </font>
    <font>
      <b/>
      <sz val="11"/>
      <color theme="1"/>
      <name val="Arial Narrow"/>
      <family val="2"/>
    </font>
    <font>
      <b/>
      <sz val="10"/>
      <color theme="1"/>
      <name val="Arial Narrow"/>
      <family val="2"/>
    </font>
    <font>
      <sz val="10"/>
      <color theme="1"/>
      <name val="Arial Narrow"/>
      <family val="2"/>
    </font>
    <font>
      <sz val="10"/>
      <name val="Arial Narrow"/>
      <family val="2"/>
    </font>
    <font>
      <b/>
      <sz val="12"/>
      <color theme="1"/>
      <name val="Arial Narrow"/>
      <family val="2"/>
    </font>
    <font>
      <b/>
      <sz val="10"/>
      <name val="Arial Narrow"/>
      <family val="2"/>
    </font>
    <font>
      <sz val="10"/>
      <color rgb="FF0070C0"/>
      <name val="Arial Narrow"/>
      <family val="2"/>
    </font>
    <font>
      <sz val="11"/>
      <name val="Arial Narrow"/>
      <family val="2"/>
    </font>
    <font>
      <b/>
      <sz val="11"/>
      <name val="Arial Narrow"/>
      <family val="2"/>
    </font>
    <font>
      <b/>
      <sz val="18"/>
      <color theme="1"/>
      <name val="Calibri"/>
      <family val="2"/>
      <scheme val="minor"/>
    </font>
    <font>
      <b/>
      <sz val="11"/>
      <color theme="0"/>
      <name val="Arial Narrow"/>
      <family val="2"/>
    </font>
    <font>
      <b/>
      <sz val="12"/>
      <color theme="0"/>
      <name val="Arial Narrow"/>
      <family val="2"/>
    </font>
    <font>
      <b/>
      <sz val="12"/>
      <color theme="0"/>
      <name val="Nunito"/>
    </font>
    <font>
      <sz val="8"/>
      <color theme="1"/>
      <name val="Nunito"/>
    </font>
    <font>
      <b/>
      <sz val="8"/>
      <name val="Arial Narrow"/>
      <family val="2"/>
    </font>
    <font>
      <b/>
      <sz val="11"/>
      <color theme="1"/>
      <name val="Calibri"/>
      <family val="2"/>
      <scheme val="minor"/>
    </font>
    <font>
      <sz val="8"/>
      <color theme="1"/>
      <name val="Calibri"/>
      <family val="2"/>
      <scheme val="minor"/>
    </font>
    <font>
      <b/>
      <sz val="8"/>
      <color theme="1"/>
      <name val="Calibri"/>
      <family val="2"/>
      <scheme val="minor"/>
    </font>
    <font>
      <i/>
      <sz val="11"/>
      <color theme="1"/>
      <name val="Calibri"/>
      <family val="2"/>
      <scheme val="minor"/>
    </font>
    <font>
      <b/>
      <sz val="11"/>
      <color theme="1" tint="0.34998626667073579"/>
      <name val="Arial Narrow"/>
      <family val="2"/>
    </font>
    <font>
      <sz val="10"/>
      <color theme="8" tint="-0.249977111117893"/>
      <name val="Arial Narrow"/>
      <family val="2"/>
    </font>
    <font>
      <b/>
      <sz val="12"/>
      <color theme="1"/>
      <name val="Calibri"/>
      <family val="2"/>
      <scheme val="minor"/>
    </font>
    <font>
      <b/>
      <sz val="12"/>
      <name val="Nunito"/>
    </font>
    <font>
      <b/>
      <sz val="7"/>
      <color rgb="FF0070C0"/>
      <name val="Arial Narrow"/>
      <family val="2"/>
    </font>
    <font>
      <b/>
      <sz val="12"/>
      <color theme="0"/>
      <name val="Calibri"/>
      <family val="2"/>
      <scheme val="minor"/>
    </font>
    <font>
      <b/>
      <sz val="12"/>
      <name val="Arial Narrow"/>
      <family val="2"/>
    </font>
    <font>
      <b/>
      <sz val="7"/>
      <name val="Arial Narrow"/>
      <family val="2"/>
    </font>
  </fonts>
  <fills count="31">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0FFFF"/>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00FFCC"/>
        <bgColor indexed="64"/>
      </patternFill>
    </fill>
    <fill>
      <patternFill patternType="solid">
        <fgColor rgb="FF99FFCC"/>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4"/>
        <bgColor indexed="64"/>
      </patternFill>
    </fill>
    <fill>
      <patternFill patternType="solid">
        <fgColor rgb="FF66FF33"/>
        <bgColor indexed="64"/>
      </patternFill>
    </fill>
    <fill>
      <patternFill patternType="solid">
        <fgColor rgb="FF00B05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99FF"/>
        <bgColor indexed="64"/>
      </patternFill>
    </fill>
    <fill>
      <patternFill patternType="solid">
        <fgColor rgb="FFCCFFFF"/>
        <bgColor indexed="64"/>
      </patternFill>
    </fill>
    <fill>
      <patternFill patternType="solid">
        <fgColor theme="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34">
    <xf numFmtId="0" fontId="0" fillId="0" borderId="0" xfId="0"/>
    <xf numFmtId="0" fontId="4" fillId="3" borderId="3" xfId="0" applyFont="1" applyFill="1" applyBorder="1" applyAlignment="1">
      <alignment horizontal="center"/>
    </xf>
    <xf numFmtId="0" fontId="4" fillId="3" borderId="1" xfId="0" applyFont="1" applyFill="1" applyBorder="1" applyAlignment="1">
      <alignment horizontal="center"/>
    </xf>
    <xf numFmtId="0" fontId="4" fillId="3" borderId="23" xfId="0" applyFont="1" applyFill="1" applyBorder="1" applyAlignment="1">
      <alignment horizontal="center"/>
    </xf>
    <xf numFmtId="0" fontId="4" fillId="4" borderId="1" xfId="0" applyFont="1" applyFill="1" applyBorder="1" applyAlignment="1">
      <alignment horizontal="center" vertical="center" wrapText="1"/>
    </xf>
    <xf numFmtId="9" fontId="0" fillId="0" borderId="0" xfId="0" applyNumberFormat="1"/>
    <xf numFmtId="3" fontId="0" fillId="0" borderId="0" xfId="0" applyNumberFormat="1"/>
    <xf numFmtId="0" fontId="4" fillId="0" borderId="42" xfId="0" applyFont="1" applyBorder="1" applyAlignment="1">
      <alignment horizontal="left" vertical="center" wrapText="1"/>
    </xf>
    <xf numFmtId="0" fontId="4" fillId="2" borderId="40"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4" fillId="5" borderId="13" xfId="0" applyFont="1" applyFill="1" applyBorder="1" applyAlignment="1">
      <alignment horizontal="center" vertical="center" wrapText="1"/>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3" fillId="0" borderId="34" xfId="0" applyFont="1" applyBorder="1" applyAlignment="1">
      <alignment horizontal="center"/>
    </xf>
    <xf numFmtId="9" fontId="4" fillId="3" borderId="28" xfId="0" applyNumberFormat="1" applyFont="1" applyFill="1" applyBorder="1" applyAlignment="1">
      <alignment horizontal="center"/>
    </xf>
    <xf numFmtId="9" fontId="4" fillId="3" borderId="29" xfId="0" applyNumberFormat="1" applyFont="1" applyFill="1" applyBorder="1" applyAlignment="1">
      <alignment horizontal="center"/>
    </xf>
    <xf numFmtId="9" fontId="4" fillId="3" borderId="30" xfId="0" applyNumberFormat="1" applyFont="1" applyFill="1" applyBorder="1" applyAlignment="1">
      <alignment horizontal="center"/>
    </xf>
    <xf numFmtId="0" fontId="2" fillId="0" borderId="0" xfId="0" applyFont="1" applyAlignment="1">
      <alignment horizontal="center"/>
    </xf>
    <xf numFmtId="0" fontId="2" fillId="0" borderId="0" xfId="0" applyFont="1"/>
    <xf numFmtId="9" fontId="3" fillId="0" borderId="14" xfId="0" applyNumberFormat="1" applyFont="1" applyBorder="1" applyAlignment="1">
      <alignment horizontal="center"/>
    </xf>
    <xf numFmtId="0" fontId="4" fillId="0" borderId="0" xfId="0" applyFont="1" applyAlignment="1">
      <alignment horizontal="center" vertical="center" wrapText="1"/>
    </xf>
    <xf numFmtId="9" fontId="4" fillId="3" borderId="26" xfId="0" applyNumberFormat="1" applyFont="1" applyFill="1" applyBorder="1" applyAlignment="1">
      <alignment horizontal="center"/>
    </xf>
    <xf numFmtId="9" fontId="4" fillId="3" borderId="1" xfId="0" applyNumberFormat="1" applyFont="1" applyFill="1" applyBorder="1" applyAlignment="1">
      <alignment horizontal="center"/>
    </xf>
    <xf numFmtId="9" fontId="4" fillId="3" borderId="13" xfId="0" applyNumberFormat="1" applyFont="1" applyFill="1" applyBorder="1" applyAlignment="1">
      <alignment horizontal="center"/>
    </xf>
    <xf numFmtId="0" fontId="4" fillId="0" borderId="0" xfId="0" applyFont="1" applyAlignment="1">
      <alignment horizontal="center"/>
    </xf>
    <xf numFmtId="9" fontId="4" fillId="3" borderId="0" xfId="0" applyNumberFormat="1" applyFont="1" applyFill="1" applyAlignment="1">
      <alignment horizontal="center"/>
    </xf>
    <xf numFmtId="0" fontId="3" fillId="0" borderId="0" xfId="0" applyFont="1" applyAlignment="1">
      <alignment horizontal="center"/>
    </xf>
    <xf numFmtId="9" fontId="3" fillId="0" borderId="0" xfId="0" applyNumberFormat="1" applyFont="1" applyAlignment="1">
      <alignment horizontal="center"/>
    </xf>
    <xf numFmtId="0" fontId="4" fillId="0" borderId="0" xfId="0" applyFont="1" applyAlignment="1">
      <alignment vertical="justify" wrapText="1"/>
    </xf>
    <xf numFmtId="9" fontId="4" fillId="3" borderId="41" xfId="0" applyNumberFormat="1" applyFont="1" applyFill="1" applyBorder="1" applyAlignment="1">
      <alignment horizontal="center"/>
    </xf>
    <xf numFmtId="0" fontId="0" fillId="3" borderId="0" xfId="0" applyFill="1"/>
    <xf numFmtId="0" fontId="4" fillId="3" borderId="13" xfId="0" applyFont="1" applyFill="1" applyBorder="1" applyAlignment="1">
      <alignment horizontal="center"/>
    </xf>
    <xf numFmtId="0" fontId="4" fillId="3" borderId="24" xfId="0" applyFont="1" applyFill="1" applyBorder="1" applyAlignment="1">
      <alignment horizontal="center"/>
    </xf>
    <xf numFmtId="9" fontId="4" fillId="3" borderId="27" xfId="0" applyNumberFormat="1" applyFont="1" applyFill="1" applyBorder="1" applyAlignment="1">
      <alignment horizontal="center"/>
    </xf>
    <xf numFmtId="0" fontId="4" fillId="3" borderId="39" xfId="0" applyFont="1" applyFill="1" applyBorder="1" applyAlignment="1">
      <alignment horizontal="center"/>
    </xf>
    <xf numFmtId="0" fontId="4" fillId="3" borderId="40" xfId="0" applyFont="1" applyFill="1" applyBorder="1" applyAlignment="1">
      <alignment horizontal="center"/>
    </xf>
    <xf numFmtId="9" fontId="4" fillId="3" borderId="40" xfId="0" applyNumberFormat="1" applyFont="1" applyFill="1" applyBorder="1" applyAlignment="1">
      <alignment horizontal="center"/>
    </xf>
    <xf numFmtId="0" fontId="4" fillId="3" borderId="37" xfId="0" applyFont="1" applyFill="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9" fontId="3" fillId="3" borderId="28" xfId="0" applyNumberFormat="1" applyFont="1" applyFill="1" applyBorder="1" applyAlignment="1">
      <alignment horizontal="center"/>
    </xf>
    <xf numFmtId="9" fontId="3" fillId="3" borderId="29" xfId="0" applyNumberFormat="1" applyFont="1" applyFill="1" applyBorder="1" applyAlignment="1">
      <alignment horizontal="center"/>
    </xf>
    <xf numFmtId="9" fontId="3" fillId="3" borderId="30" xfId="0" applyNumberFormat="1" applyFont="1" applyFill="1" applyBorder="1" applyAlignment="1">
      <alignment horizontal="center"/>
    </xf>
    <xf numFmtId="9" fontId="7" fillId="3" borderId="28" xfId="0" applyNumberFormat="1" applyFont="1" applyFill="1" applyBorder="1" applyAlignment="1">
      <alignment horizontal="center"/>
    </xf>
    <xf numFmtId="9" fontId="7" fillId="3" borderId="29" xfId="0" applyNumberFormat="1" applyFont="1" applyFill="1" applyBorder="1" applyAlignment="1">
      <alignment horizontal="center"/>
    </xf>
    <xf numFmtId="9" fontId="7" fillId="3" borderId="30" xfId="0" applyNumberFormat="1" applyFont="1" applyFill="1" applyBorder="1" applyAlignment="1">
      <alignment horizontal="center"/>
    </xf>
    <xf numFmtId="9" fontId="4" fillId="3" borderId="4" xfId="0" applyNumberFormat="1" applyFont="1" applyFill="1" applyBorder="1" applyAlignment="1">
      <alignment horizontal="center"/>
    </xf>
    <xf numFmtId="0" fontId="4" fillId="3" borderId="42" xfId="0" applyFont="1" applyFill="1" applyBorder="1" applyAlignment="1">
      <alignment horizontal="center"/>
    </xf>
    <xf numFmtId="0" fontId="4" fillId="3" borderId="2" xfId="0" applyFont="1" applyFill="1" applyBorder="1" applyAlignment="1">
      <alignment horizontal="center"/>
    </xf>
    <xf numFmtId="0" fontId="4" fillId="3" borderId="12" xfId="0" applyFont="1" applyFill="1" applyBorder="1" applyAlignment="1">
      <alignment horizontal="center"/>
    </xf>
    <xf numFmtId="0" fontId="3" fillId="0" borderId="15"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9" fontId="4" fillId="3" borderId="35" xfId="0" applyNumberFormat="1" applyFont="1" applyFill="1" applyBorder="1" applyAlignment="1">
      <alignment horizontal="center"/>
    </xf>
    <xf numFmtId="9" fontId="4" fillId="3" borderId="31" xfId="0" applyNumberFormat="1" applyFont="1" applyFill="1" applyBorder="1" applyAlignment="1">
      <alignment horizontal="center"/>
    </xf>
    <xf numFmtId="0" fontId="4" fillId="3" borderId="0" xfId="0" applyFont="1" applyFill="1" applyAlignment="1">
      <alignment horizontal="center"/>
    </xf>
    <xf numFmtId="0" fontId="3" fillId="3" borderId="23" xfId="0" applyFont="1" applyFill="1" applyBorder="1" applyAlignment="1">
      <alignment horizontal="center" vertical="justify" wrapText="1"/>
    </xf>
    <xf numFmtId="0" fontId="2" fillId="4"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9" fillId="0" borderId="28" xfId="0" applyFont="1" applyBorder="1" applyAlignment="1">
      <alignment horizontal="center"/>
    </xf>
    <xf numFmtId="0" fontId="9" fillId="0" borderId="29" xfId="0" applyFont="1" applyBorder="1" applyAlignment="1">
      <alignment horizontal="center"/>
    </xf>
    <xf numFmtId="0" fontId="9" fillId="0" borderId="35" xfId="0" applyFont="1" applyBorder="1" applyAlignment="1">
      <alignment horizontal="center"/>
    </xf>
    <xf numFmtId="0" fontId="10" fillId="10" borderId="14" xfId="0" applyFont="1" applyFill="1" applyBorder="1" applyAlignment="1">
      <alignment horizontal="center"/>
    </xf>
    <xf numFmtId="0" fontId="3" fillId="3" borderId="50" xfId="0" applyFont="1" applyFill="1" applyBorder="1" applyAlignment="1">
      <alignment horizontal="center" vertical="justify" wrapText="1"/>
    </xf>
    <xf numFmtId="0" fontId="3" fillId="3" borderId="55" xfId="0" applyFont="1" applyFill="1" applyBorder="1" applyAlignment="1">
      <alignment horizontal="center" vertical="justify" wrapText="1"/>
    </xf>
    <xf numFmtId="0" fontId="7" fillId="14" borderId="34" xfId="0" applyFont="1" applyFill="1" applyBorder="1" applyAlignment="1">
      <alignment horizontal="center"/>
    </xf>
    <xf numFmtId="9" fontId="7" fillId="14" borderId="14" xfId="0" applyNumberFormat="1" applyFont="1" applyFill="1" applyBorder="1" applyAlignment="1">
      <alignment horizontal="center"/>
    </xf>
    <xf numFmtId="0" fontId="3" fillId="8" borderId="34" xfId="0" applyFont="1" applyFill="1" applyBorder="1" applyAlignment="1">
      <alignment horizontal="center"/>
    </xf>
    <xf numFmtId="9" fontId="3" fillId="8" borderId="14" xfId="0" applyNumberFormat="1" applyFont="1" applyFill="1" applyBorder="1" applyAlignment="1">
      <alignment horizontal="center"/>
    </xf>
    <xf numFmtId="9" fontId="4" fillId="3" borderId="43" xfId="0" applyNumberFormat="1" applyFont="1" applyFill="1" applyBorder="1" applyAlignment="1">
      <alignment horizontal="center"/>
    </xf>
    <xf numFmtId="0" fontId="9" fillId="3" borderId="29" xfId="0" applyFont="1" applyFill="1" applyBorder="1" applyAlignment="1">
      <alignment horizontal="center"/>
    </xf>
    <xf numFmtId="0" fontId="7" fillId="13" borderId="34" xfId="0" applyFont="1" applyFill="1" applyBorder="1" applyAlignment="1">
      <alignment horizontal="center"/>
    </xf>
    <xf numFmtId="9" fontId="7" fillId="13" borderId="14" xfId="0" applyNumberFormat="1" applyFont="1" applyFill="1" applyBorder="1" applyAlignment="1">
      <alignment horizontal="center"/>
    </xf>
    <xf numFmtId="0" fontId="9" fillId="13" borderId="29" xfId="0" applyFont="1" applyFill="1" applyBorder="1" applyAlignment="1">
      <alignment horizontal="center"/>
    </xf>
    <xf numFmtId="0" fontId="4" fillId="18" borderId="39" xfId="0" applyFont="1" applyFill="1" applyBorder="1" applyAlignment="1">
      <alignment horizontal="center"/>
    </xf>
    <xf numFmtId="0" fontId="4" fillId="18" borderId="40" xfId="0" applyFont="1" applyFill="1" applyBorder="1" applyAlignment="1">
      <alignment horizontal="center"/>
    </xf>
    <xf numFmtId="9" fontId="4" fillId="18" borderId="40" xfId="0" applyNumberFormat="1" applyFont="1" applyFill="1" applyBorder="1" applyAlignment="1">
      <alignment horizontal="center"/>
    </xf>
    <xf numFmtId="9" fontId="4" fillId="18" borderId="41" xfId="0" applyNumberFormat="1" applyFont="1" applyFill="1" applyBorder="1" applyAlignment="1">
      <alignment horizontal="center"/>
    </xf>
    <xf numFmtId="0" fontId="4" fillId="18" borderId="23" xfId="0" applyFont="1" applyFill="1" applyBorder="1" applyAlignment="1">
      <alignment horizontal="center"/>
    </xf>
    <xf numFmtId="0" fontId="4" fillId="18" borderId="3" xfId="0" applyFont="1" applyFill="1" applyBorder="1" applyAlignment="1">
      <alignment horizontal="center"/>
    </xf>
    <xf numFmtId="0" fontId="4" fillId="18" borderId="1" xfId="0" applyFont="1" applyFill="1" applyBorder="1" applyAlignment="1">
      <alignment horizontal="center"/>
    </xf>
    <xf numFmtId="9" fontId="4" fillId="18" borderId="1" xfId="0" applyNumberFormat="1" applyFont="1" applyFill="1" applyBorder="1" applyAlignment="1">
      <alignment horizontal="center"/>
    </xf>
    <xf numFmtId="9" fontId="4" fillId="18" borderId="26" xfId="0" applyNumberFormat="1" applyFont="1" applyFill="1" applyBorder="1" applyAlignment="1">
      <alignment horizontal="center"/>
    </xf>
    <xf numFmtId="9" fontId="4" fillId="18" borderId="43" xfId="0" applyNumberFormat="1" applyFont="1" applyFill="1" applyBorder="1" applyAlignment="1">
      <alignment horizontal="center"/>
    </xf>
    <xf numFmtId="0" fontId="4" fillId="18" borderId="42" xfId="0" applyFont="1" applyFill="1" applyBorder="1" applyAlignment="1">
      <alignment horizontal="center"/>
    </xf>
    <xf numFmtId="9" fontId="4" fillId="18" borderId="4" xfId="0" applyNumberFormat="1" applyFont="1" applyFill="1" applyBorder="1" applyAlignment="1">
      <alignment horizontal="center"/>
    </xf>
    <xf numFmtId="0" fontId="4" fillId="18" borderId="2" xfId="0" applyFont="1" applyFill="1" applyBorder="1" applyAlignment="1">
      <alignment horizontal="center"/>
    </xf>
    <xf numFmtId="0" fontId="4" fillId="18" borderId="24" xfId="0" applyFont="1" applyFill="1" applyBorder="1" applyAlignment="1">
      <alignment horizontal="center"/>
    </xf>
    <xf numFmtId="0" fontId="4" fillId="18" borderId="37" xfId="0" applyFont="1" applyFill="1" applyBorder="1" applyAlignment="1">
      <alignment horizontal="center"/>
    </xf>
    <xf numFmtId="0" fontId="4" fillId="18" borderId="13" xfId="0" applyFont="1" applyFill="1" applyBorder="1" applyAlignment="1">
      <alignment horizontal="center"/>
    </xf>
    <xf numFmtId="9" fontId="4" fillId="18" borderId="13" xfId="0" applyNumberFormat="1" applyFont="1" applyFill="1" applyBorder="1" applyAlignment="1">
      <alignment horizontal="center"/>
    </xf>
    <xf numFmtId="9" fontId="4" fillId="18" borderId="31" xfId="0" applyNumberFormat="1" applyFont="1" applyFill="1" applyBorder="1" applyAlignment="1">
      <alignment horizontal="center"/>
    </xf>
    <xf numFmtId="9" fontId="4" fillId="20" borderId="1" xfId="0" applyNumberFormat="1" applyFont="1" applyFill="1" applyBorder="1" applyAlignment="1">
      <alignment horizontal="center"/>
    </xf>
    <xf numFmtId="0" fontId="14" fillId="18" borderId="0" xfId="0" applyFont="1" applyFill="1" applyAlignment="1">
      <alignment horizontal="center"/>
    </xf>
    <xf numFmtId="0" fontId="15" fillId="0" borderId="0" xfId="0" applyFont="1" applyAlignment="1">
      <alignment horizontal="left" vertical="center" wrapText="1"/>
    </xf>
    <xf numFmtId="9" fontId="4" fillId="21" borderId="1" xfId="0" applyNumberFormat="1" applyFont="1" applyFill="1" applyBorder="1" applyAlignment="1">
      <alignment horizontal="center"/>
    </xf>
    <xf numFmtId="9" fontId="4" fillId="2" borderId="1" xfId="0" applyNumberFormat="1" applyFont="1" applyFill="1" applyBorder="1" applyAlignment="1">
      <alignment horizontal="center"/>
    </xf>
    <xf numFmtId="9" fontId="4" fillId="4" borderId="1" xfId="0" applyNumberFormat="1" applyFont="1" applyFill="1" applyBorder="1" applyAlignment="1">
      <alignment horizontal="center"/>
    </xf>
    <xf numFmtId="9" fontId="4" fillId="5" borderId="1" xfId="0" applyNumberFormat="1" applyFont="1" applyFill="1" applyBorder="1" applyAlignment="1">
      <alignment horizontal="center"/>
    </xf>
    <xf numFmtId="9" fontId="4" fillId="18" borderId="27" xfId="0" applyNumberFormat="1" applyFont="1" applyFill="1" applyBorder="1" applyAlignment="1">
      <alignment horizontal="center"/>
    </xf>
    <xf numFmtId="0" fontId="3" fillId="3" borderId="23" xfId="0" applyFont="1" applyFill="1" applyBorder="1" applyAlignment="1">
      <alignment horizontal="center" vertical="center" wrapText="1"/>
    </xf>
    <xf numFmtId="0" fontId="4" fillId="0" borderId="0" xfId="0" applyFont="1" applyAlignment="1">
      <alignment horizontal="left" vertical="center" wrapText="1"/>
    </xf>
    <xf numFmtId="0" fontId="4" fillId="9" borderId="39" xfId="0" applyFont="1" applyFill="1" applyBorder="1" applyAlignment="1">
      <alignment horizontal="center"/>
    </xf>
    <xf numFmtId="0" fontId="4" fillId="9" borderId="40" xfId="0" applyFont="1" applyFill="1" applyBorder="1" applyAlignment="1">
      <alignment horizontal="center"/>
    </xf>
    <xf numFmtId="9" fontId="4" fillId="9" borderId="40" xfId="0" applyNumberFormat="1" applyFont="1" applyFill="1" applyBorder="1" applyAlignment="1">
      <alignment horizontal="center"/>
    </xf>
    <xf numFmtId="9" fontId="4" fillId="9" borderId="41" xfId="0" applyNumberFormat="1" applyFont="1" applyFill="1" applyBorder="1" applyAlignment="1">
      <alignment horizontal="center"/>
    </xf>
    <xf numFmtId="0" fontId="4" fillId="9" borderId="23" xfId="0" applyFont="1" applyFill="1" applyBorder="1" applyAlignment="1">
      <alignment horizontal="center"/>
    </xf>
    <xf numFmtId="0" fontId="4" fillId="9" borderId="3" xfId="0" applyFont="1" applyFill="1" applyBorder="1" applyAlignment="1">
      <alignment horizontal="center"/>
    </xf>
    <xf numFmtId="0" fontId="4" fillId="9" borderId="1" xfId="0" applyFont="1" applyFill="1" applyBorder="1" applyAlignment="1">
      <alignment horizontal="center"/>
    </xf>
    <xf numFmtId="9" fontId="4" fillId="9" borderId="1" xfId="0" applyNumberFormat="1" applyFont="1" applyFill="1" applyBorder="1" applyAlignment="1">
      <alignment horizontal="center"/>
    </xf>
    <xf numFmtId="9" fontId="4" fillId="9" borderId="26" xfId="0" applyNumberFormat="1" applyFont="1" applyFill="1" applyBorder="1" applyAlignment="1">
      <alignment horizontal="center"/>
    </xf>
    <xf numFmtId="0" fontId="4" fillId="9" borderId="24" xfId="0" applyFont="1" applyFill="1" applyBorder="1" applyAlignment="1">
      <alignment horizontal="center"/>
    </xf>
    <xf numFmtId="0" fontId="4" fillId="9" borderId="37" xfId="0" applyFont="1" applyFill="1" applyBorder="1" applyAlignment="1">
      <alignment horizontal="center"/>
    </xf>
    <xf numFmtId="0" fontId="4" fillId="9" borderId="13" xfId="0" applyFont="1" applyFill="1" applyBorder="1" applyAlignment="1">
      <alignment horizontal="center"/>
    </xf>
    <xf numFmtId="9" fontId="4" fillId="9" borderId="13" xfId="0" applyNumberFormat="1" applyFont="1" applyFill="1" applyBorder="1" applyAlignment="1">
      <alignment horizontal="center"/>
    </xf>
    <xf numFmtId="9" fontId="4" fillId="9" borderId="27" xfId="0" applyNumberFormat="1" applyFont="1" applyFill="1" applyBorder="1" applyAlignment="1">
      <alignment horizontal="center"/>
    </xf>
    <xf numFmtId="9" fontId="4" fillId="9" borderId="43" xfId="0" applyNumberFormat="1" applyFont="1" applyFill="1" applyBorder="1" applyAlignment="1">
      <alignment horizontal="center"/>
    </xf>
    <xf numFmtId="9" fontId="4" fillId="9" borderId="4" xfId="0" applyNumberFormat="1" applyFont="1" applyFill="1" applyBorder="1" applyAlignment="1">
      <alignment horizontal="center"/>
    </xf>
    <xf numFmtId="9" fontId="4" fillId="9" borderId="31" xfId="0" applyNumberFormat="1" applyFont="1" applyFill="1" applyBorder="1" applyAlignment="1">
      <alignment horizontal="center"/>
    </xf>
    <xf numFmtId="0" fontId="4" fillId="9" borderId="2" xfId="0" applyFont="1" applyFill="1" applyBorder="1" applyAlignment="1">
      <alignment horizontal="center"/>
    </xf>
    <xf numFmtId="0" fontId="4" fillId="9" borderId="12" xfId="0" applyFont="1" applyFill="1" applyBorder="1" applyAlignment="1">
      <alignment horizontal="center"/>
    </xf>
    <xf numFmtId="0" fontId="4" fillId="16" borderId="23" xfId="0" applyFont="1" applyFill="1" applyBorder="1" applyAlignment="1">
      <alignment horizontal="center"/>
    </xf>
    <xf numFmtId="0" fontId="8" fillId="16" borderId="3" xfId="0" applyFont="1" applyFill="1" applyBorder="1" applyAlignment="1">
      <alignment horizontal="center"/>
    </xf>
    <xf numFmtId="0" fontId="4" fillId="16" borderId="1" xfId="0" applyFont="1" applyFill="1" applyBorder="1" applyAlignment="1">
      <alignment horizontal="center"/>
    </xf>
    <xf numFmtId="9" fontId="4" fillId="16" borderId="1" xfId="0" applyNumberFormat="1" applyFont="1" applyFill="1" applyBorder="1" applyAlignment="1">
      <alignment horizontal="center"/>
    </xf>
    <xf numFmtId="9" fontId="4" fillId="16" borderId="4" xfId="0" applyNumberFormat="1" applyFont="1" applyFill="1" applyBorder="1" applyAlignment="1">
      <alignment horizontal="center"/>
    </xf>
    <xf numFmtId="9" fontId="4" fillId="16" borderId="26" xfId="0" applyNumberFormat="1" applyFont="1" applyFill="1" applyBorder="1" applyAlignment="1">
      <alignment horizontal="center"/>
    </xf>
    <xf numFmtId="0" fontId="4" fillId="18" borderId="12" xfId="0" applyFont="1" applyFill="1" applyBorder="1" applyAlignment="1">
      <alignment horizontal="center"/>
    </xf>
    <xf numFmtId="0" fontId="4" fillId="16" borderId="2" xfId="0" applyFont="1" applyFill="1" applyBorder="1" applyAlignment="1">
      <alignment horizontal="center"/>
    </xf>
    <xf numFmtId="0" fontId="8" fillId="16" borderId="1" xfId="0" applyFont="1" applyFill="1" applyBorder="1" applyAlignment="1">
      <alignment horizontal="center"/>
    </xf>
    <xf numFmtId="0" fontId="2" fillId="23" borderId="14" xfId="0" applyFont="1" applyFill="1" applyBorder="1" applyAlignment="1">
      <alignment horizontal="center" vertical="center" wrapText="1"/>
    </xf>
    <xf numFmtId="0" fontId="2" fillId="3" borderId="39" xfId="0" applyFont="1" applyFill="1" applyBorder="1" applyAlignment="1">
      <alignment horizontal="center" vertical="justify" wrapText="1"/>
    </xf>
    <xf numFmtId="0" fontId="2" fillId="3" borderId="43" xfId="0" applyFont="1" applyFill="1" applyBorder="1" applyAlignment="1">
      <alignment horizontal="justify" vertical="justify" wrapText="1"/>
    </xf>
    <xf numFmtId="0" fontId="2" fillId="3" borderId="23" xfId="0" applyFont="1" applyFill="1" applyBorder="1" applyAlignment="1">
      <alignment horizontal="center"/>
    </xf>
    <xf numFmtId="0" fontId="2" fillId="3" borderId="4" xfId="0" applyFont="1" applyFill="1" applyBorder="1"/>
    <xf numFmtId="0" fontId="2" fillId="3" borderId="24" xfId="0" applyFont="1" applyFill="1" applyBorder="1" applyAlignment="1">
      <alignment horizontal="center"/>
    </xf>
    <xf numFmtId="0" fontId="2" fillId="3" borderId="31" xfId="0" applyFont="1" applyFill="1" applyBorder="1"/>
    <xf numFmtId="0" fontId="5" fillId="24" borderId="14" xfId="0" applyFont="1" applyFill="1" applyBorder="1" applyAlignment="1">
      <alignment horizontal="center" vertical="center" wrapText="1"/>
    </xf>
    <xf numFmtId="0" fontId="4" fillId="24" borderId="14" xfId="0" applyFont="1" applyFill="1" applyBorder="1" applyAlignment="1">
      <alignment horizontal="center" vertical="center" wrapText="1"/>
    </xf>
    <xf numFmtId="9" fontId="4" fillId="24" borderId="14" xfId="0" applyNumberFormat="1" applyFont="1" applyFill="1" applyBorder="1" applyAlignment="1">
      <alignment horizontal="center" vertical="center" wrapText="1"/>
    </xf>
    <xf numFmtId="0" fontId="5" fillId="24" borderId="33" xfId="0" applyFont="1" applyFill="1" applyBorder="1" applyAlignment="1">
      <alignment horizontal="center" vertical="center" wrapText="1"/>
    </xf>
    <xf numFmtId="0" fontId="4" fillId="24" borderId="33" xfId="0" applyFont="1" applyFill="1" applyBorder="1" applyAlignment="1">
      <alignment horizontal="center" vertical="center" wrapText="1"/>
    </xf>
    <xf numFmtId="9" fontId="4" fillId="24" borderId="0" xfId="0" applyNumberFormat="1" applyFont="1" applyFill="1" applyAlignment="1">
      <alignment horizontal="center" vertical="center" wrapText="1"/>
    </xf>
    <xf numFmtId="0" fontId="5" fillId="24" borderId="7" xfId="0" applyFont="1" applyFill="1" applyBorder="1" applyAlignment="1">
      <alignment horizontal="center" vertical="center" wrapText="1"/>
    </xf>
    <xf numFmtId="9" fontId="4" fillId="24" borderId="25" xfId="0" applyNumberFormat="1" applyFont="1" applyFill="1" applyBorder="1" applyAlignment="1">
      <alignment horizontal="center" vertical="center" wrapText="1"/>
    </xf>
    <xf numFmtId="9" fontId="4" fillId="24" borderId="33" xfId="0" applyNumberFormat="1" applyFont="1" applyFill="1" applyBorder="1" applyAlignment="1">
      <alignment horizontal="center" vertical="center" wrapText="1"/>
    </xf>
    <xf numFmtId="0" fontId="4" fillId="18" borderId="50" xfId="0" applyFont="1" applyFill="1" applyBorder="1" applyAlignment="1">
      <alignment horizontal="center"/>
    </xf>
    <xf numFmtId="9" fontId="4" fillId="18" borderId="3" xfId="0" applyNumberFormat="1" applyFont="1" applyFill="1" applyBorder="1" applyAlignment="1">
      <alignment horizontal="center"/>
    </xf>
    <xf numFmtId="9" fontId="4" fillId="18" borderId="61" xfId="0" applyNumberFormat="1" applyFont="1" applyFill="1" applyBorder="1" applyAlignment="1">
      <alignment horizontal="center"/>
    </xf>
    <xf numFmtId="9" fontId="4" fillId="18" borderId="51" xfId="0" applyNumberFormat="1" applyFont="1" applyFill="1" applyBorder="1" applyAlignment="1">
      <alignment horizontal="center"/>
    </xf>
    <xf numFmtId="0" fontId="4" fillId="18" borderId="62" xfId="0" applyFont="1" applyFill="1" applyBorder="1" applyAlignment="1">
      <alignment horizontal="center"/>
    </xf>
    <xf numFmtId="0" fontId="4" fillId="3" borderId="50" xfId="0" applyFont="1" applyFill="1" applyBorder="1" applyAlignment="1">
      <alignment horizontal="center"/>
    </xf>
    <xf numFmtId="9" fontId="4" fillId="3" borderId="3" xfId="0" applyNumberFormat="1" applyFont="1" applyFill="1" applyBorder="1" applyAlignment="1">
      <alignment horizontal="center"/>
    </xf>
    <xf numFmtId="9" fontId="4" fillId="3" borderId="51" xfId="0" applyNumberFormat="1" applyFont="1" applyFill="1" applyBorder="1" applyAlignment="1">
      <alignment horizontal="center"/>
    </xf>
    <xf numFmtId="0" fontId="4" fillId="3" borderId="62" xfId="0" applyFont="1" applyFill="1" applyBorder="1" applyAlignment="1">
      <alignment horizontal="center"/>
    </xf>
    <xf numFmtId="9" fontId="4" fillId="3" borderId="61" xfId="0" applyNumberFormat="1" applyFont="1" applyFill="1" applyBorder="1" applyAlignment="1">
      <alignment horizontal="center"/>
    </xf>
    <xf numFmtId="0" fontId="5" fillId="24" borderId="17"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6" fillId="19" borderId="23" xfId="0" applyFont="1" applyFill="1" applyBorder="1" applyAlignment="1">
      <alignment horizontal="center"/>
    </xf>
    <xf numFmtId="0" fontId="6" fillId="19" borderId="4" xfId="0" applyFont="1" applyFill="1" applyBorder="1"/>
    <xf numFmtId="0" fontId="2" fillId="19" borderId="23" xfId="0" applyFont="1" applyFill="1" applyBorder="1" applyAlignment="1">
      <alignment horizontal="center"/>
    </xf>
    <xf numFmtId="0" fontId="2" fillId="19" borderId="4" xfId="0" applyFont="1" applyFill="1" applyBorder="1"/>
    <xf numFmtId="9" fontId="4" fillId="25" borderId="1" xfId="0" applyNumberFormat="1" applyFont="1" applyFill="1" applyBorder="1" applyAlignment="1">
      <alignment horizontal="center"/>
    </xf>
    <xf numFmtId="9" fontId="4" fillId="7" borderId="1" xfId="0" applyNumberFormat="1" applyFont="1" applyFill="1" applyBorder="1" applyAlignment="1">
      <alignment horizontal="center"/>
    </xf>
    <xf numFmtId="0" fontId="4" fillId="26" borderId="2" xfId="0" applyFont="1" applyFill="1" applyBorder="1" applyAlignment="1">
      <alignment horizontal="center"/>
    </xf>
    <xf numFmtId="0" fontId="4" fillId="26" borderId="3" xfId="0" applyFont="1" applyFill="1" applyBorder="1" applyAlignment="1">
      <alignment horizontal="center"/>
    </xf>
    <xf numFmtId="0" fontId="4" fillId="26" borderId="1" xfId="0" applyFont="1" applyFill="1" applyBorder="1" applyAlignment="1">
      <alignment horizontal="center"/>
    </xf>
    <xf numFmtId="9" fontId="4" fillId="26" borderId="1" xfId="0" applyNumberFormat="1" applyFont="1" applyFill="1" applyBorder="1" applyAlignment="1">
      <alignment horizontal="center"/>
    </xf>
    <xf numFmtId="9" fontId="4" fillId="26" borderId="4" xfId="0" applyNumberFormat="1" applyFont="1" applyFill="1" applyBorder="1" applyAlignment="1">
      <alignment horizontal="center"/>
    </xf>
    <xf numFmtId="0" fontId="4" fillId="27" borderId="23" xfId="0" applyFont="1" applyFill="1" applyBorder="1" applyAlignment="1">
      <alignment horizontal="center"/>
    </xf>
    <xf numFmtId="0" fontId="4" fillId="27" borderId="1" xfId="0" applyFont="1" applyFill="1" applyBorder="1" applyAlignment="1">
      <alignment horizontal="center"/>
    </xf>
    <xf numFmtId="9" fontId="4" fillId="27" borderId="1" xfId="0" applyNumberFormat="1" applyFont="1" applyFill="1" applyBorder="1" applyAlignment="1">
      <alignment horizontal="center"/>
    </xf>
    <xf numFmtId="9" fontId="4" fillId="27" borderId="26" xfId="0" applyNumberFormat="1" applyFont="1" applyFill="1" applyBorder="1" applyAlignment="1">
      <alignment horizontal="center"/>
    </xf>
    <xf numFmtId="0" fontId="4" fillId="28" borderId="39" xfId="0" applyFont="1" applyFill="1" applyBorder="1" applyAlignment="1">
      <alignment horizontal="center"/>
    </xf>
    <xf numFmtId="0" fontId="4" fillId="28" borderId="40" xfId="0" applyFont="1" applyFill="1" applyBorder="1" applyAlignment="1">
      <alignment horizontal="center"/>
    </xf>
    <xf numFmtId="9" fontId="4" fillId="28" borderId="40" xfId="0" applyNumberFormat="1" applyFont="1" applyFill="1" applyBorder="1" applyAlignment="1">
      <alignment horizontal="center"/>
    </xf>
    <xf numFmtId="9" fontId="4" fillId="28" borderId="41" xfId="0" applyNumberFormat="1" applyFont="1" applyFill="1" applyBorder="1" applyAlignment="1">
      <alignment horizontal="center"/>
    </xf>
    <xf numFmtId="0" fontId="0" fillId="28" borderId="14" xfId="0" applyFill="1" applyBorder="1"/>
    <xf numFmtId="0" fontId="4" fillId="22" borderId="23" xfId="0" applyFont="1" applyFill="1" applyBorder="1" applyAlignment="1">
      <alignment horizontal="center"/>
    </xf>
    <xf numFmtId="0" fontId="4" fillId="22" borderId="1" xfId="0" applyFont="1" applyFill="1" applyBorder="1" applyAlignment="1">
      <alignment horizontal="center"/>
    </xf>
    <xf numFmtId="9" fontId="4" fillId="22" borderId="1" xfId="0" applyNumberFormat="1" applyFont="1" applyFill="1" applyBorder="1" applyAlignment="1">
      <alignment horizontal="center"/>
    </xf>
    <xf numFmtId="9" fontId="4" fillId="22" borderId="26" xfId="0" applyNumberFormat="1" applyFont="1" applyFill="1" applyBorder="1" applyAlignment="1">
      <alignment horizontal="center"/>
    </xf>
    <xf numFmtId="0" fontId="4" fillId="27" borderId="3" xfId="0" applyFont="1" applyFill="1" applyBorder="1" applyAlignment="1">
      <alignment horizontal="center"/>
    </xf>
    <xf numFmtId="0" fontId="6" fillId="19" borderId="23" xfId="0" applyFont="1" applyFill="1" applyBorder="1" applyAlignment="1">
      <alignment horizontal="justify" vertical="center" wrapText="1"/>
    </xf>
    <xf numFmtId="0" fontId="6" fillId="19" borderId="4" xfId="0" applyFont="1" applyFill="1" applyBorder="1" applyAlignment="1">
      <alignment horizontal="justify" vertical="center" wrapText="1"/>
    </xf>
    <xf numFmtId="0" fontId="4" fillId="28" borderId="23" xfId="0" applyFont="1" applyFill="1" applyBorder="1" applyAlignment="1">
      <alignment horizontal="center"/>
    </xf>
    <xf numFmtId="0" fontId="4" fillId="28" borderId="1" xfId="0" applyFont="1" applyFill="1" applyBorder="1" applyAlignment="1">
      <alignment horizontal="center"/>
    </xf>
    <xf numFmtId="9" fontId="4" fillId="28" borderId="1" xfId="0" applyNumberFormat="1" applyFont="1" applyFill="1" applyBorder="1" applyAlignment="1">
      <alignment horizontal="center"/>
    </xf>
    <xf numFmtId="9" fontId="4" fillId="28" borderId="26" xfId="0" applyNumberFormat="1" applyFont="1" applyFill="1" applyBorder="1" applyAlignment="1">
      <alignment horizontal="center"/>
    </xf>
    <xf numFmtId="0" fontId="4" fillId="12" borderId="23" xfId="0" applyFont="1" applyFill="1" applyBorder="1" applyAlignment="1">
      <alignment horizontal="center"/>
    </xf>
    <xf numFmtId="0" fontId="4" fillId="12" borderId="1" xfId="0" applyFont="1" applyFill="1" applyBorder="1" applyAlignment="1">
      <alignment horizontal="center"/>
    </xf>
    <xf numFmtId="9" fontId="4" fillId="12" borderId="1" xfId="0" applyNumberFormat="1" applyFont="1" applyFill="1" applyBorder="1" applyAlignment="1">
      <alignment horizontal="center"/>
    </xf>
    <xf numFmtId="9" fontId="4" fillId="12" borderId="26" xfId="0" applyNumberFormat="1" applyFont="1" applyFill="1" applyBorder="1" applyAlignment="1">
      <alignment horizontal="center"/>
    </xf>
    <xf numFmtId="0" fontId="4" fillId="9" borderId="42" xfId="0" applyFont="1" applyFill="1" applyBorder="1" applyAlignment="1">
      <alignment horizontal="center"/>
    </xf>
    <xf numFmtId="0" fontId="7" fillId="3" borderId="26" xfId="0" applyFont="1" applyFill="1" applyBorder="1" applyAlignment="1">
      <alignment horizontal="justify" vertical="justify" wrapText="1"/>
    </xf>
    <xf numFmtId="0" fontId="4" fillId="22" borderId="3" xfId="0" applyFont="1" applyFill="1" applyBorder="1" applyAlignment="1">
      <alignment horizontal="center"/>
    </xf>
    <xf numFmtId="9" fontId="4" fillId="22" borderId="4" xfId="0" applyNumberFormat="1" applyFont="1" applyFill="1" applyBorder="1" applyAlignment="1">
      <alignment horizontal="center"/>
    </xf>
    <xf numFmtId="0" fontId="4" fillId="29" borderId="23" xfId="0" applyFont="1" applyFill="1" applyBorder="1" applyAlignment="1">
      <alignment horizontal="center"/>
    </xf>
    <xf numFmtId="0" fontId="4" fillId="29" borderId="1" xfId="0" applyFont="1" applyFill="1" applyBorder="1" applyAlignment="1">
      <alignment horizontal="center"/>
    </xf>
    <xf numFmtId="9" fontId="4" fillId="29" borderId="1" xfId="0" applyNumberFormat="1" applyFont="1" applyFill="1" applyBorder="1" applyAlignment="1">
      <alignment horizontal="center"/>
    </xf>
    <xf numFmtId="9" fontId="4" fillId="29" borderId="26" xfId="0" applyNumberFormat="1" applyFont="1" applyFill="1" applyBorder="1" applyAlignment="1">
      <alignment horizontal="center"/>
    </xf>
    <xf numFmtId="0" fontId="23" fillId="29" borderId="14" xfId="0" applyFont="1" applyFill="1" applyBorder="1" applyAlignment="1">
      <alignment horizontal="center"/>
    </xf>
    <xf numFmtId="0" fontId="23" fillId="22" borderId="14" xfId="0" applyFont="1" applyFill="1" applyBorder="1" applyAlignment="1">
      <alignment horizontal="center"/>
    </xf>
    <xf numFmtId="0" fontId="24" fillId="29" borderId="14" xfId="0" applyFont="1" applyFill="1" applyBorder="1" applyAlignment="1">
      <alignment horizontal="center"/>
    </xf>
    <xf numFmtId="0" fontId="9" fillId="13" borderId="53" xfId="0" applyFont="1" applyFill="1" applyBorder="1" applyAlignment="1">
      <alignment horizontal="center"/>
    </xf>
    <xf numFmtId="0" fontId="4" fillId="30" borderId="24" xfId="0" applyFont="1" applyFill="1" applyBorder="1" applyAlignment="1">
      <alignment horizontal="center"/>
    </xf>
    <xf numFmtId="0" fontId="4" fillId="30" borderId="13" xfId="0" applyFont="1" applyFill="1" applyBorder="1" applyAlignment="1">
      <alignment horizontal="center"/>
    </xf>
    <xf numFmtId="9" fontId="4" fillId="30" borderId="13" xfId="0" applyNumberFormat="1" applyFont="1" applyFill="1" applyBorder="1" applyAlignment="1">
      <alignment horizontal="center"/>
    </xf>
    <xf numFmtId="9" fontId="4" fillId="30" borderId="27" xfId="0" applyNumberFormat="1" applyFont="1" applyFill="1" applyBorder="1" applyAlignment="1">
      <alignment horizontal="center"/>
    </xf>
    <xf numFmtId="0" fontId="4" fillId="30" borderId="2" xfId="0" applyFont="1" applyFill="1" applyBorder="1" applyAlignment="1">
      <alignment horizontal="center"/>
    </xf>
    <xf numFmtId="0" fontId="4" fillId="30" borderId="3" xfId="0" applyFont="1" applyFill="1" applyBorder="1" applyAlignment="1">
      <alignment horizontal="center"/>
    </xf>
    <xf numFmtId="0" fontId="4" fillId="30" borderId="1" xfId="0" applyFont="1" applyFill="1" applyBorder="1" applyAlignment="1">
      <alignment horizontal="center"/>
    </xf>
    <xf numFmtId="0" fontId="4" fillId="30" borderId="12" xfId="0" applyFont="1" applyFill="1" applyBorder="1" applyAlignment="1">
      <alignment horizontal="center"/>
    </xf>
    <xf numFmtId="0" fontId="4" fillId="30" borderId="37" xfId="0" applyFont="1" applyFill="1" applyBorder="1" applyAlignment="1">
      <alignment horizontal="center"/>
    </xf>
    <xf numFmtId="9" fontId="4" fillId="30" borderId="1" xfId="0" applyNumberFormat="1" applyFont="1" applyFill="1" applyBorder="1" applyAlignment="1">
      <alignment horizontal="center"/>
    </xf>
    <xf numFmtId="9" fontId="4" fillId="30" borderId="4" xfId="0" applyNumberFormat="1" applyFont="1" applyFill="1" applyBorder="1" applyAlignment="1">
      <alignment horizontal="center"/>
    </xf>
    <xf numFmtId="9" fontId="4" fillId="30" borderId="31" xfId="0" applyNumberFormat="1" applyFont="1" applyFill="1" applyBorder="1" applyAlignment="1">
      <alignment horizontal="center"/>
    </xf>
    <xf numFmtId="0" fontId="4" fillId="30" borderId="23" xfId="0" applyFont="1" applyFill="1" applyBorder="1" applyAlignment="1">
      <alignment horizontal="center"/>
    </xf>
    <xf numFmtId="9" fontId="4" fillId="30" borderId="26" xfId="0" applyNumberFormat="1" applyFont="1" applyFill="1" applyBorder="1" applyAlignment="1">
      <alignment horizontal="center"/>
    </xf>
    <xf numFmtId="0" fontId="5" fillId="30" borderId="14" xfId="0" applyFont="1" applyFill="1" applyBorder="1" applyAlignment="1">
      <alignment horizontal="center" vertical="center" wrapText="1"/>
    </xf>
    <xf numFmtId="0" fontId="4" fillId="30" borderId="14" xfId="0" applyFont="1" applyFill="1" applyBorder="1" applyAlignment="1">
      <alignment horizontal="center" vertical="center" wrapText="1"/>
    </xf>
    <xf numFmtId="9" fontId="4" fillId="30" borderId="25" xfId="0" applyNumberFormat="1" applyFont="1" applyFill="1" applyBorder="1" applyAlignment="1">
      <alignment horizontal="center" vertical="center" wrapText="1"/>
    </xf>
    <xf numFmtId="0" fontId="9" fillId="3" borderId="53" xfId="0" applyFont="1" applyFill="1" applyBorder="1" applyAlignment="1">
      <alignment horizontal="center"/>
    </xf>
    <xf numFmtId="0" fontId="17" fillId="0" borderId="0" xfId="0" applyFont="1"/>
    <xf numFmtId="0" fontId="5" fillId="30" borderId="17" xfId="0" applyFont="1" applyFill="1" applyBorder="1" applyAlignment="1">
      <alignment horizontal="center" vertical="center" wrapText="1"/>
    </xf>
    <xf numFmtId="0" fontId="0" fillId="30" borderId="14" xfId="0" applyFill="1" applyBorder="1"/>
    <xf numFmtId="0" fontId="4" fillId="29" borderId="3" xfId="0" applyFont="1" applyFill="1" applyBorder="1" applyAlignment="1">
      <alignment horizontal="center"/>
    </xf>
    <xf numFmtId="0" fontId="26" fillId="18" borderId="14" xfId="0" applyFont="1" applyFill="1" applyBorder="1" applyAlignment="1">
      <alignment horizontal="center"/>
    </xf>
    <xf numFmtId="0" fontId="5" fillId="29" borderId="23" xfId="0" applyFont="1" applyFill="1" applyBorder="1" applyAlignment="1">
      <alignment horizontal="center"/>
    </xf>
    <xf numFmtId="0" fontId="5" fillId="29" borderId="3" xfId="0" applyFont="1" applyFill="1" applyBorder="1" applyAlignment="1">
      <alignment horizontal="center"/>
    </xf>
    <xf numFmtId="0" fontId="5" fillId="29" borderId="1" xfId="0" applyFont="1" applyFill="1" applyBorder="1" applyAlignment="1">
      <alignment horizontal="center"/>
    </xf>
    <xf numFmtId="9" fontId="5" fillId="29" borderId="1" xfId="0" applyNumberFormat="1" applyFont="1" applyFill="1" applyBorder="1" applyAlignment="1">
      <alignment horizontal="center"/>
    </xf>
    <xf numFmtId="9" fontId="5" fillId="29" borderId="26" xfId="0" applyNumberFormat="1" applyFont="1" applyFill="1" applyBorder="1" applyAlignment="1">
      <alignment horizontal="center"/>
    </xf>
    <xf numFmtId="0" fontId="7" fillId="3" borderId="51" xfId="0" applyFont="1" applyFill="1" applyBorder="1" applyAlignment="1">
      <alignment horizontal="justify" vertical="justify" wrapText="1"/>
    </xf>
    <xf numFmtId="0" fontId="9" fillId="3" borderId="5"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7" fillId="3" borderId="26" xfId="0" applyFont="1" applyFill="1" applyBorder="1" applyAlignment="1">
      <alignment horizontal="left" vertical="center" wrapText="1"/>
    </xf>
    <xf numFmtId="0" fontId="7" fillId="3" borderId="26" xfId="0" applyFont="1" applyFill="1" applyBorder="1" applyAlignment="1">
      <alignment horizontal="justify" vertical="center" wrapText="1"/>
    </xf>
    <xf numFmtId="0" fontId="7" fillId="3" borderId="56" xfId="0" applyFont="1" applyFill="1" applyBorder="1" applyAlignment="1">
      <alignment horizontal="left" vertical="center" wrapText="1"/>
    </xf>
    <xf numFmtId="0" fontId="9" fillId="3" borderId="38"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2" fillId="23" borderId="15" xfId="0" applyFont="1" applyFill="1" applyBorder="1" applyAlignment="1">
      <alignment horizontal="center"/>
    </xf>
    <xf numFmtId="0" fontId="2" fillId="23" borderId="17" xfId="0" applyFont="1" applyFill="1" applyBorder="1" applyAlignment="1">
      <alignment horizontal="center"/>
    </xf>
    <xf numFmtId="0" fontId="2" fillId="23" borderId="6" xfId="0" applyFont="1" applyFill="1" applyBorder="1" applyAlignment="1">
      <alignment horizontal="center" vertical="center" wrapText="1"/>
    </xf>
    <xf numFmtId="0" fontId="2" fillId="23" borderId="7" xfId="0" applyFont="1" applyFill="1" applyBorder="1" applyAlignment="1">
      <alignment horizontal="center" vertical="center" wrapText="1"/>
    </xf>
    <xf numFmtId="0" fontId="2" fillId="23" borderId="10" xfId="0" applyFont="1" applyFill="1" applyBorder="1" applyAlignment="1">
      <alignment horizontal="center" vertical="center" wrapText="1"/>
    </xf>
    <xf numFmtId="0" fontId="2" fillId="23" borderId="11"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49" xfId="0" applyFont="1" applyFill="1" applyBorder="1" applyAlignment="1">
      <alignment horizontal="center" vertical="center" wrapText="1"/>
    </xf>
    <xf numFmtId="0" fontId="0" fillId="3" borderId="6" xfId="0" applyFill="1" applyBorder="1" applyAlignment="1">
      <alignment horizontal="center"/>
    </xf>
    <xf numFmtId="0" fontId="0" fillId="3" borderId="57" xfId="0" applyFill="1" applyBorder="1" applyAlignment="1">
      <alignment horizontal="center"/>
    </xf>
    <xf numFmtId="0" fontId="0" fillId="3" borderId="8" xfId="0" applyFill="1" applyBorder="1" applyAlignment="1">
      <alignment horizontal="center"/>
    </xf>
    <xf numFmtId="0" fontId="0" fillId="3" borderId="0" xfId="0" applyFill="1" applyAlignment="1">
      <alignment horizontal="center"/>
    </xf>
    <xf numFmtId="0" fontId="0" fillId="3" borderId="10" xfId="0" applyFill="1" applyBorder="1" applyAlignment="1">
      <alignment horizontal="center"/>
    </xf>
    <xf numFmtId="0" fontId="0" fillId="3" borderId="25" xfId="0" applyFill="1" applyBorder="1" applyAlignment="1">
      <alignment horizontal="center"/>
    </xf>
    <xf numFmtId="0" fontId="0" fillId="0" borderId="16" xfId="0" applyBorder="1" applyAlignment="1">
      <alignment horizontal="center"/>
    </xf>
    <xf numFmtId="0" fontId="0" fillId="0" borderId="25" xfId="0" applyBorder="1" applyAlignment="1">
      <alignment horizontal="center"/>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1" fillId="3" borderId="41" xfId="0" applyFont="1" applyFill="1" applyBorder="1" applyAlignment="1">
      <alignment horizontal="center"/>
    </xf>
    <xf numFmtId="0" fontId="11" fillId="3" borderId="23" xfId="0" applyFont="1" applyFill="1" applyBorder="1" applyAlignment="1">
      <alignment horizontal="center"/>
    </xf>
    <xf numFmtId="0" fontId="11" fillId="3" borderId="1" xfId="0" applyFont="1" applyFill="1" applyBorder="1" applyAlignment="1">
      <alignment horizontal="center"/>
    </xf>
    <xf numFmtId="0" fontId="11" fillId="3" borderId="26" xfId="0" applyFont="1" applyFill="1" applyBorder="1" applyAlignment="1">
      <alignment horizontal="center"/>
    </xf>
    <xf numFmtId="0" fontId="11" fillId="3" borderId="24" xfId="0" applyFont="1" applyFill="1" applyBorder="1" applyAlignment="1">
      <alignment horizontal="center"/>
    </xf>
    <xf numFmtId="0" fontId="11" fillId="3" borderId="13" xfId="0" applyFont="1" applyFill="1" applyBorder="1" applyAlignment="1">
      <alignment horizontal="center"/>
    </xf>
    <xf numFmtId="0" fontId="11" fillId="3" borderId="27" xfId="0" applyFont="1" applyFill="1" applyBorder="1" applyAlignment="1">
      <alignment horizontal="center"/>
    </xf>
    <xf numFmtId="0" fontId="2" fillId="23" borderId="28" xfId="0" applyFont="1" applyFill="1" applyBorder="1" applyAlignment="1">
      <alignment horizontal="center" vertical="center" wrapText="1"/>
    </xf>
    <xf numFmtId="0" fontId="2" fillId="23" borderId="30" xfId="0" applyFont="1" applyFill="1" applyBorder="1" applyAlignment="1">
      <alignment horizontal="center" vertical="center" wrapText="1"/>
    </xf>
    <xf numFmtId="0" fontId="3" fillId="16" borderId="15" xfId="0" applyFont="1" applyFill="1" applyBorder="1" applyAlignment="1">
      <alignment horizontal="center" vertical="center" wrapText="1"/>
    </xf>
    <xf numFmtId="0" fontId="3" fillId="16" borderId="16" xfId="0" applyFont="1" applyFill="1" applyBorder="1" applyAlignment="1">
      <alignment horizontal="center" vertical="center" wrapText="1"/>
    </xf>
    <xf numFmtId="0" fontId="3" fillId="16" borderId="17" xfId="0" applyFont="1" applyFill="1" applyBorder="1" applyAlignment="1">
      <alignment horizontal="center" vertical="center" wrapText="1"/>
    </xf>
    <xf numFmtId="0" fontId="4" fillId="0" borderId="40" xfId="0" applyFont="1" applyBorder="1" applyAlignment="1">
      <alignment horizontal="center" vertical="justify" wrapText="1"/>
    </xf>
    <xf numFmtId="0" fontId="4" fillId="0" borderId="43" xfId="0" applyFont="1" applyBorder="1" applyAlignment="1">
      <alignment horizontal="center" vertical="justify" wrapText="1"/>
    </xf>
    <xf numFmtId="0" fontId="4" fillId="0" borderId="1" xfId="0" applyFont="1" applyBorder="1" applyAlignment="1">
      <alignment horizontal="center" vertical="justify" wrapText="1"/>
    </xf>
    <xf numFmtId="0" fontId="4" fillId="0" borderId="4" xfId="0" applyFont="1" applyBorder="1" applyAlignment="1">
      <alignment horizontal="center" vertical="justify" wrapText="1"/>
    </xf>
    <xf numFmtId="0" fontId="4" fillId="0" borderId="13" xfId="0" applyFont="1" applyBorder="1" applyAlignment="1">
      <alignment horizontal="center" vertical="justify" wrapText="1"/>
    </xf>
    <xf numFmtId="0" fontId="4" fillId="0" borderId="31" xfId="0" applyFont="1" applyBorder="1" applyAlignment="1">
      <alignment horizontal="center" vertical="justify" wrapText="1"/>
    </xf>
    <xf numFmtId="0" fontId="3" fillId="16" borderId="15" xfId="0" applyFont="1" applyFill="1" applyBorder="1" applyAlignment="1">
      <alignment horizontal="left"/>
    </xf>
    <xf numFmtId="0" fontId="3" fillId="16" borderId="16" xfId="0" applyFont="1" applyFill="1" applyBorder="1" applyAlignment="1">
      <alignment horizontal="left"/>
    </xf>
    <xf numFmtId="0" fontId="3" fillId="16" borderId="17" xfId="0" applyFont="1" applyFill="1" applyBorder="1" applyAlignment="1">
      <alignment horizontal="left"/>
    </xf>
    <xf numFmtId="0" fontId="3" fillId="12" borderId="15" xfId="0" applyFont="1" applyFill="1" applyBorder="1" applyAlignment="1">
      <alignment horizontal="center" vertical="center" wrapText="1"/>
    </xf>
    <xf numFmtId="0" fontId="3" fillId="12" borderId="16" xfId="0" applyFont="1" applyFill="1" applyBorder="1" applyAlignment="1">
      <alignment horizontal="center" vertical="center" wrapText="1"/>
    </xf>
    <xf numFmtId="0" fontId="3" fillId="12" borderId="17" xfId="0" applyFont="1" applyFill="1" applyBorder="1" applyAlignment="1">
      <alignment horizontal="center" vertical="center" wrapText="1"/>
    </xf>
    <xf numFmtId="0" fontId="3" fillId="12" borderId="15" xfId="0" applyFont="1" applyFill="1" applyBorder="1" applyAlignment="1">
      <alignment horizontal="left"/>
    </xf>
    <xf numFmtId="0" fontId="3" fillId="12" borderId="16" xfId="0" applyFont="1" applyFill="1" applyBorder="1" applyAlignment="1">
      <alignment horizontal="left"/>
    </xf>
    <xf numFmtId="0" fontId="3" fillId="12" borderId="17" xfId="0" applyFont="1" applyFill="1" applyBorder="1" applyAlignment="1">
      <alignment horizontal="left"/>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15" xfId="0" applyFont="1" applyFill="1" applyBorder="1" applyAlignment="1">
      <alignment horizontal="left"/>
    </xf>
    <xf numFmtId="0" fontId="3" fillId="10" borderId="16" xfId="0" applyFont="1" applyFill="1" applyBorder="1" applyAlignment="1">
      <alignment horizontal="left"/>
    </xf>
    <xf numFmtId="0" fontId="3" fillId="10" borderId="17" xfId="0" applyFont="1" applyFill="1" applyBorder="1" applyAlignment="1">
      <alignment horizontal="left"/>
    </xf>
    <xf numFmtId="0" fontId="4" fillId="24" borderId="28" xfId="0" applyFont="1" applyFill="1" applyBorder="1" applyAlignment="1">
      <alignment horizontal="center" vertical="center" wrapText="1"/>
    </xf>
    <xf numFmtId="0" fontId="4" fillId="24" borderId="35" xfId="0" applyFont="1" applyFill="1" applyBorder="1" applyAlignment="1">
      <alignment horizontal="center" vertical="center" wrapText="1"/>
    </xf>
    <xf numFmtId="0" fontId="4" fillId="24" borderId="30" xfId="0" applyFont="1" applyFill="1" applyBorder="1" applyAlignment="1">
      <alignment horizontal="center" vertical="center" wrapText="1"/>
    </xf>
    <xf numFmtId="0" fontId="4" fillId="24" borderId="18" xfId="0" applyFont="1" applyFill="1" applyBorder="1" applyAlignment="1">
      <alignment horizontal="center" vertical="center" wrapText="1"/>
    </xf>
    <xf numFmtId="0" fontId="4" fillId="24" borderId="20" xfId="0" applyFont="1" applyFill="1" applyBorder="1" applyAlignment="1">
      <alignment horizontal="center" vertical="center" wrapText="1"/>
    </xf>
    <xf numFmtId="0" fontId="4" fillId="24" borderId="21" xfId="0" applyFont="1" applyFill="1" applyBorder="1" applyAlignment="1">
      <alignment horizontal="center" vertical="center" wrapText="1"/>
    </xf>
    <xf numFmtId="0" fontId="3" fillId="17" borderId="15" xfId="0" applyFont="1" applyFill="1" applyBorder="1" applyAlignment="1">
      <alignment horizontal="left"/>
    </xf>
    <xf numFmtId="0" fontId="3" fillId="17" borderId="16" xfId="0" applyFont="1" applyFill="1" applyBorder="1" applyAlignment="1">
      <alignment horizontal="left"/>
    </xf>
    <xf numFmtId="0" fontId="3" fillId="17" borderId="17" xfId="0" applyFont="1" applyFill="1" applyBorder="1" applyAlignment="1">
      <alignment horizontal="left"/>
    </xf>
    <xf numFmtId="0" fontId="3" fillId="17" borderId="6" xfId="0" applyFont="1" applyFill="1" applyBorder="1" applyAlignment="1">
      <alignment horizontal="center" vertical="justify" wrapText="1"/>
    </xf>
    <xf numFmtId="0" fontId="3" fillId="17" borderId="7" xfId="0" applyFont="1" applyFill="1" applyBorder="1" applyAlignment="1">
      <alignment horizontal="center" vertical="justify" wrapText="1"/>
    </xf>
    <xf numFmtId="0" fontId="3" fillId="17" borderId="10" xfId="0" applyFont="1" applyFill="1" applyBorder="1" applyAlignment="1">
      <alignment horizontal="center" vertical="justify" wrapText="1"/>
    </xf>
    <xf numFmtId="0" fontId="3" fillId="17" borderId="11" xfId="0" applyFont="1" applyFill="1" applyBorder="1" applyAlignment="1">
      <alignment horizontal="center" vertical="justify"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7" fillId="12" borderId="18" xfId="0" applyFont="1" applyFill="1" applyBorder="1" applyAlignment="1">
      <alignment horizontal="justify" vertical="center" wrapText="1"/>
    </xf>
    <xf numFmtId="0" fontId="7" fillId="12" borderId="19" xfId="0" applyFont="1" applyFill="1" applyBorder="1" applyAlignment="1">
      <alignment horizontal="justify" vertical="center" wrapText="1"/>
    </xf>
    <xf numFmtId="0" fontId="7" fillId="12" borderId="20" xfId="0" applyFont="1" applyFill="1" applyBorder="1" applyAlignment="1">
      <alignment horizontal="justify" vertical="center" wrapText="1"/>
    </xf>
    <xf numFmtId="0" fontId="7" fillId="12" borderId="22" xfId="0" applyFont="1" applyFill="1" applyBorder="1" applyAlignment="1">
      <alignment horizontal="justify" vertical="center" wrapText="1"/>
    </xf>
    <xf numFmtId="0" fontId="3" fillId="12" borderId="18" xfId="0" applyFont="1" applyFill="1" applyBorder="1" applyAlignment="1">
      <alignment horizontal="justify" vertical="center" wrapText="1"/>
    </xf>
    <xf numFmtId="0" fontId="3" fillId="12" borderId="19" xfId="0" applyFont="1" applyFill="1" applyBorder="1" applyAlignment="1">
      <alignment horizontal="justify" vertical="center" wrapText="1"/>
    </xf>
    <xf numFmtId="0" fontId="3" fillId="12" borderId="20" xfId="0" applyFont="1" applyFill="1" applyBorder="1" applyAlignment="1">
      <alignment horizontal="justify" vertical="center" wrapText="1"/>
    </xf>
    <xf numFmtId="0" fontId="3" fillId="12" borderId="22" xfId="0" applyFont="1" applyFill="1" applyBorder="1" applyAlignment="1">
      <alignment horizontal="justify" vertical="center" wrapText="1"/>
    </xf>
    <xf numFmtId="0" fontId="12" fillId="10" borderId="15" xfId="0" applyFont="1" applyFill="1" applyBorder="1" applyAlignment="1">
      <alignment horizontal="center"/>
    </xf>
    <xf numFmtId="0" fontId="12" fillId="10" borderId="16" xfId="0" applyFont="1" applyFill="1" applyBorder="1" applyAlignment="1">
      <alignment horizontal="center"/>
    </xf>
    <xf numFmtId="0" fontId="12" fillId="10" borderId="17" xfId="0" applyFont="1" applyFill="1" applyBorder="1" applyAlignment="1">
      <alignment horizontal="center"/>
    </xf>
    <xf numFmtId="0" fontId="3" fillId="12" borderId="16" xfId="0" applyFont="1" applyFill="1" applyBorder="1" applyAlignment="1">
      <alignment horizontal="justify" vertical="center" wrapText="1"/>
    </xf>
    <xf numFmtId="0" fontId="3" fillId="12" borderId="17" xfId="0" applyFont="1" applyFill="1" applyBorder="1" applyAlignment="1">
      <alignment horizontal="justify" vertical="center" wrapText="1"/>
    </xf>
    <xf numFmtId="0" fontId="4" fillId="24" borderId="19" xfId="0" applyFont="1" applyFill="1" applyBorder="1" applyAlignment="1">
      <alignment horizontal="center" vertical="center" wrapText="1"/>
    </xf>
    <xf numFmtId="0" fontId="3" fillId="12" borderId="15" xfId="0" applyFont="1" applyFill="1" applyBorder="1" applyAlignment="1">
      <alignment horizontal="justify" vertical="center" wrapText="1"/>
    </xf>
    <xf numFmtId="0" fontId="4" fillId="24" borderId="22" xfId="0" applyFont="1" applyFill="1" applyBorder="1" applyAlignment="1">
      <alignment horizontal="center" vertical="center" wrapText="1"/>
    </xf>
    <xf numFmtId="0" fontId="4" fillId="24" borderId="36" xfId="0" applyFont="1" applyFill="1" applyBorder="1" applyAlignment="1">
      <alignment horizontal="center" vertical="center" wrapText="1"/>
    </xf>
    <xf numFmtId="0" fontId="4" fillId="24" borderId="3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29" borderId="18" xfId="0" applyFont="1" applyFill="1" applyBorder="1" applyAlignment="1">
      <alignment horizontal="justify" vertical="center" wrapText="1"/>
    </xf>
    <xf numFmtId="0" fontId="3" fillId="29" borderId="19" xfId="0" applyFont="1" applyFill="1" applyBorder="1" applyAlignment="1">
      <alignment horizontal="justify" vertical="center" wrapText="1"/>
    </xf>
    <xf numFmtId="0" fontId="3" fillId="29" borderId="20" xfId="0" applyFont="1" applyFill="1" applyBorder="1" applyAlignment="1">
      <alignment horizontal="justify" vertical="center" wrapText="1"/>
    </xf>
    <xf numFmtId="0" fontId="3" fillId="29" borderId="22" xfId="0" applyFont="1" applyFill="1" applyBorder="1" applyAlignment="1">
      <alignment horizontal="justify" vertical="center" wrapText="1"/>
    </xf>
    <xf numFmtId="0" fontId="4" fillId="24" borderId="15" xfId="0" applyFont="1" applyFill="1" applyBorder="1" applyAlignment="1">
      <alignment horizontal="center" vertical="center" wrapText="1"/>
    </xf>
    <xf numFmtId="0" fontId="4" fillId="24" borderId="16" xfId="0" applyFont="1" applyFill="1" applyBorder="1" applyAlignment="1">
      <alignment horizontal="center" vertical="center" wrapText="1"/>
    </xf>
    <xf numFmtId="0" fontId="4" fillId="24" borderId="17" xfId="0" applyFont="1" applyFill="1" applyBorder="1" applyAlignment="1">
      <alignment horizontal="center" vertical="center" wrapText="1"/>
    </xf>
    <xf numFmtId="0" fontId="4" fillId="24" borderId="33" xfId="0" applyFont="1" applyFill="1" applyBorder="1" applyAlignment="1">
      <alignment horizontal="center" vertical="center" wrapText="1"/>
    </xf>
    <xf numFmtId="0" fontId="4" fillId="24" borderId="34" xfId="0" applyFont="1" applyFill="1" applyBorder="1" applyAlignment="1">
      <alignment horizontal="center" vertical="center" wrapText="1"/>
    </xf>
    <xf numFmtId="0" fontId="7" fillId="12" borderId="15" xfId="0" applyFont="1" applyFill="1" applyBorder="1" applyAlignment="1">
      <alignment horizontal="justify" vertical="center" wrapText="1"/>
    </xf>
    <xf numFmtId="0" fontId="7" fillId="12" borderId="16" xfId="0" applyFont="1" applyFill="1" applyBorder="1" applyAlignment="1">
      <alignment horizontal="justify" vertical="center" wrapText="1"/>
    </xf>
    <xf numFmtId="0" fontId="7" fillId="12" borderId="17" xfId="0" applyFont="1" applyFill="1" applyBorder="1" applyAlignment="1">
      <alignment horizontal="justify" vertical="center" wrapText="1"/>
    </xf>
    <xf numFmtId="0" fontId="4" fillId="12" borderId="18" xfId="0" applyFont="1" applyFill="1" applyBorder="1" applyAlignment="1">
      <alignment horizontal="justify" vertical="center" wrapText="1"/>
    </xf>
    <xf numFmtId="0" fontId="15" fillId="0" borderId="8" xfId="0" applyFont="1" applyBorder="1" applyAlignment="1">
      <alignment horizontal="left" vertical="center" wrapText="1"/>
    </xf>
    <xf numFmtId="0" fontId="15" fillId="0" borderId="0" xfId="0" applyFont="1" applyAlignment="1">
      <alignment horizontal="left" vertical="center" wrapText="1"/>
    </xf>
    <xf numFmtId="0" fontId="4" fillId="24" borderId="59" xfId="0" applyFont="1" applyFill="1" applyBorder="1" applyAlignment="1">
      <alignment horizontal="center" vertical="center" wrapText="1"/>
    </xf>
    <xf numFmtId="0" fontId="4" fillId="24" borderId="60" xfId="0" applyFont="1" applyFill="1" applyBorder="1" applyAlignment="1">
      <alignment horizontal="center" vertical="center" wrapText="1"/>
    </xf>
    <xf numFmtId="0" fontId="3" fillId="22" borderId="15" xfId="0" applyFont="1" applyFill="1" applyBorder="1" applyAlignment="1">
      <alignment horizontal="justify" vertical="center" wrapText="1"/>
    </xf>
    <xf numFmtId="0" fontId="3" fillId="22" borderId="16" xfId="0" applyFont="1" applyFill="1" applyBorder="1" applyAlignment="1">
      <alignment horizontal="justify" vertical="center" wrapText="1"/>
    </xf>
    <xf numFmtId="0" fontId="3" fillId="22" borderId="17" xfId="0" applyFont="1" applyFill="1" applyBorder="1" applyAlignment="1">
      <alignment horizontal="justify" vertical="center" wrapText="1"/>
    </xf>
    <xf numFmtId="0" fontId="4" fillId="24" borderId="38" xfId="0" applyFont="1" applyFill="1" applyBorder="1" applyAlignment="1">
      <alignment horizontal="center" vertical="center" wrapText="1"/>
    </xf>
    <xf numFmtId="0" fontId="5" fillId="12" borderId="18" xfId="0" applyFont="1" applyFill="1" applyBorder="1" applyAlignment="1">
      <alignment horizontal="justify" vertical="center" wrapText="1"/>
    </xf>
    <xf numFmtId="0" fontId="5" fillId="12" borderId="19" xfId="0" applyFont="1" applyFill="1" applyBorder="1" applyAlignment="1">
      <alignment horizontal="justify" vertical="center" wrapText="1"/>
    </xf>
    <xf numFmtId="0" fontId="5" fillId="12" borderId="20" xfId="0" applyFont="1" applyFill="1" applyBorder="1" applyAlignment="1">
      <alignment horizontal="justify" vertical="center" wrapText="1"/>
    </xf>
    <xf numFmtId="0" fontId="5" fillId="12" borderId="22" xfId="0" applyFont="1" applyFill="1" applyBorder="1" applyAlignment="1">
      <alignment horizontal="justify" vertical="center" wrapText="1"/>
    </xf>
    <xf numFmtId="0" fontId="4" fillId="12" borderId="19" xfId="0" applyFont="1" applyFill="1" applyBorder="1" applyAlignment="1">
      <alignment horizontal="justify" vertical="center" wrapText="1"/>
    </xf>
    <xf numFmtId="0" fontId="4" fillId="12" borderId="20" xfId="0" applyFont="1" applyFill="1" applyBorder="1" applyAlignment="1">
      <alignment horizontal="justify" vertical="center" wrapText="1"/>
    </xf>
    <xf numFmtId="0" fontId="4" fillId="12" borderId="22" xfId="0" applyFont="1" applyFill="1" applyBorder="1" applyAlignment="1">
      <alignment horizontal="justify" vertical="center" wrapText="1"/>
    </xf>
    <xf numFmtId="0" fontId="4" fillId="12" borderId="15" xfId="0" applyFont="1" applyFill="1" applyBorder="1" applyAlignment="1">
      <alignment horizontal="justify" vertical="center" wrapText="1"/>
    </xf>
    <xf numFmtId="0" fontId="4" fillId="12" borderId="16" xfId="0" applyFont="1" applyFill="1" applyBorder="1" applyAlignment="1">
      <alignment horizontal="justify" vertical="center" wrapText="1"/>
    </xf>
    <xf numFmtId="0" fontId="4" fillId="12" borderId="17" xfId="0" applyFont="1" applyFill="1" applyBorder="1" applyAlignment="1">
      <alignment horizontal="justify"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5" fillId="10" borderId="15" xfId="0" applyFont="1" applyFill="1" applyBorder="1" applyAlignment="1">
      <alignment horizontal="justify" vertical="center" wrapText="1"/>
    </xf>
    <xf numFmtId="0" fontId="4" fillId="10" borderId="16" xfId="0" applyFont="1" applyFill="1" applyBorder="1" applyAlignment="1">
      <alignment horizontal="justify" vertical="center" wrapText="1"/>
    </xf>
    <xf numFmtId="0" fontId="4" fillId="10" borderId="17" xfId="0" applyFont="1" applyFill="1" applyBorder="1" applyAlignment="1">
      <alignment horizontal="justify" vertical="center" wrapText="1"/>
    </xf>
    <xf numFmtId="0" fontId="4" fillId="24" borderId="58" xfId="0" applyFont="1" applyFill="1" applyBorder="1" applyAlignment="1">
      <alignment horizontal="center" vertical="center" wrapText="1"/>
    </xf>
    <xf numFmtId="0" fontId="7" fillId="12" borderId="21" xfId="0" applyFont="1" applyFill="1" applyBorder="1" applyAlignment="1">
      <alignment horizontal="justify" vertical="center" wrapText="1"/>
    </xf>
    <xf numFmtId="0" fontId="4" fillId="15" borderId="28" xfId="0" applyFont="1" applyFill="1" applyBorder="1" applyAlignment="1">
      <alignment horizontal="center" vertical="center" wrapText="1"/>
    </xf>
    <xf numFmtId="0" fontId="4" fillId="15" borderId="30" xfId="0" applyFont="1" applyFill="1" applyBorder="1" applyAlignment="1">
      <alignment horizontal="center" vertical="center" wrapText="1"/>
    </xf>
    <xf numFmtId="0" fontId="13" fillId="10" borderId="15" xfId="0" applyFont="1" applyFill="1" applyBorder="1" applyAlignment="1">
      <alignment horizontal="center"/>
    </xf>
    <xf numFmtId="0" fontId="13" fillId="10" borderId="16" xfId="0" applyFont="1" applyFill="1" applyBorder="1" applyAlignment="1">
      <alignment horizontal="center"/>
    </xf>
    <xf numFmtId="0" fontId="13" fillId="10" borderId="17" xfId="0" applyFont="1" applyFill="1" applyBorder="1" applyAlignment="1">
      <alignment horizontal="center"/>
    </xf>
    <xf numFmtId="0" fontId="3" fillId="22" borderId="18" xfId="0" applyFont="1" applyFill="1" applyBorder="1" applyAlignment="1">
      <alignment horizontal="justify" vertical="center" wrapText="1"/>
    </xf>
    <xf numFmtId="0" fontId="3" fillId="22" borderId="19" xfId="0" applyFont="1" applyFill="1" applyBorder="1" applyAlignment="1">
      <alignment horizontal="justify" vertical="center" wrapText="1"/>
    </xf>
    <xf numFmtId="0" fontId="3" fillId="22" borderId="20" xfId="0" applyFont="1" applyFill="1" applyBorder="1" applyAlignment="1">
      <alignment horizontal="justify" vertical="center" wrapText="1"/>
    </xf>
    <xf numFmtId="0" fontId="3" fillId="22" borderId="22" xfId="0" applyFont="1" applyFill="1" applyBorder="1" applyAlignment="1">
      <alignment horizontal="justify" vertical="center" wrapText="1"/>
    </xf>
    <xf numFmtId="0" fontId="16" fillId="3" borderId="6" xfId="0" applyFont="1" applyFill="1" applyBorder="1" applyAlignment="1">
      <alignment horizontal="center" vertical="center" wrapText="1"/>
    </xf>
    <xf numFmtId="0" fontId="3" fillId="30" borderId="18" xfId="0" applyFont="1" applyFill="1" applyBorder="1" applyAlignment="1">
      <alignment horizontal="justify" vertical="center" wrapText="1"/>
    </xf>
    <xf numFmtId="0" fontId="3" fillId="30" borderId="19" xfId="0" applyFont="1" applyFill="1" applyBorder="1" applyAlignment="1">
      <alignment horizontal="justify" vertical="center" wrapText="1"/>
    </xf>
    <xf numFmtId="0" fontId="3" fillId="30" borderId="20" xfId="0" applyFont="1" applyFill="1" applyBorder="1" applyAlignment="1">
      <alignment horizontal="justify" vertical="center" wrapText="1"/>
    </xf>
    <xf numFmtId="0" fontId="3" fillId="30" borderId="22" xfId="0" applyFont="1" applyFill="1" applyBorder="1" applyAlignment="1">
      <alignment horizontal="justify" vertical="center" wrapText="1"/>
    </xf>
    <xf numFmtId="0" fontId="4" fillId="30" borderId="28" xfId="0" applyFont="1" applyFill="1" applyBorder="1" applyAlignment="1">
      <alignment horizontal="center" vertical="center" wrapText="1"/>
    </xf>
    <xf numFmtId="0" fontId="4" fillId="30" borderId="30" xfId="0" applyFont="1" applyFill="1" applyBorder="1" applyAlignment="1">
      <alignment horizontal="center" vertical="center" wrapText="1"/>
    </xf>
    <xf numFmtId="0" fontId="4" fillId="30" borderId="18" xfId="0" applyFont="1" applyFill="1" applyBorder="1" applyAlignment="1">
      <alignment horizontal="center" vertical="center" wrapText="1"/>
    </xf>
    <xf numFmtId="0" fontId="4" fillId="30" borderId="20" xfId="0" applyFont="1" applyFill="1" applyBorder="1" applyAlignment="1">
      <alignment horizontal="center" vertical="center" wrapText="1"/>
    </xf>
    <xf numFmtId="0" fontId="4" fillId="30" borderId="21" xfId="0" applyFont="1" applyFill="1" applyBorder="1" applyAlignment="1">
      <alignment horizontal="center" vertical="center" wrapText="1"/>
    </xf>
    <xf numFmtId="0" fontId="27" fillId="10" borderId="15" xfId="0" applyFont="1" applyFill="1" applyBorder="1" applyAlignment="1">
      <alignment horizontal="center"/>
    </xf>
    <xf numFmtId="0" fontId="27" fillId="10" borderId="16" xfId="0" applyFont="1" applyFill="1" applyBorder="1" applyAlignment="1">
      <alignment horizontal="center"/>
    </xf>
    <xf numFmtId="0" fontId="27" fillId="10" borderId="17" xfId="0" applyFont="1" applyFill="1" applyBorder="1" applyAlignment="1">
      <alignment horizontal="center"/>
    </xf>
    <xf numFmtId="0" fontId="18" fillId="30" borderId="63" xfId="0" applyFont="1" applyFill="1" applyBorder="1" applyAlignment="1">
      <alignment horizontal="justify" vertical="justify" wrapText="1"/>
    </xf>
    <xf numFmtId="0" fontId="18" fillId="30" borderId="64" xfId="0" applyFont="1" applyFill="1" applyBorder="1" applyAlignment="1">
      <alignment horizontal="justify" vertical="justify" wrapText="1"/>
    </xf>
    <xf numFmtId="0" fontId="18" fillId="30" borderId="3" xfId="0" applyFont="1" applyFill="1" applyBorder="1" applyAlignment="1">
      <alignment horizontal="justify" vertical="justify" wrapText="1"/>
    </xf>
    <xf numFmtId="0" fontId="3" fillId="30" borderId="15" xfId="0" applyFont="1" applyFill="1" applyBorder="1" applyAlignment="1">
      <alignment horizontal="justify" vertical="center" wrapText="1"/>
    </xf>
    <xf numFmtId="0" fontId="3" fillId="30" borderId="16" xfId="0" applyFont="1" applyFill="1" applyBorder="1" applyAlignment="1">
      <alignment horizontal="justify" vertical="center" wrapText="1"/>
    </xf>
    <xf numFmtId="0" fontId="3" fillId="30" borderId="17" xfId="0" applyFont="1" applyFill="1" applyBorder="1" applyAlignment="1">
      <alignment horizontal="justify" vertical="center" wrapText="1"/>
    </xf>
    <xf numFmtId="0" fontId="21" fillId="3" borderId="6" xfId="0" applyFont="1" applyFill="1" applyBorder="1" applyAlignment="1">
      <alignment horizontal="center" vertical="center" wrapText="1"/>
    </xf>
    <xf numFmtId="0" fontId="7" fillId="29" borderId="18" xfId="0" applyFont="1" applyFill="1" applyBorder="1" applyAlignment="1">
      <alignment horizontal="justify" vertical="center" wrapText="1"/>
    </xf>
    <xf numFmtId="0" fontId="7" fillId="29" borderId="19" xfId="0" applyFont="1" applyFill="1" applyBorder="1" applyAlignment="1">
      <alignment horizontal="justify" vertical="center" wrapText="1"/>
    </xf>
    <xf numFmtId="0" fontId="7" fillId="29" borderId="20" xfId="0" applyFont="1" applyFill="1" applyBorder="1" applyAlignment="1">
      <alignment horizontal="justify" vertical="center" wrapText="1"/>
    </xf>
    <xf numFmtId="0" fontId="7" fillId="29" borderId="22" xfId="0" applyFont="1" applyFill="1" applyBorder="1" applyAlignment="1">
      <alignment horizontal="justify" vertical="center" wrapText="1"/>
    </xf>
    <xf numFmtId="0" fontId="4" fillId="30" borderId="19" xfId="0" applyFont="1" applyFill="1" applyBorder="1" applyAlignment="1">
      <alignment horizontal="center" vertical="center" wrapText="1"/>
    </xf>
    <xf numFmtId="0" fontId="4" fillId="29" borderId="15" xfId="0" applyFont="1" applyFill="1" applyBorder="1" applyAlignment="1">
      <alignment horizontal="justify" vertical="center" wrapText="1"/>
    </xf>
    <xf numFmtId="0" fontId="4" fillId="29" borderId="16" xfId="0" applyFont="1" applyFill="1" applyBorder="1" applyAlignment="1">
      <alignment horizontal="justify" vertical="center" wrapText="1"/>
    </xf>
    <xf numFmtId="0" fontId="4" fillId="29" borderId="17"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colors>
    <mruColors>
      <color rgb="FFCCFFFF"/>
      <color rgb="FF66FF33"/>
      <color rgb="FF00FFCC"/>
      <color rgb="FF33CCCC"/>
      <color rgb="FFFF99FF"/>
      <color rgb="FF99FFCC"/>
      <color rgb="FF00CC99"/>
      <color rgb="FF00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a:t>
            </a:r>
            <a:r>
              <a:rPr lang="es-CO" sz="1400" baseline="0">
                <a:solidFill>
                  <a:schemeClr val="bg1">
                    <a:lumMod val="85000"/>
                  </a:schemeClr>
                </a:solidFill>
              </a:rPr>
              <a:t> Avance 1er trimestre 2024</a:t>
            </a:r>
            <a:endParaRPr lang="es-CO" sz="1400">
              <a:solidFill>
                <a:schemeClr val="bg1">
                  <a:lumMod val="85000"/>
                </a:schemeClr>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'!$C$8:$F$8</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'!$G$8:$J$8</c:f>
              <c:numCache>
                <c:formatCode>General</c:formatCode>
                <c:ptCount val="4"/>
                <c:pt idx="2">
                  <c:v>71</c:v>
                </c:pt>
                <c:pt idx="3" formatCode="0%">
                  <c:v>0.86585365853658536</c:v>
                </c:pt>
              </c:numCache>
            </c:numRef>
          </c:val>
          <c:extLst>
            <c:ext xmlns:c16="http://schemas.microsoft.com/office/drawing/2014/chart" uri="{C3380CC4-5D6E-409C-BE32-E72D297353CC}">
              <c16:uniqueId val="{00000000-832B-42BE-8D69-0384F4D42F61}"/>
            </c:ext>
          </c:extLst>
        </c:ser>
        <c:ser>
          <c:idx val="1"/>
          <c:order val="1"/>
          <c:tx>
            <c:strRef>
              <c:f>'Comportamiento Indicadores NN '!$C$9:$F$9</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'!$G$9:$J$9</c:f>
              <c:numCache>
                <c:formatCode>General</c:formatCode>
                <c:ptCount val="4"/>
                <c:pt idx="2">
                  <c:v>7</c:v>
                </c:pt>
                <c:pt idx="3" formatCode="0%">
                  <c:v>8.5365853658536592E-2</c:v>
                </c:pt>
              </c:numCache>
            </c:numRef>
          </c:val>
          <c:extLst>
            <c:ext xmlns:c16="http://schemas.microsoft.com/office/drawing/2014/chart" uri="{C3380CC4-5D6E-409C-BE32-E72D297353CC}">
              <c16:uniqueId val="{00000001-832B-42BE-8D69-0384F4D42F61}"/>
            </c:ext>
          </c:extLst>
        </c:ser>
        <c:ser>
          <c:idx val="2"/>
          <c:order val="2"/>
          <c:tx>
            <c:strRef>
              <c:f>'Comportamiento Indicadores NN '!$C$10:$F$10</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'!$G$10:$J$10</c:f>
              <c:numCache>
                <c:formatCode>General</c:formatCode>
                <c:ptCount val="4"/>
                <c:pt idx="2">
                  <c:v>4</c:v>
                </c:pt>
                <c:pt idx="3" formatCode="0%">
                  <c:v>4.878048780487805E-2</c:v>
                </c:pt>
              </c:numCache>
            </c:numRef>
          </c:val>
          <c:extLst>
            <c:ext xmlns:c16="http://schemas.microsoft.com/office/drawing/2014/chart" uri="{C3380CC4-5D6E-409C-BE32-E72D297353CC}">
              <c16:uniqueId val="{00000002-832B-42BE-8D69-0384F4D42F61}"/>
            </c:ext>
          </c:extLst>
        </c:ser>
        <c:dLbls>
          <c:showLegendKey val="0"/>
          <c:showVal val="0"/>
          <c:showCatName val="0"/>
          <c:showSerName val="0"/>
          <c:showPercent val="0"/>
          <c:showBubbleSize val="0"/>
        </c:dLbls>
        <c:gapWidth val="100"/>
        <c:overlap val="-24"/>
        <c:axId val="1765968400"/>
        <c:axId val="1765969488"/>
      </c:barChart>
      <c:catAx>
        <c:axId val="1765968400"/>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69488"/>
        <c:crosses val="autoZero"/>
        <c:auto val="1"/>
        <c:lblAlgn val="ctr"/>
        <c:lblOffset val="100"/>
        <c:noMultiLvlLbl val="0"/>
      </c:catAx>
      <c:valAx>
        <c:axId val="17659694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6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 Avance 2do trimestre 2024</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'!$C$20:$F$20</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'!$G$20:$J$20</c:f>
              <c:numCache>
                <c:formatCode>General</c:formatCode>
                <c:ptCount val="4"/>
                <c:pt idx="2">
                  <c:v>105</c:v>
                </c:pt>
                <c:pt idx="3" formatCode="0%">
                  <c:v>0.88983050847457623</c:v>
                </c:pt>
              </c:numCache>
            </c:numRef>
          </c:val>
          <c:extLst>
            <c:ext xmlns:c16="http://schemas.microsoft.com/office/drawing/2014/chart" uri="{C3380CC4-5D6E-409C-BE32-E72D297353CC}">
              <c16:uniqueId val="{00000000-B329-4005-B0B1-AFB7692BD0B6}"/>
            </c:ext>
          </c:extLst>
        </c:ser>
        <c:ser>
          <c:idx val="1"/>
          <c:order val="1"/>
          <c:tx>
            <c:strRef>
              <c:f>'Comportamiento Indicadores NN '!$C$21:$F$21</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'!$G$21:$J$21</c:f>
              <c:numCache>
                <c:formatCode>General</c:formatCode>
                <c:ptCount val="4"/>
                <c:pt idx="2">
                  <c:v>6</c:v>
                </c:pt>
                <c:pt idx="3" formatCode="0%">
                  <c:v>5.0847457627118647E-2</c:v>
                </c:pt>
              </c:numCache>
            </c:numRef>
          </c:val>
          <c:extLst>
            <c:ext xmlns:c16="http://schemas.microsoft.com/office/drawing/2014/chart" uri="{C3380CC4-5D6E-409C-BE32-E72D297353CC}">
              <c16:uniqueId val="{00000001-B329-4005-B0B1-AFB7692BD0B6}"/>
            </c:ext>
          </c:extLst>
        </c:ser>
        <c:ser>
          <c:idx val="2"/>
          <c:order val="2"/>
          <c:tx>
            <c:strRef>
              <c:f>'Comportamiento Indicadores NN '!$C$22:$F$22</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'!$G$22:$J$22</c:f>
              <c:numCache>
                <c:formatCode>General</c:formatCode>
                <c:ptCount val="4"/>
                <c:pt idx="2">
                  <c:v>7</c:v>
                </c:pt>
                <c:pt idx="3" formatCode="0%">
                  <c:v>5.9322033898305086E-2</c:v>
                </c:pt>
              </c:numCache>
            </c:numRef>
          </c:val>
          <c:extLst>
            <c:ext xmlns:c16="http://schemas.microsoft.com/office/drawing/2014/chart" uri="{C3380CC4-5D6E-409C-BE32-E72D297353CC}">
              <c16:uniqueId val="{00000002-B329-4005-B0B1-AFB7692BD0B6}"/>
            </c:ext>
          </c:extLst>
        </c:ser>
        <c:dLbls>
          <c:showLegendKey val="0"/>
          <c:showVal val="0"/>
          <c:showCatName val="0"/>
          <c:showSerName val="0"/>
          <c:showPercent val="0"/>
          <c:showBubbleSize val="0"/>
        </c:dLbls>
        <c:gapWidth val="100"/>
        <c:overlap val="-24"/>
        <c:axId val="1765970576"/>
        <c:axId val="1765970032"/>
      </c:barChart>
      <c:catAx>
        <c:axId val="1765970576"/>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0032"/>
        <c:crosses val="autoZero"/>
        <c:auto val="1"/>
        <c:lblAlgn val="ctr"/>
        <c:lblOffset val="100"/>
        <c:noMultiLvlLbl val="0"/>
      </c:catAx>
      <c:valAx>
        <c:axId val="176597003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0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400">
                <a:solidFill>
                  <a:schemeClr val="bg1">
                    <a:lumMod val="85000"/>
                  </a:schemeClr>
                </a:solidFill>
              </a:rPr>
              <a:t>Nivel y % de Avance 3er trimestre 2024</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col"/>
        <c:grouping val="clustered"/>
        <c:varyColors val="0"/>
        <c:ser>
          <c:idx val="0"/>
          <c:order val="0"/>
          <c:tx>
            <c:strRef>
              <c:f>'Comportamiento Indicadores NN '!$C$33:$F$33</c:f>
              <c:strCache>
                <c:ptCount val="4"/>
                <c:pt idx="0">
                  <c:v>1</c:v>
                </c:pt>
                <c:pt idx="1">
                  <c:v>Satisfactorio</c:v>
                </c:pt>
                <c:pt idx="3">
                  <c:v>Entre 90% y 100%</c:v>
                </c:pt>
              </c:strCache>
            </c:strRef>
          </c:tx>
          <c:spPr>
            <a:solidFill>
              <a:srgbClr val="92D05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'!$G$33:$J$33</c:f>
              <c:numCache>
                <c:formatCode>General</c:formatCode>
                <c:ptCount val="4"/>
                <c:pt idx="2">
                  <c:v>0</c:v>
                </c:pt>
                <c:pt idx="3" formatCode="0%">
                  <c:v>0</c:v>
                </c:pt>
              </c:numCache>
            </c:numRef>
          </c:val>
          <c:extLst>
            <c:ext xmlns:c16="http://schemas.microsoft.com/office/drawing/2014/chart" uri="{C3380CC4-5D6E-409C-BE32-E72D297353CC}">
              <c16:uniqueId val="{00000000-8DE7-4122-BEC8-CDDC5DBE3719}"/>
            </c:ext>
          </c:extLst>
        </c:ser>
        <c:ser>
          <c:idx val="1"/>
          <c:order val="1"/>
          <c:tx>
            <c:strRef>
              <c:f>'Comportamiento Indicadores NN '!$C$34:$F$34</c:f>
              <c:strCache>
                <c:ptCount val="4"/>
                <c:pt idx="0">
                  <c:v>2</c:v>
                </c:pt>
                <c:pt idx="1">
                  <c:v>Aceptable</c:v>
                </c:pt>
                <c:pt idx="3">
                  <c:v>Entre 60 y 89%</c:v>
                </c:pt>
              </c:strCache>
            </c:strRef>
          </c:tx>
          <c:spPr>
            <a:solidFill>
              <a:srgbClr val="FFFF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'!$G$34:$J$34</c:f>
              <c:numCache>
                <c:formatCode>General</c:formatCode>
                <c:ptCount val="4"/>
                <c:pt idx="2">
                  <c:v>0</c:v>
                </c:pt>
                <c:pt idx="3" formatCode="0%">
                  <c:v>0</c:v>
                </c:pt>
              </c:numCache>
            </c:numRef>
          </c:val>
          <c:extLst>
            <c:ext xmlns:c16="http://schemas.microsoft.com/office/drawing/2014/chart" uri="{C3380CC4-5D6E-409C-BE32-E72D297353CC}">
              <c16:uniqueId val="{00000001-8DE7-4122-BEC8-CDDC5DBE3719}"/>
            </c:ext>
          </c:extLst>
        </c:ser>
        <c:ser>
          <c:idx val="2"/>
          <c:order val="2"/>
          <c:tx>
            <c:strRef>
              <c:f>'Comportamiento Indicadores NN '!$C$35:$F$35</c:f>
              <c:strCache>
                <c:ptCount val="4"/>
                <c:pt idx="0">
                  <c:v>3</c:v>
                </c:pt>
                <c:pt idx="1">
                  <c:v>Insatisfactorio</c:v>
                </c:pt>
                <c:pt idx="3">
                  <c:v>Menor de 60%</c:v>
                </c:pt>
              </c:strCache>
            </c:strRef>
          </c:tx>
          <c:spPr>
            <a:solidFill>
              <a:srgbClr val="FF0000"/>
            </a:solidFill>
            <a:ln>
              <a:solidFill>
                <a:schemeClr val="bg1"/>
              </a:solidFill>
            </a:ln>
            <a:effectLst>
              <a:outerShdw blurRad="57150" dist="19050" dir="5400000" algn="ctr" rotWithShape="0">
                <a:srgbClr val="000000">
                  <a:alpha val="63000"/>
                </a:srgbClr>
              </a:outerShdw>
            </a:effectLst>
          </c:spPr>
          <c:invertIfNegative val="0"/>
          <c:val>
            <c:numRef>
              <c:f>'Comportamiento Indicadores NN '!$G$35:$J$35</c:f>
              <c:numCache>
                <c:formatCode>General</c:formatCode>
                <c:ptCount val="4"/>
                <c:pt idx="2">
                  <c:v>0</c:v>
                </c:pt>
                <c:pt idx="3" formatCode="0%">
                  <c:v>0</c:v>
                </c:pt>
              </c:numCache>
            </c:numRef>
          </c:val>
          <c:extLst>
            <c:ext xmlns:c16="http://schemas.microsoft.com/office/drawing/2014/chart" uri="{C3380CC4-5D6E-409C-BE32-E72D297353CC}">
              <c16:uniqueId val="{00000002-8DE7-4122-BEC8-CDDC5DBE3719}"/>
            </c:ext>
          </c:extLst>
        </c:ser>
        <c:dLbls>
          <c:showLegendKey val="0"/>
          <c:showVal val="0"/>
          <c:showCatName val="0"/>
          <c:showSerName val="0"/>
          <c:showPercent val="0"/>
          <c:showBubbleSize val="0"/>
        </c:dLbls>
        <c:gapWidth val="100"/>
        <c:overlap val="-24"/>
        <c:axId val="1765972208"/>
        <c:axId val="1765973840"/>
      </c:barChart>
      <c:catAx>
        <c:axId val="1765972208"/>
        <c:scaling>
          <c:orientation val="minMax"/>
        </c:scaling>
        <c:delete val="0"/>
        <c:axPos val="b"/>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3840"/>
        <c:crosses val="autoZero"/>
        <c:auto val="1"/>
        <c:lblAlgn val="ctr"/>
        <c:lblOffset val="100"/>
        <c:noMultiLvlLbl val="0"/>
      </c:catAx>
      <c:valAx>
        <c:axId val="176597384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765972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38100">
      <a:solidFill>
        <a:schemeClr val="tx2">
          <a:lumMod val="40000"/>
          <a:lumOff val="60000"/>
        </a:schemeClr>
      </a:solid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1</xdr:row>
      <xdr:rowOff>47623</xdr:rowOff>
    </xdr:from>
    <xdr:to>
      <xdr:col>2</xdr:col>
      <xdr:colOff>1628775</xdr:colOff>
      <xdr:row>4</xdr:row>
      <xdr:rowOff>142874</xdr:rowOff>
    </xdr:to>
    <xdr:pic>
      <xdr:nvPicPr>
        <xdr:cNvPr id="3" name="Imagen 2">
          <a:extLst>
            <a:ext uri="{FF2B5EF4-FFF2-40B4-BE49-F238E27FC236}">
              <a16:creationId xmlns:a16="http://schemas.microsoft.com/office/drawing/2014/main" id="{D8FD8BE7-B4CC-49C5-9EA0-9E055E6B267F}"/>
            </a:ext>
          </a:extLst>
        </xdr:cNvPr>
        <xdr:cNvPicPr>
          <a:picLocks noChangeAspect="1"/>
        </xdr:cNvPicPr>
      </xdr:nvPicPr>
      <xdr:blipFill>
        <a:blip xmlns:r="http://schemas.openxmlformats.org/officeDocument/2006/relationships" r:embed="rId1"/>
        <a:stretch>
          <a:fillRect/>
        </a:stretch>
      </xdr:blipFill>
      <xdr:spPr>
        <a:xfrm>
          <a:off x="1228725" y="247648"/>
          <a:ext cx="1104900" cy="6667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219076</xdr:colOff>
      <xdr:row>2</xdr:row>
      <xdr:rowOff>38100</xdr:rowOff>
    </xdr:from>
    <xdr:to>
      <xdr:col>2</xdr:col>
      <xdr:colOff>847726</xdr:colOff>
      <xdr:row>2</xdr:row>
      <xdr:rowOff>781051</xdr:rowOff>
    </xdr:to>
    <xdr:pic>
      <xdr:nvPicPr>
        <xdr:cNvPr id="3" name="Imagen 2">
          <a:extLst>
            <a:ext uri="{FF2B5EF4-FFF2-40B4-BE49-F238E27FC236}">
              <a16:creationId xmlns:a16="http://schemas.microsoft.com/office/drawing/2014/main" id="{A96D49DD-EFC5-4EBC-B07E-0D93C2B409E9}"/>
            </a:ext>
          </a:extLst>
        </xdr:cNvPr>
        <xdr:cNvPicPr>
          <a:picLocks noChangeAspect="1"/>
        </xdr:cNvPicPr>
      </xdr:nvPicPr>
      <xdr:blipFill>
        <a:blip xmlns:r="http://schemas.openxmlformats.org/officeDocument/2006/relationships" r:embed="rId1"/>
        <a:stretch>
          <a:fillRect/>
        </a:stretch>
      </xdr:blipFill>
      <xdr:spPr>
        <a:xfrm>
          <a:off x="619126" y="457200"/>
          <a:ext cx="895350" cy="7429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161926</xdr:colOff>
      <xdr:row>1</xdr:row>
      <xdr:rowOff>171449</xdr:rowOff>
    </xdr:from>
    <xdr:to>
      <xdr:col>2</xdr:col>
      <xdr:colOff>762000</xdr:colOff>
      <xdr:row>2</xdr:row>
      <xdr:rowOff>685799</xdr:rowOff>
    </xdr:to>
    <xdr:pic>
      <xdr:nvPicPr>
        <xdr:cNvPr id="3" name="Imagen 2">
          <a:extLst>
            <a:ext uri="{FF2B5EF4-FFF2-40B4-BE49-F238E27FC236}">
              <a16:creationId xmlns:a16="http://schemas.microsoft.com/office/drawing/2014/main" id="{05DC83DA-1132-4EA1-AA92-C28A7FEFE714}"/>
            </a:ext>
          </a:extLst>
        </xdr:cNvPr>
        <xdr:cNvPicPr>
          <a:picLocks noChangeAspect="1"/>
        </xdr:cNvPicPr>
      </xdr:nvPicPr>
      <xdr:blipFill>
        <a:blip xmlns:r="http://schemas.openxmlformats.org/officeDocument/2006/relationships" r:embed="rId1"/>
        <a:stretch>
          <a:fillRect/>
        </a:stretch>
      </xdr:blipFill>
      <xdr:spPr>
        <a:xfrm>
          <a:off x="561976" y="371474"/>
          <a:ext cx="866774" cy="7334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161925</xdr:colOff>
      <xdr:row>1</xdr:row>
      <xdr:rowOff>161924</xdr:rowOff>
    </xdr:from>
    <xdr:to>
      <xdr:col>2</xdr:col>
      <xdr:colOff>847725</xdr:colOff>
      <xdr:row>2</xdr:row>
      <xdr:rowOff>657224</xdr:rowOff>
    </xdr:to>
    <xdr:pic>
      <xdr:nvPicPr>
        <xdr:cNvPr id="5" name="Imagen 4">
          <a:extLst>
            <a:ext uri="{FF2B5EF4-FFF2-40B4-BE49-F238E27FC236}">
              <a16:creationId xmlns:a16="http://schemas.microsoft.com/office/drawing/2014/main" id="{112121CD-A116-4416-BC7B-DAEA97C91CC6}"/>
            </a:ext>
          </a:extLst>
        </xdr:cNvPr>
        <xdr:cNvPicPr>
          <a:picLocks noChangeAspect="1"/>
        </xdr:cNvPicPr>
      </xdr:nvPicPr>
      <xdr:blipFill>
        <a:blip xmlns:r="http://schemas.openxmlformats.org/officeDocument/2006/relationships" r:embed="rId1"/>
        <a:stretch>
          <a:fillRect/>
        </a:stretch>
      </xdr:blipFill>
      <xdr:spPr>
        <a:xfrm>
          <a:off x="561975" y="361949"/>
          <a:ext cx="952500" cy="7143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152400</xdr:colOff>
      <xdr:row>1</xdr:row>
      <xdr:rowOff>114300</xdr:rowOff>
    </xdr:from>
    <xdr:to>
      <xdr:col>2</xdr:col>
      <xdr:colOff>866775</xdr:colOff>
      <xdr:row>2</xdr:row>
      <xdr:rowOff>581025</xdr:rowOff>
    </xdr:to>
    <xdr:pic>
      <xdr:nvPicPr>
        <xdr:cNvPr id="3" name="Imagen 2">
          <a:extLst>
            <a:ext uri="{FF2B5EF4-FFF2-40B4-BE49-F238E27FC236}">
              <a16:creationId xmlns:a16="http://schemas.microsoft.com/office/drawing/2014/main" id="{219ED42B-9A21-4A59-A530-44D8EC45D064}"/>
            </a:ext>
          </a:extLst>
        </xdr:cNvPr>
        <xdr:cNvPicPr>
          <a:picLocks noChangeAspect="1"/>
        </xdr:cNvPicPr>
      </xdr:nvPicPr>
      <xdr:blipFill>
        <a:blip xmlns:r="http://schemas.openxmlformats.org/officeDocument/2006/relationships" r:embed="rId1"/>
        <a:stretch>
          <a:fillRect/>
        </a:stretch>
      </xdr:blipFill>
      <xdr:spPr>
        <a:xfrm>
          <a:off x="552450" y="314325"/>
          <a:ext cx="981075" cy="685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171451</xdr:colOff>
      <xdr:row>1</xdr:row>
      <xdr:rowOff>180975</xdr:rowOff>
    </xdr:from>
    <xdr:to>
      <xdr:col>2</xdr:col>
      <xdr:colOff>828675</xdr:colOff>
      <xdr:row>2</xdr:row>
      <xdr:rowOff>657225</xdr:rowOff>
    </xdr:to>
    <xdr:pic>
      <xdr:nvPicPr>
        <xdr:cNvPr id="3" name="Imagen 2">
          <a:extLst>
            <a:ext uri="{FF2B5EF4-FFF2-40B4-BE49-F238E27FC236}">
              <a16:creationId xmlns:a16="http://schemas.microsoft.com/office/drawing/2014/main" id="{F3D35DEB-54A0-4BB2-9374-77FCE9742A11}"/>
            </a:ext>
          </a:extLst>
        </xdr:cNvPr>
        <xdr:cNvPicPr>
          <a:picLocks noChangeAspect="1"/>
        </xdr:cNvPicPr>
      </xdr:nvPicPr>
      <xdr:blipFill>
        <a:blip xmlns:r="http://schemas.openxmlformats.org/officeDocument/2006/relationships" r:embed="rId1"/>
        <a:stretch>
          <a:fillRect/>
        </a:stretch>
      </xdr:blipFill>
      <xdr:spPr>
        <a:xfrm>
          <a:off x="571501" y="381000"/>
          <a:ext cx="923924" cy="685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1</xdr:row>
      <xdr:rowOff>190500</xdr:rowOff>
    </xdr:from>
    <xdr:to>
      <xdr:col>2</xdr:col>
      <xdr:colOff>800100</xdr:colOff>
      <xdr:row>2</xdr:row>
      <xdr:rowOff>657225</xdr:rowOff>
    </xdr:to>
    <xdr:pic>
      <xdr:nvPicPr>
        <xdr:cNvPr id="3" name="Imagen 2">
          <a:extLst>
            <a:ext uri="{FF2B5EF4-FFF2-40B4-BE49-F238E27FC236}">
              <a16:creationId xmlns:a16="http://schemas.microsoft.com/office/drawing/2014/main" id="{D997FAFE-E493-406F-B844-04BBCDFA0455}"/>
            </a:ext>
          </a:extLst>
        </xdr:cNvPr>
        <xdr:cNvPicPr>
          <a:picLocks noChangeAspect="1"/>
        </xdr:cNvPicPr>
      </xdr:nvPicPr>
      <xdr:blipFill>
        <a:blip xmlns:r="http://schemas.openxmlformats.org/officeDocument/2006/relationships" r:embed="rId1"/>
        <a:stretch>
          <a:fillRect/>
        </a:stretch>
      </xdr:blipFill>
      <xdr:spPr>
        <a:xfrm>
          <a:off x="542925" y="390525"/>
          <a:ext cx="923925" cy="685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180974</xdr:colOff>
      <xdr:row>1</xdr:row>
      <xdr:rowOff>76200</xdr:rowOff>
    </xdr:from>
    <xdr:to>
      <xdr:col>2</xdr:col>
      <xdr:colOff>781049</xdr:colOff>
      <xdr:row>2</xdr:row>
      <xdr:rowOff>561975</xdr:rowOff>
    </xdr:to>
    <xdr:pic>
      <xdr:nvPicPr>
        <xdr:cNvPr id="2" name="Imagen 1">
          <a:extLst>
            <a:ext uri="{FF2B5EF4-FFF2-40B4-BE49-F238E27FC236}">
              <a16:creationId xmlns:a16="http://schemas.microsoft.com/office/drawing/2014/main" id="{39EEEF2C-AE47-4276-B787-15BBBF383679}"/>
            </a:ext>
          </a:extLst>
        </xdr:cNvPr>
        <xdr:cNvPicPr>
          <a:picLocks noChangeAspect="1"/>
        </xdr:cNvPicPr>
      </xdr:nvPicPr>
      <xdr:blipFill>
        <a:blip xmlns:r="http://schemas.openxmlformats.org/officeDocument/2006/relationships" r:embed="rId1"/>
        <a:stretch>
          <a:fillRect/>
        </a:stretch>
      </xdr:blipFill>
      <xdr:spPr>
        <a:xfrm>
          <a:off x="581024" y="276225"/>
          <a:ext cx="866775" cy="6953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161925</xdr:colOff>
      <xdr:row>1</xdr:row>
      <xdr:rowOff>114300</xdr:rowOff>
    </xdr:from>
    <xdr:to>
      <xdr:col>2</xdr:col>
      <xdr:colOff>866774</xdr:colOff>
      <xdr:row>2</xdr:row>
      <xdr:rowOff>695325</xdr:rowOff>
    </xdr:to>
    <xdr:pic>
      <xdr:nvPicPr>
        <xdr:cNvPr id="3" name="Imagen 2">
          <a:extLst>
            <a:ext uri="{FF2B5EF4-FFF2-40B4-BE49-F238E27FC236}">
              <a16:creationId xmlns:a16="http://schemas.microsoft.com/office/drawing/2014/main" id="{2131AC34-6BE4-4F95-954C-B3711DA88ECF}"/>
            </a:ext>
          </a:extLst>
        </xdr:cNvPr>
        <xdr:cNvPicPr>
          <a:picLocks noChangeAspect="1"/>
        </xdr:cNvPicPr>
      </xdr:nvPicPr>
      <xdr:blipFill>
        <a:blip xmlns:r="http://schemas.openxmlformats.org/officeDocument/2006/relationships" r:embed="rId1"/>
        <a:stretch>
          <a:fillRect/>
        </a:stretch>
      </xdr:blipFill>
      <xdr:spPr>
        <a:xfrm>
          <a:off x="561975" y="314325"/>
          <a:ext cx="971549" cy="8001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133350</xdr:colOff>
      <xdr:row>1</xdr:row>
      <xdr:rowOff>95249</xdr:rowOff>
    </xdr:from>
    <xdr:to>
      <xdr:col>2</xdr:col>
      <xdr:colOff>866775</xdr:colOff>
      <xdr:row>2</xdr:row>
      <xdr:rowOff>685799</xdr:rowOff>
    </xdr:to>
    <xdr:pic>
      <xdr:nvPicPr>
        <xdr:cNvPr id="3" name="Imagen 2">
          <a:extLst>
            <a:ext uri="{FF2B5EF4-FFF2-40B4-BE49-F238E27FC236}">
              <a16:creationId xmlns:a16="http://schemas.microsoft.com/office/drawing/2014/main" id="{18BB1678-1549-4685-893B-A33D680C01D0}"/>
            </a:ext>
          </a:extLst>
        </xdr:cNvPr>
        <xdr:cNvPicPr>
          <a:picLocks noChangeAspect="1"/>
        </xdr:cNvPicPr>
      </xdr:nvPicPr>
      <xdr:blipFill>
        <a:blip xmlns:r="http://schemas.openxmlformats.org/officeDocument/2006/relationships" r:embed="rId1"/>
        <a:stretch>
          <a:fillRect/>
        </a:stretch>
      </xdr:blipFill>
      <xdr:spPr>
        <a:xfrm>
          <a:off x="533400" y="295274"/>
          <a:ext cx="1000125" cy="8096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190500</xdr:colOff>
      <xdr:row>1</xdr:row>
      <xdr:rowOff>133350</xdr:rowOff>
    </xdr:from>
    <xdr:to>
      <xdr:col>2</xdr:col>
      <xdr:colOff>828675</xdr:colOff>
      <xdr:row>2</xdr:row>
      <xdr:rowOff>695325</xdr:rowOff>
    </xdr:to>
    <xdr:pic>
      <xdr:nvPicPr>
        <xdr:cNvPr id="2" name="Imagen 1">
          <a:extLst>
            <a:ext uri="{FF2B5EF4-FFF2-40B4-BE49-F238E27FC236}">
              <a16:creationId xmlns:a16="http://schemas.microsoft.com/office/drawing/2014/main" id="{896164FC-C621-45B9-B7D1-B096CD793F63}"/>
            </a:ext>
          </a:extLst>
        </xdr:cNvPr>
        <xdr:cNvPicPr>
          <a:picLocks noChangeAspect="1"/>
        </xdr:cNvPicPr>
      </xdr:nvPicPr>
      <xdr:blipFill>
        <a:blip xmlns:r="http://schemas.openxmlformats.org/officeDocument/2006/relationships" r:embed="rId1"/>
        <a:stretch>
          <a:fillRect/>
        </a:stretch>
      </xdr:blipFill>
      <xdr:spPr>
        <a:xfrm>
          <a:off x="590550" y="333375"/>
          <a:ext cx="904875"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219074</xdr:colOff>
      <xdr:row>0</xdr:row>
      <xdr:rowOff>171451</xdr:rowOff>
    </xdr:from>
    <xdr:to>
      <xdr:col>16</xdr:col>
      <xdr:colOff>0</xdr:colOff>
      <xdr:row>12</xdr:row>
      <xdr:rowOff>152400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28574</xdr:colOff>
      <xdr:row>13</xdr:row>
      <xdr:rowOff>66675</xdr:rowOff>
    </xdr:from>
    <xdr:to>
      <xdr:col>15</xdr:col>
      <xdr:colOff>752475</xdr:colOff>
      <xdr:row>24</xdr:row>
      <xdr:rowOff>171449</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19050</xdr:colOff>
      <xdr:row>25</xdr:row>
      <xdr:rowOff>90487</xdr:rowOff>
    </xdr:from>
    <xdr:to>
      <xdr:col>16</xdr:col>
      <xdr:colOff>9526</xdr:colOff>
      <xdr:row>36</xdr:row>
      <xdr:rowOff>180975</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152400</xdr:colOff>
      <xdr:row>1</xdr:row>
      <xdr:rowOff>180975</xdr:rowOff>
    </xdr:from>
    <xdr:to>
      <xdr:col>2</xdr:col>
      <xdr:colOff>762000</xdr:colOff>
      <xdr:row>2</xdr:row>
      <xdr:rowOff>742950</xdr:rowOff>
    </xdr:to>
    <xdr:pic>
      <xdr:nvPicPr>
        <xdr:cNvPr id="5" name="Imagen 4">
          <a:extLst>
            <a:ext uri="{FF2B5EF4-FFF2-40B4-BE49-F238E27FC236}">
              <a16:creationId xmlns:a16="http://schemas.microsoft.com/office/drawing/2014/main" id="{C27C186C-0805-4277-8236-F43FC0788385}"/>
            </a:ext>
          </a:extLst>
        </xdr:cNvPr>
        <xdr:cNvPicPr>
          <a:picLocks noChangeAspect="1"/>
        </xdr:cNvPicPr>
      </xdr:nvPicPr>
      <xdr:blipFill>
        <a:blip xmlns:r="http://schemas.openxmlformats.org/officeDocument/2006/relationships" r:embed="rId1"/>
        <a:stretch>
          <a:fillRect/>
        </a:stretch>
      </xdr:blipFill>
      <xdr:spPr>
        <a:xfrm>
          <a:off x="552450" y="381000"/>
          <a:ext cx="876300" cy="7715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104775</xdr:colOff>
      <xdr:row>1</xdr:row>
      <xdr:rowOff>219074</xdr:rowOff>
    </xdr:from>
    <xdr:to>
      <xdr:col>2</xdr:col>
      <xdr:colOff>790575</xdr:colOff>
      <xdr:row>2</xdr:row>
      <xdr:rowOff>742950</xdr:rowOff>
    </xdr:to>
    <xdr:pic>
      <xdr:nvPicPr>
        <xdr:cNvPr id="4" name="Imagen 3">
          <a:extLst>
            <a:ext uri="{FF2B5EF4-FFF2-40B4-BE49-F238E27FC236}">
              <a16:creationId xmlns:a16="http://schemas.microsoft.com/office/drawing/2014/main" id="{F66BCB64-3455-4E3B-B3E5-958D5566AE9E}"/>
            </a:ext>
          </a:extLst>
        </xdr:cNvPr>
        <xdr:cNvPicPr>
          <a:picLocks noChangeAspect="1"/>
        </xdr:cNvPicPr>
      </xdr:nvPicPr>
      <xdr:blipFill>
        <a:blip xmlns:r="http://schemas.openxmlformats.org/officeDocument/2006/relationships" r:embed="rId1"/>
        <a:stretch>
          <a:fillRect/>
        </a:stretch>
      </xdr:blipFill>
      <xdr:spPr>
        <a:xfrm>
          <a:off x="504825" y="419099"/>
          <a:ext cx="952500" cy="74295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2</xdr:col>
      <xdr:colOff>809625</xdr:colOff>
      <xdr:row>2</xdr:row>
      <xdr:rowOff>619126</xdr:rowOff>
    </xdr:to>
    <xdr:pic>
      <xdr:nvPicPr>
        <xdr:cNvPr id="2" name="Imagen 1">
          <a:extLst>
            <a:ext uri="{FF2B5EF4-FFF2-40B4-BE49-F238E27FC236}">
              <a16:creationId xmlns:a16="http://schemas.microsoft.com/office/drawing/2014/main" id="{0A225CB4-C6E1-4E7A-959B-8B8E3535814A}"/>
            </a:ext>
          </a:extLst>
        </xdr:cNvPr>
        <xdr:cNvPicPr>
          <a:picLocks noChangeAspect="1"/>
        </xdr:cNvPicPr>
      </xdr:nvPicPr>
      <xdr:blipFill>
        <a:blip xmlns:r="http://schemas.openxmlformats.org/officeDocument/2006/relationships" r:embed="rId1"/>
        <a:stretch>
          <a:fillRect/>
        </a:stretch>
      </xdr:blipFill>
      <xdr:spPr>
        <a:xfrm>
          <a:off x="381000" y="352425"/>
          <a:ext cx="876300" cy="68580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180975</xdr:colOff>
      <xdr:row>1</xdr:row>
      <xdr:rowOff>85725</xdr:rowOff>
    </xdr:from>
    <xdr:to>
      <xdr:col>2</xdr:col>
      <xdr:colOff>819149</xdr:colOff>
      <xdr:row>2</xdr:row>
      <xdr:rowOff>590549</xdr:rowOff>
    </xdr:to>
    <xdr:pic>
      <xdr:nvPicPr>
        <xdr:cNvPr id="3" name="Imagen 2">
          <a:extLst>
            <a:ext uri="{FF2B5EF4-FFF2-40B4-BE49-F238E27FC236}">
              <a16:creationId xmlns:a16="http://schemas.microsoft.com/office/drawing/2014/main" id="{782B2513-18CA-4C24-B4F7-3E984C94A3D0}"/>
            </a:ext>
          </a:extLst>
        </xdr:cNvPr>
        <xdr:cNvPicPr>
          <a:picLocks noChangeAspect="1"/>
        </xdr:cNvPicPr>
      </xdr:nvPicPr>
      <xdr:blipFill>
        <a:blip xmlns:r="http://schemas.openxmlformats.org/officeDocument/2006/relationships" r:embed="rId1"/>
        <a:stretch>
          <a:fillRect/>
        </a:stretch>
      </xdr:blipFill>
      <xdr:spPr>
        <a:xfrm>
          <a:off x="400050" y="285750"/>
          <a:ext cx="895349" cy="7238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161926</xdr:colOff>
      <xdr:row>1</xdr:row>
      <xdr:rowOff>76200</xdr:rowOff>
    </xdr:from>
    <xdr:to>
      <xdr:col>2</xdr:col>
      <xdr:colOff>742950</xdr:colOff>
      <xdr:row>2</xdr:row>
      <xdr:rowOff>552450</xdr:rowOff>
    </xdr:to>
    <xdr:pic>
      <xdr:nvPicPr>
        <xdr:cNvPr id="3" name="Imagen 2">
          <a:extLst>
            <a:ext uri="{FF2B5EF4-FFF2-40B4-BE49-F238E27FC236}">
              <a16:creationId xmlns:a16="http://schemas.microsoft.com/office/drawing/2014/main" id="{8A49F0D9-2A19-49A1-B490-77AC905E4FD3}"/>
            </a:ext>
          </a:extLst>
        </xdr:cNvPr>
        <xdr:cNvPicPr>
          <a:picLocks noChangeAspect="1"/>
        </xdr:cNvPicPr>
      </xdr:nvPicPr>
      <xdr:blipFill>
        <a:blip xmlns:r="http://schemas.openxmlformats.org/officeDocument/2006/relationships" r:embed="rId1"/>
        <a:stretch>
          <a:fillRect/>
        </a:stretch>
      </xdr:blipFill>
      <xdr:spPr>
        <a:xfrm>
          <a:off x="381001" y="276225"/>
          <a:ext cx="866774" cy="69532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123825</xdr:colOff>
      <xdr:row>1</xdr:row>
      <xdr:rowOff>133350</xdr:rowOff>
    </xdr:from>
    <xdr:to>
      <xdr:col>2</xdr:col>
      <xdr:colOff>790574</xdr:colOff>
      <xdr:row>2</xdr:row>
      <xdr:rowOff>609600</xdr:rowOff>
    </xdr:to>
    <xdr:pic>
      <xdr:nvPicPr>
        <xdr:cNvPr id="3" name="Imagen 2">
          <a:extLst>
            <a:ext uri="{FF2B5EF4-FFF2-40B4-BE49-F238E27FC236}">
              <a16:creationId xmlns:a16="http://schemas.microsoft.com/office/drawing/2014/main" id="{15C95CA2-EAD2-4ECE-B064-6A3C95EF663A}"/>
            </a:ext>
          </a:extLst>
        </xdr:cNvPr>
        <xdr:cNvPicPr>
          <a:picLocks noChangeAspect="1"/>
        </xdr:cNvPicPr>
      </xdr:nvPicPr>
      <xdr:blipFill>
        <a:blip xmlns:r="http://schemas.openxmlformats.org/officeDocument/2006/relationships" r:embed="rId1"/>
        <a:stretch>
          <a:fillRect/>
        </a:stretch>
      </xdr:blipFill>
      <xdr:spPr>
        <a:xfrm>
          <a:off x="342900" y="333375"/>
          <a:ext cx="914399" cy="6953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123825</xdr:colOff>
      <xdr:row>1</xdr:row>
      <xdr:rowOff>66674</xdr:rowOff>
    </xdr:from>
    <xdr:to>
      <xdr:col>2</xdr:col>
      <xdr:colOff>771526</xdr:colOff>
      <xdr:row>2</xdr:row>
      <xdr:rowOff>466725</xdr:rowOff>
    </xdr:to>
    <xdr:pic>
      <xdr:nvPicPr>
        <xdr:cNvPr id="2" name="Imagen 1">
          <a:extLst>
            <a:ext uri="{FF2B5EF4-FFF2-40B4-BE49-F238E27FC236}">
              <a16:creationId xmlns:a16="http://schemas.microsoft.com/office/drawing/2014/main" id="{BD161835-D0F8-4378-A905-E674657CBA83}"/>
            </a:ext>
          </a:extLst>
        </xdr:cNvPr>
        <xdr:cNvPicPr>
          <a:picLocks noChangeAspect="1"/>
        </xdr:cNvPicPr>
      </xdr:nvPicPr>
      <xdr:blipFill>
        <a:blip xmlns:r="http://schemas.openxmlformats.org/officeDocument/2006/relationships" r:embed="rId1"/>
        <a:stretch>
          <a:fillRect/>
        </a:stretch>
      </xdr:blipFill>
      <xdr:spPr>
        <a:xfrm>
          <a:off x="342900" y="266699"/>
          <a:ext cx="885826" cy="60960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123825</xdr:colOff>
      <xdr:row>1</xdr:row>
      <xdr:rowOff>104775</xdr:rowOff>
    </xdr:from>
    <xdr:to>
      <xdr:col>2</xdr:col>
      <xdr:colOff>828675</xdr:colOff>
      <xdr:row>2</xdr:row>
      <xdr:rowOff>676275</xdr:rowOff>
    </xdr:to>
    <xdr:pic>
      <xdr:nvPicPr>
        <xdr:cNvPr id="3" name="Imagen 2">
          <a:extLst>
            <a:ext uri="{FF2B5EF4-FFF2-40B4-BE49-F238E27FC236}">
              <a16:creationId xmlns:a16="http://schemas.microsoft.com/office/drawing/2014/main" id="{3BFBB0C7-2C60-47FC-A9C3-26E576D29491}"/>
            </a:ext>
          </a:extLst>
        </xdr:cNvPr>
        <xdr:cNvPicPr>
          <a:picLocks noChangeAspect="1"/>
        </xdr:cNvPicPr>
      </xdr:nvPicPr>
      <xdr:blipFill>
        <a:blip xmlns:r="http://schemas.openxmlformats.org/officeDocument/2006/relationships" r:embed="rId1"/>
        <a:stretch>
          <a:fillRect/>
        </a:stretch>
      </xdr:blipFill>
      <xdr:spPr>
        <a:xfrm>
          <a:off x="342900" y="304800"/>
          <a:ext cx="942975" cy="79057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171450</xdr:colOff>
      <xdr:row>2</xdr:row>
      <xdr:rowOff>0</xdr:rowOff>
    </xdr:from>
    <xdr:to>
      <xdr:col>2</xdr:col>
      <xdr:colOff>809625</xdr:colOff>
      <xdr:row>2</xdr:row>
      <xdr:rowOff>771525</xdr:rowOff>
    </xdr:to>
    <xdr:pic>
      <xdr:nvPicPr>
        <xdr:cNvPr id="3" name="Imagen 2">
          <a:extLst>
            <a:ext uri="{FF2B5EF4-FFF2-40B4-BE49-F238E27FC236}">
              <a16:creationId xmlns:a16="http://schemas.microsoft.com/office/drawing/2014/main" id="{92F76FDF-73E2-471E-B0D9-66B526E30EBC}"/>
            </a:ext>
          </a:extLst>
        </xdr:cNvPr>
        <xdr:cNvPicPr>
          <a:picLocks noChangeAspect="1"/>
        </xdr:cNvPicPr>
      </xdr:nvPicPr>
      <xdr:blipFill>
        <a:blip xmlns:r="http://schemas.openxmlformats.org/officeDocument/2006/relationships" r:embed="rId1"/>
        <a:stretch>
          <a:fillRect/>
        </a:stretch>
      </xdr:blipFill>
      <xdr:spPr>
        <a:xfrm>
          <a:off x="390525" y="419100"/>
          <a:ext cx="895350" cy="77152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142876</xdr:colOff>
      <xdr:row>1</xdr:row>
      <xdr:rowOff>76200</xdr:rowOff>
    </xdr:from>
    <xdr:to>
      <xdr:col>2</xdr:col>
      <xdr:colOff>857250</xdr:colOff>
      <xdr:row>2</xdr:row>
      <xdr:rowOff>628650</xdr:rowOff>
    </xdr:to>
    <xdr:pic>
      <xdr:nvPicPr>
        <xdr:cNvPr id="3" name="Imagen 2">
          <a:extLst>
            <a:ext uri="{FF2B5EF4-FFF2-40B4-BE49-F238E27FC236}">
              <a16:creationId xmlns:a16="http://schemas.microsoft.com/office/drawing/2014/main" id="{DAFAB17F-DE9A-4CCF-859F-9C260C5455B2}"/>
            </a:ext>
          </a:extLst>
        </xdr:cNvPr>
        <xdr:cNvPicPr>
          <a:picLocks noChangeAspect="1"/>
        </xdr:cNvPicPr>
      </xdr:nvPicPr>
      <xdr:blipFill>
        <a:blip xmlns:r="http://schemas.openxmlformats.org/officeDocument/2006/relationships" r:embed="rId1"/>
        <a:stretch>
          <a:fillRect/>
        </a:stretch>
      </xdr:blipFill>
      <xdr:spPr>
        <a:xfrm>
          <a:off x="361951" y="276225"/>
          <a:ext cx="962024"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76199</xdr:rowOff>
    </xdr:from>
    <xdr:to>
      <xdr:col>2</xdr:col>
      <xdr:colOff>828676</xdr:colOff>
      <xdr:row>3</xdr:row>
      <xdr:rowOff>609600</xdr:rowOff>
    </xdr:to>
    <xdr:pic>
      <xdr:nvPicPr>
        <xdr:cNvPr id="2" name="Imagen 1">
          <a:extLst>
            <a:ext uri="{FF2B5EF4-FFF2-40B4-BE49-F238E27FC236}">
              <a16:creationId xmlns:a16="http://schemas.microsoft.com/office/drawing/2014/main" id="{5B515446-63ED-B03A-14F1-0408A5867354}"/>
            </a:ext>
          </a:extLst>
        </xdr:cNvPr>
        <xdr:cNvPicPr>
          <a:picLocks noChangeAspect="1"/>
        </xdr:cNvPicPr>
      </xdr:nvPicPr>
      <xdr:blipFill>
        <a:blip xmlns:r="http://schemas.openxmlformats.org/officeDocument/2006/relationships" r:embed="rId1"/>
        <a:stretch>
          <a:fillRect/>
        </a:stretch>
      </xdr:blipFill>
      <xdr:spPr>
        <a:xfrm>
          <a:off x="695325" y="466724"/>
          <a:ext cx="828676" cy="75247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152400</xdr:colOff>
      <xdr:row>1</xdr:row>
      <xdr:rowOff>114300</xdr:rowOff>
    </xdr:from>
    <xdr:to>
      <xdr:col>2</xdr:col>
      <xdr:colOff>847724</xdr:colOff>
      <xdr:row>2</xdr:row>
      <xdr:rowOff>676275</xdr:rowOff>
    </xdr:to>
    <xdr:pic>
      <xdr:nvPicPr>
        <xdr:cNvPr id="4" name="Imagen 3">
          <a:extLst>
            <a:ext uri="{FF2B5EF4-FFF2-40B4-BE49-F238E27FC236}">
              <a16:creationId xmlns:a16="http://schemas.microsoft.com/office/drawing/2014/main" id="{A52B2479-7298-4142-BC4F-4F75616F8DC3}"/>
            </a:ext>
          </a:extLst>
        </xdr:cNvPr>
        <xdr:cNvPicPr>
          <a:picLocks noChangeAspect="1"/>
        </xdr:cNvPicPr>
      </xdr:nvPicPr>
      <xdr:blipFill>
        <a:blip xmlns:r="http://schemas.openxmlformats.org/officeDocument/2006/relationships" r:embed="rId1"/>
        <a:stretch>
          <a:fillRect/>
        </a:stretch>
      </xdr:blipFill>
      <xdr:spPr>
        <a:xfrm>
          <a:off x="371475" y="314325"/>
          <a:ext cx="933449" cy="771525"/>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123825</xdr:colOff>
      <xdr:row>1</xdr:row>
      <xdr:rowOff>171450</xdr:rowOff>
    </xdr:from>
    <xdr:to>
      <xdr:col>2</xdr:col>
      <xdr:colOff>733425</xdr:colOff>
      <xdr:row>2</xdr:row>
      <xdr:rowOff>752476</xdr:rowOff>
    </xdr:to>
    <xdr:pic>
      <xdr:nvPicPr>
        <xdr:cNvPr id="3" name="Imagen 2">
          <a:extLst>
            <a:ext uri="{FF2B5EF4-FFF2-40B4-BE49-F238E27FC236}">
              <a16:creationId xmlns:a16="http://schemas.microsoft.com/office/drawing/2014/main" id="{024FF472-CD3D-487E-A1C2-F1D934E19EDD}"/>
            </a:ext>
          </a:extLst>
        </xdr:cNvPr>
        <xdr:cNvPicPr>
          <a:picLocks noChangeAspect="1"/>
        </xdr:cNvPicPr>
      </xdr:nvPicPr>
      <xdr:blipFill>
        <a:blip xmlns:r="http://schemas.openxmlformats.org/officeDocument/2006/relationships" r:embed="rId1"/>
        <a:stretch>
          <a:fillRect/>
        </a:stretch>
      </xdr:blipFill>
      <xdr:spPr>
        <a:xfrm>
          <a:off x="342900" y="371475"/>
          <a:ext cx="876300" cy="79057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133350</xdr:colOff>
      <xdr:row>2</xdr:row>
      <xdr:rowOff>9525</xdr:rowOff>
    </xdr:from>
    <xdr:to>
      <xdr:col>2</xdr:col>
      <xdr:colOff>857250</xdr:colOff>
      <xdr:row>2</xdr:row>
      <xdr:rowOff>771526</xdr:rowOff>
    </xdr:to>
    <xdr:pic>
      <xdr:nvPicPr>
        <xdr:cNvPr id="3" name="Imagen 2">
          <a:extLst>
            <a:ext uri="{FF2B5EF4-FFF2-40B4-BE49-F238E27FC236}">
              <a16:creationId xmlns:a16="http://schemas.microsoft.com/office/drawing/2014/main" id="{6E84D4DD-871E-41E0-B17F-27C75C86ADD0}"/>
            </a:ext>
          </a:extLst>
        </xdr:cNvPr>
        <xdr:cNvPicPr>
          <a:picLocks noChangeAspect="1"/>
        </xdr:cNvPicPr>
      </xdr:nvPicPr>
      <xdr:blipFill>
        <a:blip xmlns:r="http://schemas.openxmlformats.org/officeDocument/2006/relationships" r:embed="rId1"/>
        <a:stretch>
          <a:fillRect/>
        </a:stretch>
      </xdr:blipFill>
      <xdr:spPr>
        <a:xfrm>
          <a:off x="352425" y="419100"/>
          <a:ext cx="962025" cy="76200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180975</xdr:colOff>
      <xdr:row>1</xdr:row>
      <xdr:rowOff>180975</xdr:rowOff>
    </xdr:from>
    <xdr:to>
      <xdr:col>2</xdr:col>
      <xdr:colOff>895350</xdr:colOff>
      <xdr:row>2</xdr:row>
      <xdr:rowOff>771526</xdr:rowOff>
    </xdr:to>
    <xdr:pic>
      <xdr:nvPicPr>
        <xdr:cNvPr id="2" name="Imagen 1">
          <a:extLst>
            <a:ext uri="{FF2B5EF4-FFF2-40B4-BE49-F238E27FC236}">
              <a16:creationId xmlns:a16="http://schemas.microsoft.com/office/drawing/2014/main" id="{E59EB1F3-9A35-4462-94DC-0A388896D565}"/>
            </a:ext>
          </a:extLst>
        </xdr:cNvPr>
        <xdr:cNvPicPr>
          <a:picLocks noChangeAspect="1"/>
        </xdr:cNvPicPr>
      </xdr:nvPicPr>
      <xdr:blipFill>
        <a:blip xmlns:r="http://schemas.openxmlformats.org/officeDocument/2006/relationships" r:embed="rId1"/>
        <a:stretch>
          <a:fillRect/>
        </a:stretch>
      </xdr:blipFill>
      <xdr:spPr>
        <a:xfrm>
          <a:off x="400050" y="381000"/>
          <a:ext cx="952500" cy="80010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114301</xdr:colOff>
      <xdr:row>1</xdr:row>
      <xdr:rowOff>114300</xdr:rowOff>
    </xdr:from>
    <xdr:to>
      <xdr:col>2</xdr:col>
      <xdr:colOff>838201</xdr:colOff>
      <xdr:row>2</xdr:row>
      <xdr:rowOff>714376</xdr:rowOff>
    </xdr:to>
    <xdr:pic>
      <xdr:nvPicPr>
        <xdr:cNvPr id="2" name="Imagen 1">
          <a:extLst>
            <a:ext uri="{FF2B5EF4-FFF2-40B4-BE49-F238E27FC236}">
              <a16:creationId xmlns:a16="http://schemas.microsoft.com/office/drawing/2014/main" id="{4AF5A230-7061-4662-87F9-B865AE62C6B9}"/>
            </a:ext>
          </a:extLst>
        </xdr:cNvPr>
        <xdr:cNvPicPr>
          <a:picLocks noChangeAspect="1"/>
        </xdr:cNvPicPr>
      </xdr:nvPicPr>
      <xdr:blipFill>
        <a:blip xmlns:r="http://schemas.openxmlformats.org/officeDocument/2006/relationships" r:embed="rId1"/>
        <a:stretch>
          <a:fillRect/>
        </a:stretch>
      </xdr:blipFill>
      <xdr:spPr>
        <a:xfrm>
          <a:off x="333376" y="314325"/>
          <a:ext cx="990600" cy="80962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171451</xdr:colOff>
      <xdr:row>1</xdr:row>
      <xdr:rowOff>123825</xdr:rowOff>
    </xdr:from>
    <xdr:to>
      <xdr:col>2</xdr:col>
      <xdr:colOff>876301</xdr:colOff>
      <xdr:row>2</xdr:row>
      <xdr:rowOff>819151</xdr:rowOff>
    </xdr:to>
    <xdr:pic>
      <xdr:nvPicPr>
        <xdr:cNvPr id="3" name="Imagen 2">
          <a:extLst>
            <a:ext uri="{FF2B5EF4-FFF2-40B4-BE49-F238E27FC236}">
              <a16:creationId xmlns:a16="http://schemas.microsoft.com/office/drawing/2014/main" id="{A8AB5A50-9CD2-4AF4-88B0-591DE591DB95}"/>
            </a:ext>
          </a:extLst>
        </xdr:cNvPr>
        <xdr:cNvPicPr>
          <a:picLocks noChangeAspect="1"/>
        </xdr:cNvPicPr>
      </xdr:nvPicPr>
      <xdr:blipFill>
        <a:blip xmlns:r="http://schemas.openxmlformats.org/officeDocument/2006/relationships" r:embed="rId1"/>
        <a:stretch>
          <a:fillRect/>
        </a:stretch>
      </xdr:blipFill>
      <xdr:spPr>
        <a:xfrm>
          <a:off x="390526" y="323850"/>
          <a:ext cx="971550" cy="90487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180975</xdr:colOff>
      <xdr:row>1</xdr:row>
      <xdr:rowOff>142875</xdr:rowOff>
    </xdr:from>
    <xdr:to>
      <xdr:col>2</xdr:col>
      <xdr:colOff>914400</xdr:colOff>
      <xdr:row>2</xdr:row>
      <xdr:rowOff>714376</xdr:rowOff>
    </xdr:to>
    <xdr:pic>
      <xdr:nvPicPr>
        <xdr:cNvPr id="4" name="Imagen 3">
          <a:extLst>
            <a:ext uri="{FF2B5EF4-FFF2-40B4-BE49-F238E27FC236}">
              <a16:creationId xmlns:a16="http://schemas.microsoft.com/office/drawing/2014/main" id="{2E6C4A6B-3DAD-4A0C-9A0F-13E0DAF0AB33}"/>
            </a:ext>
          </a:extLst>
        </xdr:cNvPr>
        <xdr:cNvPicPr>
          <a:picLocks noChangeAspect="1"/>
        </xdr:cNvPicPr>
      </xdr:nvPicPr>
      <xdr:blipFill>
        <a:blip xmlns:r="http://schemas.openxmlformats.org/officeDocument/2006/relationships" r:embed="rId1"/>
        <a:stretch>
          <a:fillRect/>
        </a:stretch>
      </xdr:blipFill>
      <xdr:spPr>
        <a:xfrm>
          <a:off x="400050" y="342900"/>
          <a:ext cx="1000125" cy="781051"/>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142876</xdr:colOff>
      <xdr:row>1</xdr:row>
      <xdr:rowOff>133350</xdr:rowOff>
    </xdr:from>
    <xdr:to>
      <xdr:col>2</xdr:col>
      <xdr:colOff>857251</xdr:colOff>
      <xdr:row>2</xdr:row>
      <xdr:rowOff>762000</xdr:rowOff>
    </xdr:to>
    <xdr:pic>
      <xdr:nvPicPr>
        <xdr:cNvPr id="4" name="Imagen 3">
          <a:extLst>
            <a:ext uri="{FF2B5EF4-FFF2-40B4-BE49-F238E27FC236}">
              <a16:creationId xmlns:a16="http://schemas.microsoft.com/office/drawing/2014/main" id="{12553977-B111-4943-81CB-2CF23608F7F4}"/>
            </a:ext>
          </a:extLst>
        </xdr:cNvPr>
        <xdr:cNvPicPr>
          <a:picLocks noChangeAspect="1"/>
        </xdr:cNvPicPr>
      </xdr:nvPicPr>
      <xdr:blipFill>
        <a:blip xmlns:r="http://schemas.openxmlformats.org/officeDocument/2006/relationships" r:embed="rId1"/>
        <a:stretch>
          <a:fillRect/>
        </a:stretch>
      </xdr:blipFill>
      <xdr:spPr>
        <a:xfrm>
          <a:off x="361951" y="333375"/>
          <a:ext cx="952500" cy="847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238125</xdr:colOff>
      <xdr:row>1</xdr:row>
      <xdr:rowOff>85725</xdr:rowOff>
    </xdr:from>
    <xdr:to>
      <xdr:col>2</xdr:col>
      <xdr:colOff>781050</xdr:colOff>
      <xdr:row>2</xdr:row>
      <xdr:rowOff>609600</xdr:rowOff>
    </xdr:to>
    <xdr:pic>
      <xdr:nvPicPr>
        <xdr:cNvPr id="5" name="Imagen 4">
          <a:extLst>
            <a:ext uri="{FF2B5EF4-FFF2-40B4-BE49-F238E27FC236}">
              <a16:creationId xmlns:a16="http://schemas.microsoft.com/office/drawing/2014/main" id="{0BBB1620-3B59-4406-B78B-2170623D1BE0}"/>
            </a:ext>
          </a:extLst>
        </xdr:cNvPr>
        <xdr:cNvPicPr>
          <a:picLocks noChangeAspect="1"/>
        </xdr:cNvPicPr>
      </xdr:nvPicPr>
      <xdr:blipFill>
        <a:blip xmlns:r="http://schemas.openxmlformats.org/officeDocument/2006/relationships" r:embed="rId1"/>
        <a:stretch>
          <a:fillRect/>
        </a:stretch>
      </xdr:blipFill>
      <xdr:spPr>
        <a:xfrm>
          <a:off x="638175" y="285750"/>
          <a:ext cx="838200" cy="74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38100</xdr:colOff>
      <xdr:row>1</xdr:row>
      <xdr:rowOff>200025</xdr:rowOff>
    </xdr:from>
    <xdr:to>
      <xdr:col>2</xdr:col>
      <xdr:colOff>771525</xdr:colOff>
      <xdr:row>2</xdr:row>
      <xdr:rowOff>752474</xdr:rowOff>
    </xdr:to>
    <xdr:pic>
      <xdr:nvPicPr>
        <xdr:cNvPr id="2" name="Imagen 1">
          <a:extLst>
            <a:ext uri="{FF2B5EF4-FFF2-40B4-BE49-F238E27FC236}">
              <a16:creationId xmlns:a16="http://schemas.microsoft.com/office/drawing/2014/main" id="{C0BC05BE-D6D6-43E6-BD7E-1AE1826831BF}"/>
            </a:ext>
          </a:extLst>
        </xdr:cNvPr>
        <xdr:cNvPicPr>
          <a:picLocks noChangeAspect="1"/>
        </xdr:cNvPicPr>
      </xdr:nvPicPr>
      <xdr:blipFill>
        <a:blip xmlns:r="http://schemas.openxmlformats.org/officeDocument/2006/relationships" r:embed="rId1"/>
        <a:stretch>
          <a:fillRect/>
        </a:stretch>
      </xdr:blipFill>
      <xdr:spPr>
        <a:xfrm>
          <a:off x="695325" y="400050"/>
          <a:ext cx="733425" cy="7715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1</xdr:row>
      <xdr:rowOff>142874</xdr:rowOff>
    </xdr:from>
    <xdr:to>
      <xdr:col>2</xdr:col>
      <xdr:colOff>838200</xdr:colOff>
      <xdr:row>2</xdr:row>
      <xdr:rowOff>695325</xdr:rowOff>
    </xdr:to>
    <xdr:pic>
      <xdr:nvPicPr>
        <xdr:cNvPr id="2" name="Imagen 1">
          <a:extLst>
            <a:ext uri="{FF2B5EF4-FFF2-40B4-BE49-F238E27FC236}">
              <a16:creationId xmlns:a16="http://schemas.microsoft.com/office/drawing/2014/main" id="{67C65565-DE2A-48F8-A98F-29939EAE9462}"/>
            </a:ext>
          </a:extLst>
        </xdr:cNvPr>
        <xdr:cNvPicPr>
          <a:picLocks noChangeAspect="1"/>
        </xdr:cNvPicPr>
      </xdr:nvPicPr>
      <xdr:blipFill>
        <a:blip xmlns:r="http://schemas.openxmlformats.org/officeDocument/2006/relationships" r:embed="rId1"/>
        <a:stretch>
          <a:fillRect/>
        </a:stretch>
      </xdr:blipFill>
      <xdr:spPr>
        <a:xfrm>
          <a:off x="600075" y="342899"/>
          <a:ext cx="904875" cy="7715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209551</xdr:colOff>
      <xdr:row>1</xdr:row>
      <xdr:rowOff>180975</xdr:rowOff>
    </xdr:from>
    <xdr:to>
      <xdr:col>2</xdr:col>
      <xdr:colOff>847725</xdr:colOff>
      <xdr:row>2</xdr:row>
      <xdr:rowOff>790575</xdr:rowOff>
    </xdr:to>
    <xdr:pic>
      <xdr:nvPicPr>
        <xdr:cNvPr id="5" name="Imagen 4">
          <a:extLst>
            <a:ext uri="{FF2B5EF4-FFF2-40B4-BE49-F238E27FC236}">
              <a16:creationId xmlns:a16="http://schemas.microsoft.com/office/drawing/2014/main" id="{BDD4B53B-4E86-4336-9EE9-EACAA6D77A88}"/>
            </a:ext>
          </a:extLst>
        </xdr:cNvPr>
        <xdr:cNvPicPr>
          <a:picLocks noChangeAspect="1"/>
        </xdr:cNvPicPr>
      </xdr:nvPicPr>
      <xdr:blipFill>
        <a:blip xmlns:r="http://schemas.openxmlformats.org/officeDocument/2006/relationships" r:embed="rId1"/>
        <a:stretch>
          <a:fillRect/>
        </a:stretch>
      </xdr:blipFill>
      <xdr:spPr>
        <a:xfrm>
          <a:off x="609601" y="381000"/>
          <a:ext cx="90487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228599</xdr:colOff>
      <xdr:row>1</xdr:row>
      <xdr:rowOff>66676</xdr:rowOff>
    </xdr:from>
    <xdr:to>
      <xdr:col>2</xdr:col>
      <xdr:colOff>809624</xdr:colOff>
      <xdr:row>2</xdr:row>
      <xdr:rowOff>581025</xdr:rowOff>
    </xdr:to>
    <xdr:pic>
      <xdr:nvPicPr>
        <xdr:cNvPr id="2" name="Imagen 1">
          <a:extLst>
            <a:ext uri="{FF2B5EF4-FFF2-40B4-BE49-F238E27FC236}">
              <a16:creationId xmlns:a16="http://schemas.microsoft.com/office/drawing/2014/main" id="{EE5821DD-E84F-4FE2-8587-9BCBB59575FA}"/>
            </a:ext>
          </a:extLst>
        </xdr:cNvPr>
        <xdr:cNvPicPr>
          <a:picLocks noChangeAspect="1"/>
        </xdr:cNvPicPr>
      </xdr:nvPicPr>
      <xdr:blipFill>
        <a:blip xmlns:r="http://schemas.openxmlformats.org/officeDocument/2006/relationships" r:embed="rId1"/>
        <a:stretch>
          <a:fillRect/>
        </a:stretch>
      </xdr:blipFill>
      <xdr:spPr>
        <a:xfrm>
          <a:off x="628649" y="266701"/>
          <a:ext cx="847725" cy="7334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142875</xdr:colOff>
      <xdr:row>1</xdr:row>
      <xdr:rowOff>114299</xdr:rowOff>
    </xdr:from>
    <xdr:to>
      <xdr:col>2</xdr:col>
      <xdr:colOff>800100</xdr:colOff>
      <xdr:row>2</xdr:row>
      <xdr:rowOff>666749</xdr:rowOff>
    </xdr:to>
    <xdr:pic>
      <xdr:nvPicPr>
        <xdr:cNvPr id="2" name="Imagen 1">
          <a:extLst>
            <a:ext uri="{FF2B5EF4-FFF2-40B4-BE49-F238E27FC236}">
              <a16:creationId xmlns:a16="http://schemas.microsoft.com/office/drawing/2014/main" id="{65FD564D-968F-4DE2-9887-2671FAB33B1D}"/>
            </a:ext>
          </a:extLst>
        </xdr:cNvPr>
        <xdr:cNvPicPr>
          <a:picLocks noChangeAspect="1"/>
        </xdr:cNvPicPr>
      </xdr:nvPicPr>
      <xdr:blipFill>
        <a:blip xmlns:r="http://schemas.openxmlformats.org/officeDocument/2006/relationships" r:embed="rId1"/>
        <a:stretch>
          <a:fillRect/>
        </a:stretch>
      </xdr:blipFill>
      <xdr:spPr>
        <a:xfrm>
          <a:off x="542925" y="314324"/>
          <a:ext cx="923925" cy="771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L47"/>
  <sheetViews>
    <sheetView topLeftCell="A7" zoomScaleNormal="100" workbookViewId="0">
      <selection activeCell="D26" sqref="D25:D26"/>
    </sheetView>
  </sheetViews>
  <sheetFormatPr baseColWidth="10" defaultRowHeight="15" x14ac:dyDescent="0.25"/>
  <cols>
    <col min="1" max="1" width="6" customWidth="1"/>
    <col min="2" max="2" width="4.5703125" customWidth="1"/>
    <col min="3" max="3" width="42.42578125" customWidth="1"/>
    <col min="4" max="4" width="16.42578125" customWidth="1"/>
    <col min="5" max="5" width="5.5703125" customWidth="1"/>
    <col min="6" max="6" width="16" customWidth="1"/>
    <col min="7" max="7" width="5.140625" customWidth="1"/>
    <col min="8" max="8" width="12.85546875" customWidth="1"/>
    <col min="9" max="9" width="4.85546875" customWidth="1"/>
    <col min="10" max="10" width="15" customWidth="1"/>
    <col min="11" max="11" width="3.85546875" customWidth="1"/>
    <col min="12" max="12" width="5.140625" hidden="1" customWidth="1"/>
  </cols>
  <sheetData>
    <row r="1" spans="2:12" ht="15.75" thickBot="1" x14ac:dyDescent="0.3"/>
    <row r="2" spans="2:12" ht="15" customHeight="1" x14ac:dyDescent="0.25">
      <c r="B2" s="273"/>
      <c r="C2" s="274"/>
      <c r="D2" s="281" t="s">
        <v>66</v>
      </c>
      <c r="E2" s="282"/>
      <c r="F2" s="282"/>
      <c r="G2" s="282"/>
      <c r="H2" s="282"/>
      <c r="I2" s="282"/>
      <c r="J2" s="283"/>
    </row>
    <row r="3" spans="2:12" ht="15" customHeight="1" x14ac:dyDescent="0.25">
      <c r="B3" s="275"/>
      <c r="C3" s="276"/>
      <c r="D3" s="284"/>
      <c r="E3" s="285"/>
      <c r="F3" s="285"/>
      <c r="G3" s="285"/>
      <c r="H3" s="285"/>
      <c r="I3" s="285"/>
      <c r="J3" s="286"/>
    </row>
    <row r="4" spans="2:12" ht="15" customHeight="1" x14ac:dyDescent="0.25">
      <c r="B4" s="275"/>
      <c r="C4" s="276"/>
      <c r="D4" s="284" t="s">
        <v>65</v>
      </c>
      <c r="E4" s="285"/>
      <c r="F4" s="285"/>
      <c r="G4" s="285"/>
      <c r="H4" s="285"/>
      <c r="I4" s="285"/>
      <c r="J4" s="286"/>
    </row>
    <row r="5" spans="2:12" ht="15.75" customHeight="1" thickBot="1" x14ac:dyDescent="0.3">
      <c r="B5" s="277"/>
      <c r="C5" s="278"/>
      <c r="D5" s="287"/>
      <c r="E5" s="288"/>
      <c r="F5" s="288"/>
      <c r="G5" s="288"/>
      <c r="H5" s="288"/>
      <c r="I5" s="288"/>
      <c r="J5" s="289"/>
    </row>
    <row r="6" spans="2:12" ht="9.75" customHeight="1" thickBot="1" x14ac:dyDescent="0.3">
      <c r="B6" s="279"/>
      <c r="C6" s="279"/>
      <c r="D6" s="280"/>
      <c r="E6" s="280"/>
      <c r="F6" s="280"/>
      <c r="G6" s="280"/>
      <c r="H6" s="280"/>
      <c r="I6" s="280"/>
      <c r="J6" s="280"/>
    </row>
    <row r="7" spans="2:12" ht="18" customHeight="1" thickBot="1" x14ac:dyDescent="0.3">
      <c r="B7" s="263" t="s">
        <v>58</v>
      </c>
      <c r="C7" s="264"/>
      <c r="D7" s="267" t="s">
        <v>35</v>
      </c>
      <c r="E7" s="268"/>
      <c r="F7" s="269" t="s">
        <v>38</v>
      </c>
      <c r="G7" s="270"/>
      <c r="H7" s="271" t="s">
        <v>37</v>
      </c>
      <c r="I7" s="272"/>
      <c r="J7" s="290" t="s">
        <v>64</v>
      </c>
    </row>
    <row r="8" spans="2:12" ht="19.5" customHeight="1" thickBot="1" x14ac:dyDescent="0.3">
      <c r="B8" s="265"/>
      <c r="C8" s="266"/>
      <c r="D8" s="67" t="s">
        <v>28</v>
      </c>
      <c r="E8" s="68" t="s">
        <v>34</v>
      </c>
      <c r="F8" s="69" t="s">
        <v>36</v>
      </c>
      <c r="G8" s="70" t="s">
        <v>34</v>
      </c>
      <c r="H8" s="71" t="s">
        <v>32</v>
      </c>
      <c r="I8" s="72" t="s">
        <v>34</v>
      </c>
      <c r="J8" s="291"/>
    </row>
    <row r="9" spans="2:12" ht="17.25" customHeight="1" x14ac:dyDescent="0.3">
      <c r="B9" s="77">
        <v>1</v>
      </c>
      <c r="C9" s="248" t="s">
        <v>16</v>
      </c>
      <c r="D9" s="249">
        <v>3</v>
      </c>
      <c r="E9" s="250">
        <f t="shared" ref="E9:E44" si="0">D9/J9*100</f>
        <v>100</v>
      </c>
      <c r="F9" s="250">
        <v>0</v>
      </c>
      <c r="G9" s="249">
        <f>F9/J9*100</f>
        <v>0</v>
      </c>
      <c r="H9" s="250">
        <v>0</v>
      </c>
      <c r="I9" s="249">
        <f>H9/J9*100</f>
        <v>0</v>
      </c>
      <c r="J9" s="251">
        <f t="shared" ref="J9:J39" si="1">D9+F9+H9</f>
        <v>3</v>
      </c>
      <c r="L9" s="73">
        <v>4</v>
      </c>
    </row>
    <row r="10" spans="2:12" ht="16.5" x14ac:dyDescent="0.3">
      <c r="B10" s="60">
        <v>2</v>
      </c>
      <c r="C10" s="209" t="s">
        <v>39</v>
      </c>
      <c r="D10" s="252">
        <v>7</v>
      </c>
      <c r="E10" s="253">
        <f t="shared" si="0"/>
        <v>100</v>
      </c>
      <c r="F10" s="253">
        <v>0</v>
      </c>
      <c r="G10" s="252">
        <f t="shared" ref="G10:G39" si="2">F10/J10*100</f>
        <v>0</v>
      </c>
      <c r="H10" s="253">
        <v>0</v>
      </c>
      <c r="I10" s="252">
        <f t="shared" ref="I10:I39" si="3">H10/J10*100</f>
        <v>0</v>
      </c>
      <c r="J10" s="254">
        <f t="shared" si="1"/>
        <v>7</v>
      </c>
      <c r="L10" s="74">
        <v>5</v>
      </c>
    </row>
    <row r="11" spans="2:12" ht="17.25" customHeight="1" x14ac:dyDescent="0.3">
      <c r="B11" s="60">
        <v>3</v>
      </c>
      <c r="C11" s="209" t="s">
        <v>19</v>
      </c>
      <c r="D11" s="252">
        <v>5</v>
      </c>
      <c r="E11" s="253">
        <f t="shared" si="0"/>
        <v>100</v>
      </c>
      <c r="F11" s="253">
        <v>0</v>
      </c>
      <c r="G11" s="252">
        <f t="shared" si="2"/>
        <v>0</v>
      </c>
      <c r="H11" s="253">
        <v>0</v>
      </c>
      <c r="I11" s="252">
        <f t="shared" si="3"/>
        <v>0</v>
      </c>
      <c r="J11" s="254">
        <f t="shared" si="1"/>
        <v>5</v>
      </c>
      <c r="L11" s="87">
        <v>3</v>
      </c>
    </row>
    <row r="12" spans="2:12" ht="16.5" customHeight="1" x14ac:dyDescent="0.3">
      <c r="B12" s="60">
        <v>4</v>
      </c>
      <c r="C12" s="209" t="s">
        <v>17</v>
      </c>
      <c r="D12" s="252">
        <v>4</v>
      </c>
      <c r="E12" s="253">
        <f t="shared" si="0"/>
        <v>100</v>
      </c>
      <c r="F12" s="253">
        <v>0</v>
      </c>
      <c r="G12" s="252">
        <f t="shared" si="2"/>
        <v>0</v>
      </c>
      <c r="H12" s="253">
        <v>0</v>
      </c>
      <c r="I12" s="252">
        <f t="shared" si="3"/>
        <v>0</v>
      </c>
      <c r="J12" s="254">
        <f t="shared" si="1"/>
        <v>4</v>
      </c>
      <c r="L12" s="74">
        <v>5</v>
      </c>
    </row>
    <row r="13" spans="2:12" ht="16.5" x14ac:dyDescent="0.3">
      <c r="B13" s="60">
        <v>5</v>
      </c>
      <c r="C13" s="209" t="s">
        <v>40</v>
      </c>
      <c r="D13" s="252">
        <v>4</v>
      </c>
      <c r="E13" s="253">
        <f t="shared" si="0"/>
        <v>57.142857142857139</v>
      </c>
      <c r="F13" s="253">
        <v>0</v>
      </c>
      <c r="G13" s="252">
        <f t="shared" si="2"/>
        <v>0</v>
      </c>
      <c r="H13" s="253">
        <v>3</v>
      </c>
      <c r="I13" s="252">
        <f t="shared" si="3"/>
        <v>42.857142857142854</v>
      </c>
      <c r="J13" s="254">
        <f t="shared" si="1"/>
        <v>7</v>
      </c>
      <c r="L13" s="87">
        <v>6</v>
      </c>
    </row>
    <row r="14" spans="2:12" ht="15.75" customHeight="1" x14ac:dyDescent="0.3">
      <c r="B14" s="60">
        <v>6</v>
      </c>
      <c r="C14" s="209" t="s">
        <v>41</v>
      </c>
      <c r="D14" s="252">
        <v>5</v>
      </c>
      <c r="E14" s="253">
        <f t="shared" si="0"/>
        <v>100</v>
      </c>
      <c r="F14" s="253">
        <v>0</v>
      </c>
      <c r="G14" s="252">
        <f t="shared" si="2"/>
        <v>0</v>
      </c>
      <c r="H14" s="253">
        <v>0</v>
      </c>
      <c r="I14" s="252">
        <f t="shared" si="3"/>
        <v>0</v>
      </c>
      <c r="J14" s="254">
        <f t="shared" si="1"/>
        <v>5</v>
      </c>
      <c r="L14" s="84">
        <v>11</v>
      </c>
    </row>
    <row r="15" spans="2:12" ht="16.5" customHeight="1" x14ac:dyDescent="0.3">
      <c r="B15" s="60">
        <v>7</v>
      </c>
      <c r="C15" s="209" t="s">
        <v>42</v>
      </c>
      <c r="D15" s="252">
        <v>4</v>
      </c>
      <c r="E15" s="253">
        <f t="shared" si="0"/>
        <v>100</v>
      </c>
      <c r="F15" s="253">
        <v>0</v>
      </c>
      <c r="G15" s="252">
        <f t="shared" si="2"/>
        <v>0</v>
      </c>
      <c r="H15" s="253">
        <v>0</v>
      </c>
      <c r="I15" s="252">
        <f t="shared" si="3"/>
        <v>0</v>
      </c>
      <c r="J15" s="254">
        <f t="shared" si="1"/>
        <v>4</v>
      </c>
      <c r="L15" s="84">
        <v>4</v>
      </c>
    </row>
    <row r="16" spans="2:12" ht="15.75" customHeight="1" x14ac:dyDescent="0.3">
      <c r="B16" s="60">
        <v>8</v>
      </c>
      <c r="C16" s="209" t="s">
        <v>18</v>
      </c>
      <c r="D16" s="252">
        <v>2</v>
      </c>
      <c r="E16" s="253">
        <f t="shared" si="0"/>
        <v>66.666666666666657</v>
      </c>
      <c r="F16" s="253">
        <v>0</v>
      </c>
      <c r="G16" s="252">
        <f t="shared" si="2"/>
        <v>0</v>
      </c>
      <c r="H16" s="253">
        <v>1</v>
      </c>
      <c r="I16" s="252">
        <f t="shared" si="3"/>
        <v>33.333333333333329</v>
      </c>
      <c r="J16" s="254">
        <f t="shared" si="1"/>
        <v>3</v>
      </c>
      <c r="L16" s="74">
        <v>2</v>
      </c>
    </row>
    <row r="17" spans="2:12" ht="15.75" customHeight="1" x14ac:dyDescent="0.3">
      <c r="B17" s="60">
        <v>9</v>
      </c>
      <c r="C17" s="209" t="s">
        <v>43</v>
      </c>
      <c r="D17" s="252">
        <v>5</v>
      </c>
      <c r="E17" s="253">
        <f t="shared" si="0"/>
        <v>83.333333333333343</v>
      </c>
      <c r="F17" s="253">
        <v>0</v>
      </c>
      <c r="G17" s="252">
        <f t="shared" si="2"/>
        <v>0</v>
      </c>
      <c r="H17" s="253">
        <v>1</v>
      </c>
      <c r="I17" s="252">
        <f t="shared" si="3"/>
        <v>16.666666666666664</v>
      </c>
      <c r="J17" s="254">
        <f t="shared" si="1"/>
        <v>6</v>
      </c>
      <c r="L17" s="87">
        <v>10</v>
      </c>
    </row>
    <row r="18" spans="2:12" ht="15.75" customHeight="1" x14ac:dyDescent="0.3">
      <c r="B18" s="60">
        <v>10</v>
      </c>
      <c r="C18" s="209" t="s">
        <v>44</v>
      </c>
      <c r="D18" s="252">
        <v>2</v>
      </c>
      <c r="E18" s="253">
        <f t="shared" si="0"/>
        <v>100</v>
      </c>
      <c r="F18" s="253">
        <v>0</v>
      </c>
      <c r="G18" s="252">
        <f t="shared" si="2"/>
        <v>0</v>
      </c>
      <c r="H18" s="253">
        <v>0</v>
      </c>
      <c r="I18" s="252">
        <f t="shared" si="3"/>
        <v>0</v>
      </c>
      <c r="J18" s="254">
        <f t="shared" si="1"/>
        <v>2</v>
      </c>
      <c r="L18" s="87">
        <v>8</v>
      </c>
    </row>
    <row r="19" spans="2:12" ht="16.5" x14ac:dyDescent="0.3">
      <c r="B19" s="60">
        <v>11</v>
      </c>
      <c r="C19" s="209" t="s">
        <v>45</v>
      </c>
      <c r="D19" s="252">
        <v>1</v>
      </c>
      <c r="E19" s="253">
        <f t="shared" si="0"/>
        <v>50</v>
      </c>
      <c r="F19" s="253">
        <v>1</v>
      </c>
      <c r="G19" s="252">
        <f t="shared" si="2"/>
        <v>50</v>
      </c>
      <c r="H19" s="253">
        <v>0</v>
      </c>
      <c r="I19" s="252">
        <f t="shared" si="3"/>
        <v>0</v>
      </c>
      <c r="J19" s="254">
        <f t="shared" si="1"/>
        <v>2</v>
      </c>
      <c r="L19" s="74">
        <v>2</v>
      </c>
    </row>
    <row r="20" spans="2:12" ht="16.5" x14ac:dyDescent="0.3">
      <c r="B20" s="60">
        <v>12</v>
      </c>
      <c r="C20" s="209" t="s">
        <v>46</v>
      </c>
      <c r="D20" s="252">
        <v>3</v>
      </c>
      <c r="E20" s="253">
        <f t="shared" si="0"/>
        <v>100</v>
      </c>
      <c r="F20" s="253">
        <v>0</v>
      </c>
      <c r="G20" s="252">
        <f t="shared" si="2"/>
        <v>0</v>
      </c>
      <c r="H20" s="253">
        <v>0</v>
      </c>
      <c r="I20" s="252">
        <f t="shared" si="3"/>
        <v>0</v>
      </c>
      <c r="J20" s="254">
        <f t="shared" si="1"/>
        <v>3</v>
      </c>
      <c r="L20" s="74">
        <v>2</v>
      </c>
    </row>
    <row r="21" spans="2:12" ht="17.25" customHeight="1" x14ac:dyDescent="0.3">
      <c r="B21" s="60">
        <v>13</v>
      </c>
      <c r="C21" s="209" t="s">
        <v>61</v>
      </c>
      <c r="D21" s="252">
        <v>6</v>
      </c>
      <c r="E21" s="253">
        <f t="shared" si="0"/>
        <v>100</v>
      </c>
      <c r="F21" s="253">
        <v>0</v>
      </c>
      <c r="G21" s="252">
        <f t="shared" si="2"/>
        <v>0</v>
      </c>
      <c r="H21" s="253">
        <v>0</v>
      </c>
      <c r="I21" s="252">
        <f t="shared" si="3"/>
        <v>0</v>
      </c>
      <c r="J21" s="254">
        <f t="shared" si="1"/>
        <v>6</v>
      </c>
      <c r="L21" s="74">
        <v>16</v>
      </c>
    </row>
    <row r="22" spans="2:12" ht="40.5" customHeight="1" x14ac:dyDescent="0.3">
      <c r="B22" s="114">
        <v>14</v>
      </c>
      <c r="C22" s="209" t="s">
        <v>380</v>
      </c>
      <c r="D22" s="252">
        <v>1</v>
      </c>
      <c r="E22" s="253">
        <f t="shared" si="0"/>
        <v>100</v>
      </c>
      <c r="F22" s="253">
        <v>0</v>
      </c>
      <c r="G22" s="252">
        <f t="shared" si="2"/>
        <v>0</v>
      </c>
      <c r="H22" s="253">
        <v>0</v>
      </c>
      <c r="I22" s="252">
        <f t="shared" si="3"/>
        <v>0</v>
      </c>
      <c r="J22" s="254">
        <f t="shared" si="1"/>
        <v>1</v>
      </c>
      <c r="L22" s="219">
        <v>8</v>
      </c>
    </row>
    <row r="23" spans="2:12" ht="16.5" customHeight="1" x14ac:dyDescent="0.3">
      <c r="B23" s="60">
        <v>15</v>
      </c>
      <c r="C23" s="209" t="s">
        <v>47</v>
      </c>
      <c r="D23" s="252">
        <v>2</v>
      </c>
      <c r="E23" s="253">
        <f t="shared" si="0"/>
        <v>66.666666666666657</v>
      </c>
      <c r="F23" s="253">
        <v>0</v>
      </c>
      <c r="G23" s="252">
        <f t="shared" si="2"/>
        <v>0</v>
      </c>
      <c r="H23" s="253">
        <v>1</v>
      </c>
      <c r="I23" s="252">
        <f t="shared" si="3"/>
        <v>33.333333333333329</v>
      </c>
      <c r="J23" s="254">
        <f t="shared" si="1"/>
        <v>3</v>
      </c>
      <c r="L23" s="87">
        <v>13</v>
      </c>
    </row>
    <row r="24" spans="2:12" ht="16.5" x14ac:dyDescent="0.3">
      <c r="B24" s="60">
        <v>16</v>
      </c>
      <c r="C24" s="209" t="s">
        <v>48</v>
      </c>
      <c r="D24" s="252">
        <v>3</v>
      </c>
      <c r="E24" s="253">
        <f t="shared" si="0"/>
        <v>100</v>
      </c>
      <c r="F24" s="253">
        <v>0</v>
      </c>
      <c r="G24" s="252">
        <f t="shared" si="2"/>
        <v>0</v>
      </c>
      <c r="H24" s="253">
        <v>0</v>
      </c>
      <c r="I24" s="252">
        <f t="shared" si="3"/>
        <v>0</v>
      </c>
      <c r="J24" s="254">
        <f t="shared" si="1"/>
        <v>3</v>
      </c>
      <c r="L24" s="84">
        <v>2</v>
      </c>
    </row>
    <row r="25" spans="2:12" ht="16.5" customHeight="1" x14ac:dyDescent="0.3">
      <c r="B25" s="60">
        <v>17</v>
      </c>
      <c r="C25" s="209" t="s">
        <v>49</v>
      </c>
      <c r="D25" s="252">
        <v>5</v>
      </c>
      <c r="E25" s="253">
        <f t="shared" si="0"/>
        <v>100</v>
      </c>
      <c r="F25" s="253">
        <v>0</v>
      </c>
      <c r="G25" s="252">
        <f t="shared" si="2"/>
        <v>0</v>
      </c>
      <c r="H25" s="253">
        <v>0</v>
      </c>
      <c r="I25" s="252">
        <f t="shared" si="3"/>
        <v>0</v>
      </c>
      <c r="J25" s="254">
        <f t="shared" si="1"/>
        <v>5</v>
      </c>
      <c r="L25" s="74">
        <v>3</v>
      </c>
    </row>
    <row r="26" spans="2:12" ht="16.5" customHeight="1" x14ac:dyDescent="0.3">
      <c r="B26" s="60">
        <v>18</v>
      </c>
      <c r="C26" s="209" t="s">
        <v>50</v>
      </c>
      <c r="D26" s="252">
        <v>0</v>
      </c>
      <c r="E26" s="253">
        <f t="shared" si="0"/>
        <v>0</v>
      </c>
      <c r="F26" s="253">
        <v>1</v>
      </c>
      <c r="G26" s="252">
        <f t="shared" si="2"/>
        <v>100</v>
      </c>
      <c r="H26" s="253">
        <v>0</v>
      </c>
      <c r="I26" s="252">
        <f t="shared" si="3"/>
        <v>0</v>
      </c>
      <c r="J26" s="254">
        <f t="shared" si="1"/>
        <v>1</v>
      </c>
      <c r="L26" s="74">
        <v>1</v>
      </c>
    </row>
    <row r="27" spans="2:12" ht="16.5" customHeight="1" x14ac:dyDescent="0.3">
      <c r="B27" s="60">
        <v>19</v>
      </c>
      <c r="C27" s="209" t="s">
        <v>20</v>
      </c>
      <c r="D27" s="252">
        <v>3</v>
      </c>
      <c r="E27" s="253">
        <f t="shared" si="0"/>
        <v>50</v>
      </c>
      <c r="F27" s="253">
        <v>2</v>
      </c>
      <c r="G27" s="252">
        <f t="shared" si="2"/>
        <v>33.333333333333329</v>
      </c>
      <c r="H27" s="253">
        <v>1</v>
      </c>
      <c r="I27" s="252">
        <f t="shared" si="3"/>
        <v>16.666666666666664</v>
      </c>
      <c r="J27" s="254">
        <f t="shared" si="1"/>
        <v>6</v>
      </c>
      <c r="L27" s="87">
        <v>7</v>
      </c>
    </row>
    <row r="28" spans="2:12" ht="16.5" customHeight="1" x14ac:dyDescent="0.3">
      <c r="B28" s="60">
        <v>20</v>
      </c>
      <c r="C28" s="209" t="s">
        <v>21</v>
      </c>
      <c r="D28" s="252">
        <v>5</v>
      </c>
      <c r="E28" s="253">
        <f t="shared" si="0"/>
        <v>100</v>
      </c>
      <c r="F28" s="253">
        <v>0</v>
      </c>
      <c r="G28" s="252">
        <f t="shared" si="2"/>
        <v>0</v>
      </c>
      <c r="H28" s="253">
        <v>0</v>
      </c>
      <c r="I28" s="252">
        <f t="shared" si="3"/>
        <v>0</v>
      </c>
      <c r="J28" s="254">
        <f t="shared" si="1"/>
        <v>5</v>
      </c>
      <c r="L28" s="87">
        <v>7</v>
      </c>
    </row>
    <row r="29" spans="2:12" ht="16.5" customHeight="1" x14ac:dyDescent="0.3">
      <c r="B29" s="60">
        <v>21</v>
      </c>
      <c r="C29" s="209" t="s">
        <v>22</v>
      </c>
      <c r="D29" s="252">
        <v>1</v>
      </c>
      <c r="E29" s="253">
        <f t="shared" si="0"/>
        <v>100</v>
      </c>
      <c r="F29" s="253">
        <v>0</v>
      </c>
      <c r="G29" s="252">
        <f t="shared" si="2"/>
        <v>0</v>
      </c>
      <c r="H29" s="253">
        <v>0</v>
      </c>
      <c r="I29" s="252">
        <f t="shared" si="3"/>
        <v>0</v>
      </c>
      <c r="J29" s="254">
        <f t="shared" si="1"/>
        <v>1</v>
      </c>
      <c r="L29" s="74">
        <v>2</v>
      </c>
    </row>
    <row r="30" spans="2:12" ht="16.5" customHeight="1" x14ac:dyDescent="0.3">
      <c r="B30" s="60">
        <v>22</v>
      </c>
      <c r="C30" s="209" t="s">
        <v>51</v>
      </c>
      <c r="D30" s="252">
        <v>4</v>
      </c>
      <c r="E30" s="253">
        <f t="shared" si="0"/>
        <v>100</v>
      </c>
      <c r="F30" s="253">
        <v>0</v>
      </c>
      <c r="G30" s="252">
        <f t="shared" si="2"/>
        <v>0</v>
      </c>
      <c r="H30" s="253">
        <v>0</v>
      </c>
      <c r="I30" s="252">
        <f t="shared" si="3"/>
        <v>0</v>
      </c>
      <c r="J30" s="254">
        <f t="shared" si="1"/>
        <v>4</v>
      </c>
      <c r="L30" s="74">
        <v>5</v>
      </c>
    </row>
    <row r="31" spans="2:12" ht="16.5" customHeight="1" x14ac:dyDescent="0.3">
      <c r="B31" s="60">
        <v>23</v>
      </c>
      <c r="C31" s="209" t="s">
        <v>52</v>
      </c>
      <c r="D31" s="252">
        <v>0</v>
      </c>
      <c r="E31" s="253" t="e">
        <f t="shared" si="0"/>
        <v>#DIV/0!</v>
      </c>
      <c r="F31" s="253">
        <v>0</v>
      </c>
      <c r="G31" s="252" t="e">
        <f t="shared" si="2"/>
        <v>#DIV/0!</v>
      </c>
      <c r="H31" s="253">
        <v>0</v>
      </c>
      <c r="I31" s="252" t="e">
        <f t="shared" si="3"/>
        <v>#DIV/0!</v>
      </c>
      <c r="J31" s="254">
        <f t="shared" si="1"/>
        <v>0</v>
      </c>
      <c r="L31" s="237">
        <v>2</v>
      </c>
    </row>
    <row r="32" spans="2:12" ht="17.25" customHeight="1" x14ac:dyDescent="0.3">
      <c r="B32" s="60">
        <v>24</v>
      </c>
      <c r="C32" s="255" t="s">
        <v>53</v>
      </c>
      <c r="D32" s="252">
        <v>2</v>
      </c>
      <c r="E32" s="253">
        <f t="shared" si="0"/>
        <v>100</v>
      </c>
      <c r="F32" s="253">
        <v>0</v>
      </c>
      <c r="G32" s="252">
        <f t="shared" si="2"/>
        <v>0</v>
      </c>
      <c r="H32" s="253">
        <v>0</v>
      </c>
      <c r="I32" s="252">
        <f t="shared" si="3"/>
        <v>0</v>
      </c>
      <c r="J32" s="254">
        <f t="shared" si="1"/>
        <v>2</v>
      </c>
      <c r="L32" s="74">
        <v>2</v>
      </c>
    </row>
    <row r="33" spans="2:12" ht="18" customHeight="1" x14ac:dyDescent="0.3">
      <c r="B33" s="60">
        <v>25</v>
      </c>
      <c r="C33" s="256" t="s">
        <v>23</v>
      </c>
      <c r="D33" s="252">
        <v>4</v>
      </c>
      <c r="E33" s="253">
        <f t="shared" si="0"/>
        <v>100</v>
      </c>
      <c r="F33" s="253">
        <v>0</v>
      </c>
      <c r="G33" s="252">
        <f t="shared" si="2"/>
        <v>0</v>
      </c>
      <c r="H33" s="253">
        <v>0</v>
      </c>
      <c r="I33" s="252">
        <f t="shared" si="3"/>
        <v>0</v>
      </c>
      <c r="J33" s="254">
        <f t="shared" si="1"/>
        <v>4</v>
      </c>
      <c r="L33" s="219">
        <v>6</v>
      </c>
    </row>
    <row r="34" spans="2:12" ht="16.5" x14ac:dyDescent="0.3">
      <c r="B34" s="60">
        <v>26</v>
      </c>
      <c r="C34" s="209" t="s">
        <v>54</v>
      </c>
      <c r="D34" s="252">
        <v>2</v>
      </c>
      <c r="E34" s="253">
        <f t="shared" si="0"/>
        <v>100</v>
      </c>
      <c r="F34" s="253">
        <v>0</v>
      </c>
      <c r="G34" s="252">
        <f t="shared" si="2"/>
        <v>0</v>
      </c>
      <c r="H34" s="253">
        <v>0</v>
      </c>
      <c r="I34" s="252">
        <f t="shared" si="3"/>
        <v>0</v>
      </c>
      <c r="J34" s="254">
        <f t="shared" si="1"/>
        <v>2</v>
      </c>
      <c r="L34" s="87">
        <v>5</v>
      </c>
    </row>
    <row r="35" spans="2:12" ht="16.5" x14ac:dyDescent="0.3">
      <c r="B35" s="60">
        <v>27</v>
      </c>
      <c r="C35" s="209" t="s">
        <v>24</v>
      </c>
      <c r="D35" s="252">
        <v>0</v>
      </c>
      <c r="E35" s="253" t="e">
        <f t="shared" si="0"/>
        <v>#DIV/0!</v>
      </c>
      <c r="F35" s="253">
        <v>0</v>
      </c>
      <c r="G35" s="252" t="e">
        <f t="shared" si="2"/>
        <v>#DIV/0!</v>
      </c>
      <c r="H35" s="253">
        <v>0</v>
      </c>
      <c r="I35" s="252" t="e">
        <f t="shared" si="3"/>
        <v>#DIV/0!</v>
      </c>
      <c r="J35" s="254">
        <f t="shared" si="1"/>
        <v>0</v>
      </c>
      <c r="L35" s="87">
        <v>2</v>
      </c>
    </row>
    <row r="36" spans="2:12" ht="16.5" x14ac:dyDescent="0.3">
      <c r="B36" s="60">
        <v>28</v>
      </c>
      <c r="C36" s="209" t="s">
        <v>55</v>
      </c>
      <c r="D36" s="252">
        <v>1</v>
      </c>
      <c r="E36" s="253">
        <f t="shared" si="0"/>
        <v>100</v>
      </c>
      <c r="F36" s="253">
        <v>0</v>
      </c>
      <c r="G36" s="252">
        <f t="shared" si="2"/>
        <v>0</v>
      </c>
      <c r="H36" s="253">
        <v>0</v>
      </c>
      <c r="I36" s="252">
        <f t="shared" si="3"/>
        <v>0</v>
      </c>
      <c r="J36" s="254">
        <f t="shared" si="1"/>
        <v>1</v>
      </c>
      <c r="L36" s="84">
        <v>3</v>
      </c>
    </row>
    <row r="37" spans="2:12" ht="16.5" x14ac:dyDescent="0.3">
      <c r="B37" s="60">
        <v>29</v>
      </c>
      <c r="C37" s="209" t="s">
        <v>25</v>
      </c>
      <c r="D37" s="252">
        <v>0</v>
      </c>
      <c r="E37" s="253">
        <f t="shared" si="0"/>
        <v>0</v>
      </c>
      <c r="F37" s="253">
        <v>1</v>
      </c>
      <c r="G37" s="252">
        <f t="shared" si="2"/>
        <v>100</v>
      </c>
      <c r="H37" s="253">
        <v>0</v>
      </c>
      <c r="I37" s="252">
        <f t="shared" si="3"/>
        <v>0</v>
      </c>
      <c r="J37" s="254">
        <f t="shared" si="1"/>
        <v>1</v>
      </c>
      <c r="L37" s="74">
        <v>2</v>
      </c>
    </row>
    <row r="38" spans="2:12" ht="16.5" x14ac:dyDescent="0.3">
      <c r="B38" s="60">
        <v>30</v>
      </c>
      <c r="C38" s="209" t="s">
        <v>60</v>
      </c>
      <c r="D38" s="252">
        <v>3</v>
      </c>
      <c r="E38" s="253">
        <f t="shared" si="0"/>
        <v>100</v>
      </c>
      <c r="F38" s="253">
        <v>0</v>
      </c>
      <c r="G38" s="252">
        <f t="shared" si="2"/>
        <v>0</v>
      </c>
      <c r="H38" s="253">
        <v>0</v>
      </c>
      <c r="I38" s="252">
        <f t="shared" si="3"/>
        <v>0</v>
      </c>
      <c r="J38" s="254">
        <f t="shared" si="1"/>
        <v>3</v>
      </c>
      <c r="L38" s="87">
        <v>4</v>
      </c>
    </row>
    <row r="39" spans="2:12" ht="16.5" x14ac:dyDescent="0.3">
      <c r="B39" s="60">
        <v>31</v>
      </c>
      <c r="C39" s="255" t="s">
        <v>56</v>
      </c>
      <c r="D39" s="252">
        <v>8</v>
      </c>
      <c r="E39" s="253">
        <f t="shared" si="0"/>
        <v>100</v>
      </c>
      <c r="F39" s="253">
        <v>0</v>
      </c>
      <c r="G39" s="252">
        <f t="shared" si="2"/>
        <v>0</v>
      </c>
      <c r="H39" s="253">
        <v>0</v>
      </c>
      <c r="I39" s="252">
        <f t="shared" si="3"/>
        <v>0</v>
      </c>
      <c r="J39" s="254">
        <f t="shared" si="1"/>
        <v>8</v>
      </c>
      <c r="L39" s="74">
        <v>9</v>
      </c>
    </row>
    <row r="40" spans="2:12" ht="16.5" x14ac:dyDescent="0.3">
      <c r="B40" s="60">
        <v>32</v>
      </c>
      <c r="C40" s="255" t="s">
        <v>57</v>
      </c>
      <c r="D40" s="252">
        <v>2</v>
      </c>
      <c r="E40" s="253">
        <f t="shared" ref="E40:E43" si="4">D40/J40*100</f>
        <v>100</v>
      </c>
      <c r="F40" s="253">
        <v>0</v>
      </c>
      <c r="G40" s="252">
        <f t="shared" ref="G40:G43" si="5">F40/J40*100</f>
        <v>0</v>
      </c>
      <c r="H40" s="253">
        <v>0</v>
      </c>
      <c r="I40" s="252">
        <f t="shared" ref="I40:I43" si="6">H40/J40*100</f>
        <v>0</v>
      </c>
      <c r="J40" s="254">
        <f t="shared" ref="J40:J43" si="7">D40+F40+H40</f>
        <v>2</v>
      </c>
      <c r="L40" s="74">
        <v>3</v>
      </c>
    </row>
    <row r="41" spans="2:12" ht="16.5" x14ac:dyDescent="0.3">
      <c r="B41" s="60">
        <v>33</v>
      </c>
      <c r="C41" s="257" t="s">
        <v>63</v>
      </c>
      <c r="D41" s="252">
        <v>2</v>
      </c>
      <c r="E41" s="253">
        <f t="shared" ref="E41" si="8">D41/J41*100</f>
        <v>100</v>
      </c>
      <c r="F41" s="253">
        <v>0</v>
      </c>
      <c r="G41" s="252">
        <f t="shared" ref="G41" si="9">F41/J41*100</f>
        <v>0</v>
      </c>
      <c r="H41" s="253">
        <v>0</v>
      </c>
      <c r="I41" s="252">
        <f t="shared" ref="I41" si="10">H41/J41*100</f>
        <v>0</v>
      </c>
      <c r="J41" s="254">
        <f t="shared" ref="J41" si="11">D41+F41+H41</f>
        <v>2</v>
      </c>
      <c r="L41" s="74"/>
    </row>
    <row r="42" spans="2:12" ht="16.5" x14ac:dyDescent="0.3">
      <c r="B42" s="60">
        <v>34</v>
      </c>
      <c r="C42" s="255" t="s">
        <v>62</v>
      </c>
      <c r="D42" s="252">
        <v>1</v>
      </c>
      <c r="E42" s="253">
        <f t="shared" si="4"/>
        <v>100</v>
      </c>
      <c r="F42" s="253">
        <v>0</v>
      </c>
      <c r="G42" s="252">
        <f t="shared" si="5"/>
        <v>0</v>
      </c>
      <c r="H42" s="253">
        <v>0</v>
      </c>
      <c r="I42" s="252">
        <f t="shared" si="6"/>
        <v>0</v>
      </c>
      <c r="J42" s="254">
        <f t="shared" si="7"/>
        <v>1</v>
      </c>
      <c r="L42" s="74">
        <v>0</v>
      </c>
    </row>
    <row r="43" spans="2:12" ht="17.25" thickBot="1" x14ac:dyDescent="0.35">
      <c r="B43" s="78">
        <v>35</v>
      </c>
      <c r="C43" s="257" t="s">
        <v>262</v>
      </c>
      <c r="D43" s="258">
        <v>5</v>
      </c>
      <c r="E43" s="259">
        <f t="shared" si="4"/>
        <v>83.333333333333343</v>
      </c>
      <c r="F43" s="259">
        <v>1</v>
      </c>
      <c r="G43" s="258">
        <f t="shared" si="5"/>
        <v>16.666666666666664</v>
      </c>
      <c r="H43" s="259">
        <v>0</v>
      </c>
      <c r="I43" s="258">
        <f t="shared" si="6"/>
        <v>0</v>
      </c>
      <c r="J43" s="260">
        <f t="shared" si="7"/>
        <v>6</v>
      </c>
      <c r="L43" s="75">
        <v>4</v>
      </c>
    </row>
    <row r="44" spans="2:12" ht="17.25" thickBot="1" x14ac:dyDescent="0.35">
      <c r="B44" s="261" t="s">
        <v>67</v>
      </c>
      <c r="C44" s="262"/>
      <c r="D44" s="62">
        <f>SUM(D9:D43)</f>
        <v>105</v>
      </c>
      <c r="E44" s="63">
        <f t="shared" si="0"/>
        <v>88.983050847457619</v>
      </c>
      <c r="F44" s="61">
        <f>SUM(F9:F43)</f>
        <v>6</v>
      </c>
      <c r="G44" s="64">
        <f>F44/J44*100</f>
        <v>5.0847457627118651</v>
      </c>
      <c r="H44" s="65">
        <f>SUM(H9:H43)</f>
        <v>7</v>
      </c>
      <c r="I44" s="66">
        <f>H44/J44*100</f>
        <v>5.9322033898305087</v>
      </c>
      <c r="J44" s="144">
        <f>SUM(J9:J43)</f>
        <v>118</v>
      </c>
      <c r="L44" s="76">
        <f>SUM(L9:L43)</f>
        <v>168</v>
      </c>
    </row>
    <row r="45" spans="2:12" ht="15.75" customHeight="1" x14ac:dyDescent="0.25"/>
    <row r="46" spans="2:12" ht="15" customHeight="1" x14ac:dyDescent="0.25"/>
    <row r="47" spans="2:12" ht="15.75" customHeight="1" x14ac:dyDescent="0.25"/>
  </sheetData>
  <sheetProtection algorithmName="SHA-512" hashValue="bRW6reshQAc+6lO/tHlgbL3OryiDfhJutGz5DIbRi32XXTVqCQ56NdWCbaIygqRLJ6H6y7hffm6Et4AK4j4ALw==" saltValue="1OEQFhJZl5SyNETxryKFmg==" spinCount="100000" sheet="1" objects="1" scenarios="1" selectLockedCells="1" selectUnlockedCells="1"/>
  <mergeCells count="10">
    <mergeCell ref="B2:C5"/>
    <mergeCell ref="B6:J6"/>
    <mergeCell ref="D2:J3"/>
    <mergeCell ref="D4:J5"/>
    <mergeCell ref="J7:J8"/>
    <mergeCell ref="B44:C44"/>
    <mergeCell ref="B7:C8"/>
    <mergeCell ref="D7:E7"/>
    <mergeCell ref="F7:G7"/>
    <mergeCell ref="H7:I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R25"/>
  <sheetViews>
    <sheetView workbookViewId="0">
      <selection activeCell="D2" sqref="D2:R2"/>
    </sheetView>
  </sheetViews>
  <sheetFormatPr baseColWidth="10" defaultRowHeight="15" x14ac:dyDescent="0.25"/>
  <cols>
    <col min="1" max="1" width="6" customWidth="1"/>
    <col min="2" max="2" width="4" customWidth="1"/>
    <col min="3" max="3" width="15.85546875" customWidth="1"/>
    <col min="4" max="4" width="6.85546875" customWidth="1"/>
    <col min="5" max="5" width="5.42578125" customWidth="1"/>
    <col min="6" max="6" width="5.85546875" customWidth="1"/>
    <col min="7" max="7" width="6.42578125" customWidth="1"/>
    <col min="8" max="8" width="11.85546875" customWidth="1"/>
    <col min="9" max="9" width="8.140625" customWidth="1"/>
    <col min="10" max="10" width="4.7109375" customWidth="1"/>
    <col min="11" max="11" width="6.42578125" customWidth="1"/>
    <col min="12" max="12" width="7" customWidth="1"/>
    <col min="13" max="13" width="9.85546875" customWidth="1"/>
    <col min="14" max="14" width="7.140625" customWidth="1"/>
    <col min="15" max="15" width="6.140625" customWidth="1"/>
    <col min="16" max="17" width="6.42578125" customWidth="1"/>
    <col min="18" max="18" width="10.42578125" customWidth="1"/>
  </cols>
  <sheetData>
    <row r="1" spans="2:18" ht="15.75" thickBot="1" x14ac:dyDescent="0.3"/>
    <row r="2" spans="2:18" ht="17.25" thickBot="1" x14ac:dyDescent="0.35">
      <c r="B2" s="329" t="s">
        <v>292</v>
      </c>
      <c r="C2" s="330"/>
      <c r="D2" s="343" t="s">
        <v>112</v>
      </c>
      <c r="E2" s="344"/>
      <c r="F2" s="344"/>
      <c r="G2" s="344"/>
      <c r="H2" s="344"/>
      <c r="I2" s="344"/>
      <c r="J2" s="344"/>
      <c r="K2" s="344"/>
      <c r="L2" s="344"/>
      <c r="M2" s="344"/>
      <c r="N2" s="344"/>
      <c r="O2" s="344"/>
      <c r="P2" s="344"/>
      <c r="Q2" s="344"/>
      <c r="R2" s="345"/>
    </row>
    <row r="3" spans="2:18" ht="92.25" customHeight="1" thickBot="1" x14ac:dyDescent="0.3">
      <c r="B3" s="331"/>
      <c r="C3" s="390"/>
      <c r="D3" s="368" t="s">
        <v>364</v>
      </c>
      <c r="E3" s="369"/>
      <c r="F3" s="369"/>
      <c r="G3" s="369"/>
      <c r="H3" s="370"/>
      <c r="I3" s="349" t="s">
        <v>356</v>
      </c>
      <c r="J3" s="346"/>
      <c r="K3" s="346"/>
      <c r="L3" s="346"/>
      <c r="M3" s="347"/>
      <c r="N3" s="368" t="s">
        <v>363</v>
      </c>
      <c r="O3" s="369"/>
      <c r="P3" s="369"/>
      <c r="Q3" s="369"/>
      <c r="R3" s="370"/>
    </row>
    <row r="4" spans="2:18" ht="24.75" customHeight="1" thickBot="1" x14ac:dyDescent="0.3">
      <c r="B4" s="331"/>
      <c r="C4" s="390"/>
      <c r="D4" s="363" t="s">
        <v>0</v>
      </c>
      <c r="E4" s="364"/>
      <c r="F4" s="365"/>
      <c r="G4" s="366" t="s">
        <v>1</v>
      </c>
      <c r="H4" s="316" t="s">
        <v>104</v>
      </c>
      <c r="I4" s="363" t="s">
        <v>0</v>
      </c>
      <c r="J4" s="364"/>
      <c r="K4" s="365"/>
      <c r="L4" s="366" t="s">
        <v>1</v>
      </c>
      <c r="M4" s="316" t="s">
        <v>104</v>
      </c>
      <c r="N4" s="363" t="s">
        <v>0</v>
      </c>
      <c r="O4" s="364"/>
      <c r="P4" s="365"/>
      <c r="Q4" s="366" t="s">
        <v>1</v>
      </c>
      <c r="R4" s="316" t="s">
        <v>104</v>
      </c>
    </row>
    <row r="5" spans="2:18" ht="18" customHeight="1" thickBot="1" x14ac:dyDescent="0.3">
      <c r="B5" s="333"/>
      <c r="C5" s="391"/>
      <c r="D5" s="151" t="s">
        <v>33</v>
      </c>
      <c r="E5" s="152" t="s">
        <v>2</v>
      </c>
      <c r="F5" s="153" t="s">
        <v>3</v>
      </c>
      <c r="G5" s="367"/>
      <c r="H5" s="318"/>
      <c r="I5" s="151" t="s">
        <v>33</v>
      </c>
      <c r="J5" s="152" t="s">
        <v>2</v>
      </c>
      <c r="K5" s="158" t="s">
        <v>3</v>
      </c>
      <c r="L5" s="367"/>
      <c r="M5" s="318"/>
      <c r="N5" s="151" t="s">
        <v>33</v>
      </c>
      <c r="O5" s="152" t="s">
        <v>2</v>
      </c>
      <c r="P5" s="153" t="s">
        <v>3</v>
      </c>
      <c r="Q5" s="367"/>
      <c r="R5" s="318"/>
    </row>
    <row r="6" spans="2:18" ht="17.25" customHeight="1" x14ac:dyDescent="0.25">
      <c r="B6" s="145">
        <v>1</v>
      </c>
      <c r="C6" s="146" t="s">
        <v>5</v>
      </c>
      <c r="D6" s="88">
        <v>0</v>
      </c>
      <c r="E6" s="89">
        <v>100</v>
      </c>
      <c r="F6" s="89">
        <f>D6/E6*100</f>
        <v>0</v>
      </c>
      <c r="G6" s="90">
        <v>0</v>
      </c>
      <c r="H6" s="91">
        <f>D6/E17</f>
        <v>0</v>
      </c>
      <c r="I6" s="88">
        <v>0</v>
      </c>
      <c r="J6" s="89">
        <v>1</v>
      </c>
      <c r="K6" s="89">
        <f>I6/J6*100</f>
        <v>0</v>
      </c>
      <c r="L6" s="90">
        <v>0</v>
      </c>
      <c r="M6" s="91">
        <f>I6/J17</f>
        <v>0</v>
      </c>
      <c r="N6" s="88">
        <v>0</v>
      </c>
      <c r="O6" s="89">
        <v>1</v>
      </c>
      <c r="P6" s="89">
        <f>N6/O6*100</f>
        <v>0</v>
      </c>
      <c r="Q6" s="90">
        <v>0</v>
      </c>
      <c r="R6" s="91">
        <f>N6/O17</f>
        <v>0</v>
      </c>
    </row>
    <row r="7" spans="2:18" ht="16.5" x14ac:dyDescent="0.3">
      <c r="B7" s="147">
        <v>2</v>
      </c>
      <c r="C7" s="148" t="s">
        <v>6</v>
      </c>
      <c r="D7" s="92">
        <v>0</v>
      </c>
      <c r="E7" s="94">
        <v>100</v>
      </c>
      <c r="F7" s="94">
        <f>D7/E7*100</f>
        <v>0</v>
      </c>
      <c r="G7" s="95">
        <v>0</v>
      </c>
      <c r="H7" s="96">
        <f>D7/E17</f>
        <v>0</v>
      </c>
      <c r="I7" s="92">
        <v>0</v>
      </c>
      <c r="J7" s="94">
        <v>1</v>
      </c>
      <c r="K7" s="94">
        <f>I7/J7*100</f>
        <v>0</v>
      </c>
      <c r="L7" s="95">
        <v>0</v>
      </c>
      <c r="M7" s="96">
        <f>I7/J17</f>
        <v>0</v>
      </c>
      <c r="N7" s="92">
        <v>0</v>
      </c>
      <c r="O7" s="94">
        <v>1</v>
      </c>
      <c r="P7" s="94">
        <f>N7/O7*100</f>
        <v>0</v>
      </c>
      <c r="Q7" s="95">
        <v>0</v>
      </c>
      <c r="R7" s="96">
        <f>N7/O17</f>
        <v>0</v>
      </c>
    </row>
    <row r="8" spans="2:18" ht="15.75" x14ac:dyDescent="0.25">
      <c r="B8" s="173">
        <v>3</v>
      </c>
      <c r="C8" s="174" t="s">
        <v>7</v>
      </c>
      <c r="D8" s="184">
        <v>0</v>
      </c>
      <c r="E8" s="185">
        <v>100</v>
      </c>
      <c r="F8" s="185">
        <f>D8/E8*100</f>
        <v>0</v>
      </c>
      <c r="G8" s="186">
        <v>0</v>
      </c>
      <c r="H8" s="187">
        <f>D8/E17</f>
        <v>0</v>
      </c>
      <c r="I8" s="3">
        <v>25</v>
      </c>
      <c r="J8" s="2">
        <v>25</v>
      </c>
      <c r="K8" s="2">
        <f>I8/J8*100</f>
        <v>100</v>
      </c>
      <c r="L8" s="106">
        <v>1</v>
      </c>
      <c r="M8" s="23">
        <f>I8/J17</f>
        <v>0.25</v>
      </c>
      <c r="N8" s="184">
        <v>0</v>
      </c>
      <c r="O8" s="185">
        <v>25</v>
      </c>
      <c r="P8" s="185">
        <f>N8/O8*100</f>
        <v>0</v>
      </c>
      <c r="Q8" s="186">
        <v>0</v>
      </c>
      <c r="R8" s="187">
        <f>N8/O17</f>
        <v>0</v>
      </c>
    </row>
    <row r="9" spans="2:18" ht="16.5" x14ac:dyDescent="0.3">
      <c r="B9" s="147">
        <v>4</v>
      </c>
      <c r="C9" s="148" t="s">
        <v>8</v>
      </c>
      <c r="D9" s="92">
        <v>0</v>
      </c>
      <c r="E9" s="94">
        <v>100</v>
      </c>
      <c r="F9" s="94">
        <f t="shared" ref="F9:F17" si="0">D9/E9*100</f>
        <v>0</v>
      </c>
      <c r="G9" s="95">
        <v>0</v>
      </c>
      <c r="H9" s="96">
        <f>D9/E17</f>
        <v>0</v>
      </c>
      <c r="I9" s="92">
        <v>0</v>
      </c>
      <c r="J9" s="94">
        <v>1</v>
      </c>
      <c r="K9" s="94">
        <f t="shared" ref="K9:K17" si="1">I9/J9*100</f>
        <v>0</v>
      </c>
      <c r="L9" s="95">
        <v>0</v>
      </c>
      <c r="M9" s="96">
        <f>I9/J17</f>
        <v>0</v>
      </c>
      <c r="N9" s="92">
        <v>0</v>
      </c>
      <c r="O9" s="94">
        <v>1</v>
      </c>
      <c r="P9" s="94">
        <f t="shared" ref="P9:P17" si="2">N9/O9*100</f>
        <v>0</v>
      </c>
      <c r="Q9" s="95">
        <v>0</v>
      </c>
      <c r="R9" s="96">
        <f>N9/O17</f>
        <v>0</v>
      </c>
    </row>
    <row r="10" spans="2:18" ht="16.5" x14ac:dyDescent="0.3">
      <c r="B10" s="147">
        <v>5</v>
      </c>
      <c r="C10" s="148" t="s">
        <v>9</v>
      </c>
      <c r="D10" s="92">
        <v>0</v>
      </c>
      <c r="E10" s="94">
        <v>100</v>
      </c>
      <c r="F10" s="94">
        <f t="shared" si="0"/>
        <v>0</v>
      </c>
      <c r="G10" s="95">
        <v>0</v>
      </c>
      <c r="H10" s="96">
        <f>D10/E17</f>
        <v>0</v>
      </c>
      <c r="I10" s="92">
        <v>0</v>
      </c>
      <c r="J10" s="94">
        <v>1</v>
      </c>
      <c r="K10" s="94">
        <f t="shared" si="1"/>
        <v>0</v>
      </c>
      <c r="L10" s="95">
        <v>0</v>
      </c>
      <c r="M10" s="96">
        <f>I10/J17</f>
        <v>0</v>
      </c>
      <c r="N10" s="92">
        <v>0</v>
      </c>
      <c r="O10" s="94">
        <v>1</v>
      </c>
      <c r="P10" s="94">
        <f t="shared" si="2"/>
        <v>0</v>
      </c>
      <c r="Q10" s="95">
        <v>0</v>
      </c>
      <c r="R10" s="96">
        <f>N10/O17</f>
        <v>0</v>
      </c>
    </row>
    <row r="11" spans="2:18" ht="16.5" x14ac:dyDescent="0.3">
      <c r="B11" s="175">
        <v>6</v>
      </c>
      <c r="C11" s="176" t="s">
        <v>10</v>
      </c>
      <c r="D11" s="3">
        <v>0</v>
      </c>
      <c r="E11" s="2">
        <v>100</v>
      </c>
      <c r="F11" s="2">
        <f t="shared" si="0"/>
        <v>0</v>
      </c>
      <c r="G11" s="112">
        <v>0</v>
      </c>
      <c r="H11" s="23">
        <f>D11/E17</f>
        <v>0</v>
      </c>
      <c r="I11" s="3">
        <v>50</v>
      </c>
      <c r="J11" s="2">
        <v>50</v>
      </c>
      <c r="K11" s="2">
        <f t="shared" si="1"/>
        <v>100</v>
      </c>
      <c r="L11" s="106">
        <v>1</v>
      </c>
      <c r="M11" s="23">
        <f>I11/J17</f>
        <v>0.5</v>
      </c>
      <c r="N11" s="3">
        <v>97.78</v>
      </c>
      <c r="O11" s="2">
        <v>50</v>
      </c>
      <c r="P11" s="2">
        <f t="shared" si="2"/>
        <v>195.56</v>
      </c>
      <c r="Q11" s="109">
        <v>1.96</v>
      </c>
      <c r="R11" s="23">
        <f>N11/O17</f>
        <v>0.9778</v>
      </c>
    </row>
    <row r="12" spans="2:18" ht="16.5" x14ac:dyDescent="0.3">
      <c r="B12" s="147">
        <v>7</v>
      </c>
      <c r="C12" s="148" t="s">
        <v>11</v>
      </c>
      <c r="D12" s="92">
        <v>0</v>
      </c>
      <c r="E12" s="94">
        <v>100</v>
      </c>
      <c r="F12" s="94">
        <f t="shared" si="0"/>
        <v>0</v>
      </c>
      <c r="G12" s="95">
        <v>0</v>
      </c>
      <c r="H12" s="96">
        <f>D12/E17</f>
        <v>0</v>
      </c>
      <c r="I12" s="92">
        <v>0</v>
      </c>
      <c r="J12" s="94">
        <v>1</v>
      </c>
      <c r="K12" s="94">
        <f t="shared" si="1"/>
        <v>0</v>
      </c>
      <c r="L12" s="95">
        <v>0</v>
      </c>
      <c r="M12" s="96">
        <f>I12/J17</f>
        <v>0</v>
      </c>
      <c r="N12" s="92">
        <v>0</v>
      </c>
      <c r="O12" s="94">
        <v>1</v>
      </c>
      <c r="P12" s="94">
        <f t="shared" si="2"/>
        <v>0</v>
      </c>
      <c r="Q12" s="95">
        <v>0</v>
      </c>
      <c r="R12" s="96">
        <f>N12/O17</f>
        <v>0</v>
      </c>
    </row>
    <row r="13" spans="2:18" ht="16.5" x14ac:dyDescent="0.3">
      <c r="B13" s="147">
        <v>8</v>
      </c>
      <c r="C13" s="148" t="s">
        <v>12</v>
      </c>
      <c r="D13" s="92">
        <v>0</v>
      </c>
      <c r="E13" s="94">
        <v>100</v>
      </c>
      <c r="F13" s="94">
        <f t="shared" si="0"/>
        <v>0</v>
      </c>
      <c r="G13" s="95">
        <v>0</v>
      </c>
      <c r="H13" s="96">
        <f>D13/E17</f>
        <v>0</v>
      </c>
      <c r="I13" s="92">
        <v>0</v>
      </c>
      <c r="J13" s="94">
        <v>1</v>
      </c>
      <c r="K13" s="94">
        <f t="shared" si="1"/>
        <v>0</v>
      </c>
      <c r="L13" s="95">
        <v>0</v>
      </c>
      <c r="M13" s="96">
        <f>I13/J17</f>
        <v>0</v>
      </c>
      <c r="N13" s="92">
        <v>0</v>
      </c>
      <c r="O13" s="94">
        <v>1</v>
      </c>
      <c r="P13" s="94">
        <f t="shared" si="2"/>
        <v>0</v>
      </c>
      <c r="Q13" s="95">
        <v>0</v>
      </c>
      <c r="R13" s="96">
        <f>N13/O17</f>
        <v>0</v>
      </c>
    </row>
    <row r="14" spans="2:18" ht="16.5" x14ac:dyDescent="0.3">
      <c r="B14" s="147">
        <v>9</v>
      </c>
      <c r="C14" s="148" t="s">
        <v>13</v>
      </c>
      <c r="D14" s="3">
        <v>0</v>
      </c>
      <c r="E14" s="2">
        <v>100</v>
      </c>
      <c r="F14" s="2">
        <f t="shared" si="0"/>
        <v>0</v>
      </c>
      <c r="G14" s="24">
        <v>0</v>
      </c>
      <c r="H14" s="23">
        <f>D14/E17</f>
        <v>0</v>
      </c>
      <c r="I14" s="3">
        <v>0</v>
      </c>
      <c r="J14" s="2">
        <v>75</v>
      </c>
      <c r="K14" s="2">
        <f t="shared" si="1"/>
        <v>0</v>
      </c>
      <c r="L14" s="24">
        <v>0</v>
      </c>
      <c r="M14" s="23">
        <f>I14/J17</f>
        <v>0</v>
      </c>
      <c r="N14" s="3">
        <v>0</v>
      </c>
      <c r="O14" s="2">
        <v>75</v>
      </c>
      <c r="P14" s="2">
        <f t="shared" si="2"/>
        <v>0</v>
      </c>
      <c r="Q14" s="24">
        <v>0</v>
      </c>
      <c r="R14" s="23">
        <f>N14/O17</f>
        <v>0</v>
      </c>
    </row>
    <row r="15" spans="2:18" ht="16.5" x14ac:dyDescent="0.3">
      <c r="B15" s="147">
        <v>10</v>
      </c>
      <c r="C15" s="148" t="s">
        <v>14</v>
      </c>
      <c r="D15" s="92">
        <v>0</v>
      </c>
      <c r="E15" s="94">
        <v>100</v>
      </c>
      <c r="F15" s="94">
        <f t="shared" si="0"/>
        <v>0</v>
      </c>
      <c r="G15" s="95">
        <v>0</v>
      </c>
      <c r="H15" s="96">
        <f>D15/E17</f>
        <v>0</v>
      </c>
      <c r="I15" s="92">
        <v>0</v>
      </c>
      <c r="J15" s="94">
        <v>1</v>
      </c>
      <c r="K15" s="94">
        <f t="shared" si="1"/>
        <v>0</v>
      </c>
      <c r="L15" s="95">
        <v>0</v>
      </c>
      <c r="M15" s="96">
        <f>I15/J17</f>
        <v>0</v>
      </c>
      <c r="N15" s="92">
        <v>0</v>
      </c>
      <c r="O15" s="94">
        <v>1</v>
      </c>
      <c r="P15" s="94">
        <f t="shared" si="2"/>
        <v>0</v>
      </c>
      <c r="Q15" s="95">
        <v>0</v>
      </c>
      <c r="R15" s="96">
        <f>N15/O17</f>
        <v>0</v>
      </c>
    </row>
    <row r="16" spans="2:18" ht="16.5" x14ac:dyDescent="0.3">
      <c r="B16" s="147">
        <v>11</v>
      </c>
      <c r="C16" s="148" t="s">
        <v>26</v>
      </c>
      <c r="D16" s="92">
        <v>0</v>
      </c>
      <c r="E16" s="94">
        <v>100</v>
      </c>
      <c r="F16" s="94">
        <f t="shared" si="0"/>
        <v>0</v>
      </c>
      <c r="G16" s="95">
        <v>0</v>
      </c>
      <c r="H16" s="96">
        <f>D16/E17</f>
        <v>0</v>
      </c>
      <c r="I16" s="92">
        <v>0</v>
      </c>
      <c r="J16" s="94">
        <v>1</v>
      </c>
      <c r="K16" s="94">
        <f t="shared" si="1"/>
        <v>0</v>
      </c>
      <c r="L16" s="95">
        <v>0</v>
      </c>
      <c r="M16" s="96">
        <f>I16/J17</f>
        <v>0</v>
      </c>
      <c r="N16" s="92">
        <v>0</v>
      </c>
      <c r="O16" s="94">
        <v>1</v>
      </c>
      <c r="P16" s="94">
        <f t="shared" si="2"/>
        <v>0</v>
      </c>
      <c r="Q16" s="95">
        <v>0</v>
      </c>
      <c r="R16" s="96">
        <f>N16/O17</f>
        <v>0</v>
      </c>
    </row>
    <row r="17" spans="2:18" ht="17.25" thickBot="1" x14ac:dyDescent="0.35">
      <c r="B17" s="149">
        <v>12</v>
      </c>
      <c r="C17" s="150" t="s">
        <v>15</v>
      </c>
      <c r="D17" s="34">
        <v>0</v>
      </c>
      <c r="E17" s="33">
        <v>100</v>
      </c>
      <c r="F17" s="33">
        <f t="shared" si="0"/>
        <v>0</v>
      </c>
      <c r="G17" s="25">
        <v>0</v>
      </c>
      <c r="H17" s="35">
        <f>D17/E17</f>
        <v>0</v>
      </c>
      <c r="I17" s="34">
        <v>0</v>
      </c>
      <c r="J17" s="33">
        <v>100</v>
      </c>
      <c r="K17" s="33">
        <f t="shared" si="1"/>
        <v>0</v>
      </c>
      <c r="L17" s="25">
        <v>0</v>
      </c>
      <c r="M17" s="35">
        <f>I17/J17</f>
        <v>0</v>
      </c>
      <c r="N17" s="34">
        <v>0</v>
      </c>
      <c r="O17" s="33">
        <v>100</v>
      </c>
      <c r="P17" s="33">
        <f t="shared" si="2"/>
        <v>0</v>
      </c>
      <c r="Q17" s="25">
        <v>0</v>
      </c>
      <c r="R17" s="35">
        <f>N17/O17</f>
        <v>0</v>
      </c>
    </row>
    <row r="19" spans="2:18" ht="15.75" thickBot="1" x14ac:dyDescent="0.3"/>
    <row r="20" spans="2:18" ht="13.5" customHeight="1" x14ac:dyDescent="0.3">
      <c r="B20" s="19"/>
      <c r="C20" s="20"/>
      <c r="D20" s="22"/>
      <c r="E20" s="22"/>
      <c r="F20" s="22"/>
      <c r="G20" s="22"/>
      <c r="H20" s="325" t="s">
        <v>284</v>
      </c>
      <c r="I20" s="326"/>
    </row>
    <row r="21" spans="2:18" ht="15" customHeight="1" thickBot="1" x14ac:dyDescent="0.3">
      <c r="H21" s="327"/>
      <c r="I21" s="328"/>
    </row>
    <row r="22" spans="2:18" x14ac:dyDescent="0.25">
      <c r="B22" s="12">
        <v>1</v>
      </c>
      <c r="C22" s="7" t="s">
        <v>27</v>
      </c>
      <c r="D22" s="8"/>
      <c r="E22" s="295" t="s">
        <v>28</v>
      </c>
      <c r="F22" s="295"/>
      <c r="G22" s="296"/>
      <c r="H22" s="12">
        <v>2</v>
      </c>
      <c r="I22" s="16">
        <f>H22/H25</f>
        <v>0.66666666666666663</v>
      </c>
    </row>
    <row r="23" spans="2:18" x14ac:dyDescent="0.25">
      <c r="B23" s="13">
        <v>2</v>
      </c>
      <c r="C23" s="9" t="s">
        <v>29</v>
      </c>
      <c r="D23" s="4"/>
      <c r="E23" s="297" t="s">
        <v>30</v>
      </c>
      <c r="F23" s="297"/>
      <c r="G23" s="298"/>
      <c r="H23" s="13">
        <v>0</v>
      </c>
      <c r="I23" s="17">
        <f>H23/H25</f>
        <v>0</v>
      </c>
    </row>
    <row r="24" spans="2:18" ht="15.75" thickBot="1" x14ac:dyDescent="0.3">
      <c r="B24" s="14">
        <v>3</v>
      </c>
      <c r="C24" s="10" t="s">
        <v>31</v>
      </c>
      <c r="D24" s="11"/>
      <c r="E24" s="299" t="s">
        <v>32</v>
      </c>
      <c r="F24" s="299"/>
      <c r="G24" s="300"/>
      <c r="H24" s="14">
        <v>1</v>
      </c>
      <c r="I24" s="18">
        <f>H24/H25</f>
        <v>0.33333333333333331</v>
      </c>
    </row>
    <row r="25" spans="2:18" ht="15.75" thickBot="1" x14ac:dyDescent="0.3">
      <c r="B25" s="322" t="s">
        <v>79</v>
      </c>
      <c r="C25" s="323"/>
      <c r="D25" s="323"/>
      <c r="E25" s="323"/>
      <c r="F25" s="323"/>
      <c r="G25" s="324"/>
      <c r="H25" s="15">
        <f>SUM(H22:H24)</f>
        <v>3</v>
      </c>
      <c r="I25" s="21">
        <f>SUM(I22:I24)</f>
        <v>1</v>
      </c>
    </row>
  </sheetData>
  <sheetProtection algorithmName="SHA-512" hashValue="WMXWeN5WDjzeByLUjnXEvkt7uercKfDR03M/DzSqRFF8bPxGtfL8vOUGLdAbqPa2LMHqKLG05tIVBdybeKIRcg==" saltValue="Gc68K3IZvPL6KEUgUZ6UUw==" spinCount="100000" sheet="1" objects="1" scenarios="1" selectLockedCells="1" selectUnlockedCells="1"/>
  <mergeCells count="19">
    <mergeCell ref="E24:G24"/>
    <mergeCell ref="B25:G25"/>
    <mergeCell ref="H20:I21"/>
    <mergeCell ref="E22:G22"/>
    <mergeCell ref="E23:G23"/>
    <mergeCell ref="G4:G5"/>
    <mergeCell ref="H4:H5"/>
    <mergeCell ref="M4:M5"/>
    <mergeCell ref="B2:C5"/>
    <mergeCell ref="I4:K4"/>
    <mergeCell ref="D2:R2"/>
    <mergeCell ref="N3:R3"/>
    <mergeCell ref="N4:P4"/>
    <mergeCell ref="Q4:Q5"/>
    <mergeCell ref="R4:R5"/>
    <mergeCell ref="L4:L5"/>
    <mergeCell ref="D3:H3"/>
    <mergeCell ref="I3:M3"/>
    <mergeCell ref="D4:F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B1:BZ29"/>
  <sheetViews>
    <sheetView workbookViewId="0">
      <selection activeCell="U23" sqref="U23"/>
    </sheetView>
  </sheetViews>
  <sheetFormatPr baseColWidth="10" defaultRowHeight="15" x14ac:dyDescent="0.25"/>
  <cols>
    <col min="1" max="1" width="6" customWidth="1"/>
    <col min="2" max="2" width="4" customWidth="1"/>
    <col min="3" max="3" width="14" customWidth="1"/>
    <col min="4" max="4" width="6.85546875" customWidth="1"/>
    <col min="5" max="5" width="5.42578125" customWidth="1"/>
    <col min="6" max="6" width="5.85546875" customWidth="1"/>
    <col min="7" max="7" width="6.85546875" customWidth="1"/>
    <col min="8" max="8" width="10.140625" customWidth="1"/>
    <col min="9" max="9" width="9.5703125" customWidth="1"/>
    <col min="10" max="10" width="5.140625" customWidth="1"/>
    <col min="11" max="11" width="6.42578125" customWidth="1"/>
    <col min="12" max="12" width="7" customWidth="1"/>
    <col min="13" max="13" width="9.85546875" customWidth="1"/>
    <col min="14" max="14" width="7.140625" customWidth="1"/>
    <col min="15" max="15" width="5.28515625" customWidth="1"/>
    <col min="16" max="16" width="6.5703125" customWidth="1"/>
    <col min="17" max="17" width="7" customWidth="1"/>
    <col min="18" max="18" width="9.7109375" customWidth="1"/>
    <col min="19" max="19" width="6.28515625" customWidth="1"/>
    <col min="20" max="20" width="5.28515625" customWidth="1"/>
    <col min="21" max="21" width="6.42578125" customWidth="1"/>
    <col min="22" max="22" width="7" customWidth="1"/>
    <col min="23" max="23" width="9.5703125" customWidth="1"/>
    <col min="24" max="24" width="6.5703125" customWidth="1"/>
    <col min="25" max="25" width="5.7109375" customWidth="1"/>
    <col min="26" max="26" width="6.42578125" customWidth="1"/>
    <col min="27" max="27" width="6.85546875" customWidth="1"/>
    <col min="28" max="28" width="9.7109375" customWidth="1"/>
    <col min="29" max="29" width="6.5703125" customWidth="1"/>
    <col min="30" max="30" width="5.42578125" customWidth="1"/>
    <col min="31" max="31" width="6.42578125" customWidth="1"/>
    <col min="32" max="32" width="6.5703125" customWidth="1"/>
    <col min="33" max="33" width="9.85546875" customWidth="1"/>
    <col min="34" max="34" width="6.85546875" customWidth="1"/>
    <col min="35" max="35" width="5" customWidth="1"/>
    <col min="36" max="36" width="6" customWidth="1"/>
    <col min="37" max="37" width="6.85546875" customWidth="1"/>
    <col min="38" max="38" width="10.140625" customWidth="1"/>
    <col min="39" max="39" width="6.28515625" customWidth="1"/>
    <col min="40" max="41" width="6" customWidth="1"/>
    <col min="42" max="42" width="7.140625" customWidth="1"/>
    <col min="43" max="43" width="9.7109375" customWidth="1"/>
    <col min="44" max="44" width="7" customWidth="1"/>
    <col min="45" max="45" width="5.42578125" customWidth="1"/>
    <col min="46" max="46" width="6.5703125" customWidth="1"/>
    <col min="47" max="47" width="7" customWidth="1"/>
    <col min="48" max="48" width="9.7109375" customWidth="1"/>
    <col min="49" max="49" width="6.85546875" customWidth="1"/>
    <col min="50" max="50" width="4.85546875" customWidth="1"/>
    <col min="51" max="52" width="6.42578125" customWidth="1"/>
    <col min="53" max="53" width="10.7109375" customWidth="1"/>
    <col min="54" max="54" width="6.5703125" customWidth="1"/>
    <col min="55" max="55" width="5.5703125" customWidth="1"/>
    <col min="56" max="56" width="6.42578125" customWidth="1"/>
    <col min="57" max="57" width="6.7109375" customWidth="1"/>
    <col min="58" max="58" width="10.140625" customWidth="1"/>
    <col min="59" max="59" width="6.85546875" customWidth="1"/>
    <col min="60" max="60" width="5" customWidth="1"/>
    <col min="61" max="61" width="6.7109375" customWidth="1"/>
    <col min="62" max="62" width="6.28515625" customWidth="1"/>
    <col min="64" max="64" width="6.42578125" customWidth="1"/>
    <col min="65" max="65" width="5.5703125" customWidth="1"/>
    <col min="66" max="66" width="6.7109375" customWidth="1"/>
    <col min="67" max="67" width="6.28515625" customWidth="1"/>
    <col min="68" max="68" width="9.5703125" customWidth="1"/>
    <col min="69" max="69" width="7.42578125" customWidth="1"/>
    <col min="70" max="70" width="5.28515625" customWidth="1"/>
    <col min="71" max="71" width="6.85546875" customWidth="1"/>
    <col min="72" max="72" width="7" customWidth="1"/>
    <col min="73" max="73" width="10.140625" customWidth="1"/>
    <col min="74" max="74" width="6.5703125" customWidth="1"/>
    <col min="75" max="75" width="6.140625" customWidth="1"/>
    <col min="76" max="76" width="7.140625" customWidth="1"/>
    <col min="77" max="77" width="7" customWidth="1"/>
    <col min="78" max="78" width="10.42578125" customWidth="1"/>
  </cols>
  <sheetData>
    <row r="1" spans="2:78" ht="15.75" thickBot="1" x14ac:dyDescent="0.3"/>
    <row r="2" spans="2:78" ht="17.25" thickBot="1" x14ac:dyDescent="0.35">
      <c r="B2" s="329" t="s">
        <v>293</v>
      </c>
      <c r="C2" s="330"/>
      <c r="D2" s="343" t="s">
        <v>113</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c r="BB2" s="344"/>
      <c r="BC2" s="344"/>
      <c r="BD2" s="344"/>
      <c r="BE2" s="344"/>
      <c r="BF2" s="344"/>
      <c r="BG2" s="344"/>
      <c r="BH2" s="344"/>
      <c r="BI2" s="344"/>
      <c r="BJ2" s="344"/>
      <c r="BK2" s="344"/>
      <c r="BL2" s="344"/>
      <c r="BM2" s="344"/>
      <c r="BN2" s="344"/>
      <c r="BO2" s="344"/>
      <c r="BP2" s="344"/>
      <c r="BQ2" s="344"/>
      <c r="BR2" s="344"/>
      <c r="BS2" s="344"/>
      <c r="BT2" s="344"/>
      <c r="BU2" s="344"/>
      <c r="BV2" s="344"/>
      <c r="BW2" s="344"/>
      <c r="BX2" s="344"/>
      <c r="BY2" s="344"/>
      <c r="BZ2" s="345"/>
    </row>
    <row r="3" spans="2:78" ht="78" customHeight="1" thickBot="1" x14ac:dyDescent="0.3">
      <c r="B3" s="331"/>
      <c r="C3" s="390"/>
      <c r="D3" s="335" t="s">
        <v>275</v>
      </c>
      <c r="E3" s="336"/>
      <c r="F3" s="337"/>
      <c r="G3" s="337"/>
      <c r="H3" s="396"/>
      <c r="I3" s="339" t="s">
        <v>276</v>
      </c>
      <c r="J3" s="340"/>
      <c r="K3" s="341"/>
      <c r="L3" s="341"/>
      <c r="M3" s="342"/>
      <c r="N3" s="346" t="s">
        <v>277</v>
      </c>
      <c r="O3" s="346"/>
      <c r="P3" s="346"/>
      <c r="Q3" s="346"/>
      <c r="R3" s="347"/>
      <c r="S3" s="349" t="s">
        <v>323</v>
      </c>
      <c r="T3" s="346"/>
      <c r="U3" s="346"/>
      <c r="V3" s="346"/>
      <c r="W3" s="347"/>
      <c r="X3" s="340" t="s">
        <v>278</v>
      </c>
      <c r="Y3" s="340"/>
      <c r="Z3" s="341"/>
      <c r="AA3" s="341"/>
      <c r="AB3" s="342"/>
      <c r="AC3" s="335" t="s">
        <v>150</v>
      </c>
      <c r="AD3" s="336"/>
      <c r="AE3" s="337"/>
      <c r="AF3" s="337"/>
      <c r="AG3" s="338"/>
      <c r="AH3" s="339" t="s">
        <v>151</v>
      </c>
      <c r="AI3" s="340"/>
      <c r="AJ3" s="341"/>
      <c r="AK3" s="341"/>
      <c r="AL3" s="342"/>
      <c r="AM3" s="340" t="s">
        <v>279</v>
      </c>
      <c r="AN3" s="340"/>
      <c r="AO3" s="341"/>
      <c r="AP3" s="341"/>
      <c r="AQ3" s="342"/>
      <c r="AR3" s="339" t="s">
        <v>152</v>
      </c>
      <c r="AS3" s="340"/>
      <c r="AT3" s="341"/>
      <c r="AU3" s="341"/>
      <c r="AV3" s="342"/>
      <c r="AW3" s="349" t="s">
        <v>325</v>
      </c>
      <c r="AX3" s="346"/>
      <c r="AY3" s="346"/>
      <c r="AZ3" s="346"/>
      <c r="BA3" s="347"/>
      <c r="BB3" s="335" t="s">
        <v>326</v>
      </c>
      <c r="BC3" s="336"/>
      <c r="BD3" s="337"/>
      <c r="BE3" s="337"/>
      <c r="BF3" s="338"/>
      <c r="BG3" s="339" t="s">
        <v>327</v>
      </c>
      <c r="BH3" s="340"/>
      <c r="BI3" s="341"/>
      <c r="BJ3" s="341"/>
      <c r="BK3" s="342"/>
      <c r="BL3" s="335" t="s">
        <v>280</v>
      </c>
      <c r="BM3" s="336"/>
      <c r="BN3" s="337"/>
      <c r="BO3" s="337"/>
      <c r="BP3" s="396"/>
      <c r="BQ3" s="371" t="s">
        <v>281</v>
      </c>
      <c r="BR3" s="340"/>
      <c r="BS3" s="341"/>
      <c r="BT3" s="341"/>
      <c r="BU3" s="342"/>
      <c r="BV3" s="346" t="s">
        <v>282</v>
      </c>
      <c r="BW3" s="346"/>
      <c r="BX3" s="346"/>
      <c r="BY3" s="346"/>
      <c r="BZ3" s="347"/>
    </row>
    <row r="4" spans="2:78" ht="24.75" customHeight="1" thickBot="1" x14ac:dyDescent="0.3">
      <c r="B4" s="331"/>
      <c r="C4" s="390"/>
      <c r="D4" s="319" t="s">
        <v>0</v>
      </c>
      <c r="E4" s="348"/>
      <c r="F4" s="350"/>
      <c r="G4" s="351" t="s">
        <v>1</v>
      </c>
      <c r="H4" s="374" t="s">
        <v>104</v>
      </c>
      <c r="I4" s="319" t="s">
        <v>0</v>
      </c>
      <c r="J4" s="320"/>
      <c r="K4" s="321"/>
      <c r="L4" s="316" t="s">
        <v>1</v>
      </c>
      <c r="M4" s="316" t="s">
        <v>104</v>
      </c>
      <c r="N4" s="348" t="s">
        <v>0</v>
      </c>
      <c r="O4" s="320"/>
      <c r="P4" s="321"/>
      <c r="Q4" s="316" t="s">
        <v>1</v>
      </c>
      <c r="R4" s="316" t="s">
        <v>104</v>
      </c>
      <c r="S4" s="319" t="s">
        <v>0</v>
      </c>
      <c r="T4" s="320"/>
      <c r="U4" s="321"/>
      <c r="V4" s="316" t="s">
        <v>1</v>
      </c>
      <c r="W4" s="316" t="s">
        <v>104</v>
      </c>
      <c r="X4" s="348" t="s">
        <v>0</v>
      </c>
      <c r="Y4" s="320"/>
      <c r="Z4" s="321"/>
      <c r="AA4" s="316" t="s">
        <v>1</v>
      </c>
      <c r="AB4" s="316" t="s">
        <v>104</v>
      </c>
      <c r="AC4" s="319" t="s">
        <v>0</v>
      </c>
      <c r="AD4" s="320"/>
      <c r="AE4" s="321"/>
      <c r="AF4" s="316" t="s">
        <v>1</v>
      </c>
      <c r="AG4" s="316" t="s">
        <v>104</v>
      </c>
      <c r="AH4" s="319" t="s">
        <v>0</v>
      </c>
      <c r="AI4" s="320"/>
      <c r="AJ4" s="321"/>
      <c r="AK4" s="316" t="s">
        <v>1</v>
      </c>
      <c r="AL4" s="316" t="s">
        <v>104</v>
      </c>
      <c r="AM4" s="364" t="s">
        <v>0</v>
      </c>
      <c r="AN4" s="364"/>
      <c r="AO4" s="364"/>
      <c r="AP4" s="366" t="s">
        <v>1</v>
      </c>
      <c r="AQ4" s="316" t="s">
        <v>104</v>
      </c>
      <c r="AR4" s="363" t="s">
        <v>0</v>
      </c>
      <c r="AS4" s="364"/>
      <c r="AT4" s="364"/>
      <c r="AU4" s="366" t="s">
        <v>1</v>
      </c>
      <c r="AV4" s="316" t="s">
        <v>104</v>
      </c>
      <c r="AW4" s="319" t="s">
        <v>0</v>
      </c>
      <c r="AX4" s="320"/>
      <c r="AY4" s="321"/>
      <c r="AZ4" s="316" t="s">
        <v>1</v>
      </c>
      <c r="BA4" s="316" t="s">
        <v>104</v>
      </c>
      <c r="BB4" s="319" t="s">
        <v>0</v>
      </c>
      <c r="BC4" s="320"/>
      <c r="BD4" s="321"/>
      <c r="BE4" s="316" t="s">
        <v>1</v>
      </c>
      <c r="BF4" s="316" t="s">
        <v>104</v>
      </c>
      <c r="BG4" s="319" t="s">
        <v>0</v>
      </c>
      <c r="BH4" s="320"/>
      <c r="BI4" s="321"/>
      <c r="BJ4" s="316" t="s">
        <v>1</v>
      </c>
      <c r="BK4" s="316" t="s">
        <v>104</v>
      </c>
      <c r="BL4" s="364" t="s">
        <v>0</v>
      </c>
      <c r="BM4" s="364"/>
      <c r="BN4" s="364"/>
      <c r="BO4" s="366" t="s">
        <v>1</v>
      </c>
      <c r="BP4" s="316" t="s">
        <v>104</v>
      </c>
      <c r="BQ4" s="363" t="s">
        <v>0</v>
      </c>
      <c r="BR4" s="364"/>
      <c r="BS4" s="364"/>
      <c r="BT4" s="366" t="s">
        <v>1</v>
      </c>
      <c r="BU4" s="316" t="s">
        <v>104</v>
      </c>
      <c r="BV4" s="363" t="s">
        <v>0</v>
      </c>
      <c r="BW4" s="364"/>
      <c r="BX4" s="364"/>
      <c r="BY4" s="366" t="s">
        <v>1</v>
      </c>
      <c r="BZ4" s="397" t="s">
        <v>104</v>
      </c>
    </row>
    <row r="5" spans="2:78" ht="18" customHeight="1" thickBot="1" x14ac:dyDescent="0.3">
      <c r="B5" s="333"/>
      <c r="C5" s="391"/>
      <c r="D5" s="151" t="s">
        <v>33</v>
      </c>
      <c r="E5" s="152" t="s">
        <v>2</v>
      </c>
      <c r="F5" s="153" t="s">
        <v>3</v>
      </c>
      <c r="G5" s="352"/>
      <c r="H5" s="375"/>
      <c r="I5" s="151" t="s">
        <v>33</v>
      </c>
      <c r="J5" s="152" t="s">
        <v>2</v>
      </c>
      <c r="K5" s="158" t="s">
        <v>3</v>
      </c>
      <c r="L5" s="318"/>
      <c r="M5" s="318"/>
      <c r="N5" s="170" t="s">
        <v>33</v>
      </c>
      <c r="O5" s="152" t="s">
        <v>4</v>
      </c>
      <c r="P5" s="158" t="s">
        <v>3</v>
      </c>
      <c r="Q5" s="318"/>
      <c r="R5" s="318"/>
      <c r="S5" s="151" t="s">
        <v>33</v>
      </c>
      <c r="T5" s="152" t="s">
        <v>4</v>
      </c>
      <c r="U5" s="158" t="s">
        <v>3</v>
      </c>
      <c r="V5" s="318"/>
      <c r="W5" s="318"/>
      <c r="X5" s="170" t="s">
        <v>33</v>
      </c>
      <c r="Y5" s="152" t="s">
        <v>4</v>
      </c>
      <c r="Z5" s="158" t="s">
        <v>3</v>
      </c>
      <c r="AA5" s="318"/>
      <c r="AB5" s="318"/>
      <c r="AC5" s="151" t="s">
        <v>33</v>
      </c>
      <c r="AD5" s="152" t="s">
        <v>4</v>
      </c>
      <c r="AE5" s="158" t="s">
        <v>3</v>
      </c>
      <c r="AF5" s="318"/>
      <c r="AG5" s="318"/>
      <c r="AH5" s="151" t="s">
        <v>33</v>
      </c>
      <c r="AI5" s="152" t="s">
        <v>4</v>
      </c>
      <c r="AJ5" s="158" t="s">
        <v>3</v>
      </c>
      <c r="AK5" s="318"/>
      <c r="AL5" s="318"/>
      <c r="AM5" s="171" t="s">
        <v>33</v>
      </c>
      <c r="AN5" s="152" t="s">
        <v>4</v>
      </c>
      <c r="AO5" s="158" t="s">
        <v>3</v>
      </c>
      <c r="AP5" s="367"/>
      <c r="AQ5" s="318"/>
      <c r="AR5" s="172" t="s">
        <v>33</v>
      </c>
      <c r="AS5" s="152" t="s">
        <v>4</v>
      </c>
      <c r="AT5" s="158" t="s">
        <v>3</v>
      </c>
      <c r="AU5" s="367"/>
      <c r="AV5" s="318"/>
      <c r="AW5" s="151" t="s">
        <v>33</v>
      </c>
      <c r="AX5" s="152" t="s">
        <v>4</v>
      </c>
      <c r="AY5" s="158" t="s">
        <v>3</v>
      </c>
      <c r="AZ5" s="318"/>
      <c r="BA5" s="318"/>
      <c r="BB5" s="151" t="s">
        <v>33</v>
      </c>
      <c r="BC5" s="152" t="s">
        <v>4</v>
      </c>
      <c r="BD5" s="158" t="s">
        <v>3</v>
      </c>
      <c r="BE5" s="318"/>
      <c r="BF5" s="318"/>
      <c r="BG5" s="151" t="s">
        <v>33</v>
      </c>
      <c r="BH5" s="152" t="s">
        <v>4</v>
      </c>
      <c r="BI5" s="158" t="s">
        <v>3</v>
      </c>
      <c r="BJ5" s="318"/>
      <c r="BK5" s="318"/>
      <c r="BL5" s="171" t="s">
        <v>33</v>
      </c>
      <c r="BM5" s="152" t="s">
        <v>4</v>
      </c>
      <c r="BN5" s="158" t="s">
        <v>3</v>
      </c>
      <c r="BO5" s="367"/>
      <c r="BP5" s="318"/>
      <c r="BQ5" s="172" t="s">
        <v>33</v>
      </c>
      <c r="BR5" s="152" t="s">
        <v>4</v>
      </c>
      <c r="BS5" s="158" t="s">
        <v>3</v>
      </c>
      <c r="BT5" s="367"/>
      <c r="BU5" s="318"/>
      <c r="BV5" s="172" t="s">
        <v>33</v>
      </c>
      <c r="BW5" s="152" t="s">
        <v>4</v>
      </c>
      <c r="BX5" s="158" t="s">
        <v>3</v>
      </c>
      <c r="BY5" s="367"/>
      <c r="BZ5" s="398"/>
    </row>
    <row r="6" spans="2:78" ht="17.25" customHeight="1" x14ac:dyDescent="0.25">
      <c r="B6" s="145">
        <v>1</v>
      </c>
      <c r="C6" s="146" t="s">
        <v>5</v>
      </c>
      <c r="D6" s="88">
        <v>0</v>
      </c>
      <c r="E6" s="89">
        <v>1</v>
      </c>
      <c r="F6" s="89">
        <f>D6/E6*100</f>
        <v>0</v>
      </c>
      <c r="G6" s="90">
        <v>0</v>
      </c>
      <c r="H6" s="97">
        <f>D6/E17</f>
        <v>0</v>
      </c>
      <c r="I6" s="88">
        <v>0</v>
      </c>
      <c r="J6" s="89">
        <v>1</v>
      </c>
      <c r="K6" s="89">
        <f>I6/J6*100</f>
        <v>0</v>
      </c>
      <c r="L6" s="90">
        <v>0</v>
      </c>
      <c r="M6" s="91">
        <f>I6/J17</f>
        <v>0</v>
      </c>
      <c r="N6" s="98">
        <v>0</v>
      </c>
      <c r="O6" s="89">
        <v>1</v>
      </c>
      <c r="P6" s="89">
        <f>N6/O6*100</f>
        <v>0</v>
      </c>
      <c r="Q6" s="90">
        <v>0</v>
      </c>
      <c r="R6" s="97">
        <f>N6/O17</f>
        <v>0</v>
      </c>
      <c r="S6" s="88">
        <v>0</v>
      </c>
      <c r="T6" s="89">
        <v>1</v>
      </c>
      <c r="U6" s="89">
        <f>S6/T6*100</f>
        <v>0</v>
      </c>
      <c r="V6" s="90">
        <v>0</v>
      </c>
      <c r="W6" s="91">
        <f>S6/T17</f>
        <v>0</v>
      </c>
      <c r="X6" s="88">
        <v>0</v>
      </c>
      <c r="Y6" s="89">
        <v>1</v>
      </c>
      <c r="Z6" s="89">
        <f>X6/Y6*100</f>
        <v>0</v>
      </c>
      <c r="AA6" s="90">
        <v>0</v>
      </c>
      <c r="AB6" s="91">
        <f>X6/Y17</f>
        <v>0</v>
      </c>
      <c r="AC6" s="188">
        <v>0</v>
      </c>
      <c r="AD6" s="189">
        <v>100</v>
      </c>
      <c r="AE6" s="189">
        <f>AC6/AD6*100</f>
        <v>0</v>
      </c>
      <c r="AF6" s="190">
        <v>0</v>
      </c>
      <c r="AG6" s="191">
        <f>AC6/AD17</f>
        <v>0</v>
      </c>
      <c r="AH6" s="88">
        <v>0</v>
      </c>
      <c r="AI6" s="89">
        <v>1</v>
      </c>
      <c r="AJ6" s="89">
        <f>AH6/AI6*100</f>
        <v>0</v>
      </c>
      <c r="AK6" s="90">
        <v>0</v>
      </c>
      <c r="AL6" s="97">
        <f>AH6/AI17</f>
        <v>0</v>
      </c>
      <c r="AM6" s="88">
        <v>0</v>
      </c>
      <c r="AN6" s="89">
        <v>100</v>
      </c>
      <c r="AO6" s="89">
        <f>AM6/AN6*100</f>
        <v>0</v>
      </c>
      <c r="AP6" s="90">
        <v>0</v>
      </c>
      <c r="AQ6" s="91">
        <f>AM6/AN17</f>
        <v>0</v>
      </c>
      <c r="AR6" s="98">
        <v>0</v>
      </c>
      <c r="AS6" s="89">
        <v>1</v>
      </c>
      <c r="AT6" s="89">
        <f>AR6/AS6*100</f>
        <v>0</v>
      </c>
      <c r="AU6" s="90">
        <v>0</v>
      </c>
      <c r="AV6" s="97">
        <f>AR6/AS17</f>
        <v>0</v>
      </c>
      <c r="AW6" s="88">
        <v>0</v>
      </c>
      <c r="AX6" s="89">
        <v>1</v>
      </c>
      <c r="AY6" s="89">
        <f>AW6/AX6*100</f>
        <v>0</v>
      </c>
      <c r="AZ6" s="90">
        <v>0</v>
      </c>
      <c r="BA6" s="91">
        <f>AW6/AX17</f>
        <v>0</v>
      </c>
      <c r="BB6" s="88">
        <v>0</v>
      </c>
      <c r="BC6" s="89">
        <v>1</v>
      </c>
      <c r="BD6" s="89">
        <f>BB6/BC6*100</f>
        <v>0</v>
      </c>
      <c r="BE6" s="90">
        <v>0</v>
      </c>
      <c r="BF6" s="91">
        <f>BB6/BC17</f>
        <v>0</v>
      </c>
      <c r="BG6" s="88">
        <v>0</v>
      </c>
      <c r="BH6" s="89">
        <v>1</v>
      </c>
      <c r="BI6" s="89">
        <f>BG6/BH6*100</f>
        <v>0</v>
      </c>
      <c r="BJ6" s="90">
        <v>0</v>
      </c>
      <c r="BK6" s="91">
        <f>BG6/BH17</f>
        <v>0</v>
      </c>
      <c r="BL6" s="88">
        <v>0</v>
      </c>
      <c r="BM6" s="89">
        <v>100</v>
      </c>
      <c r="BN6" s="89">
        <f>BL6/BM6*100</f>
        <v>0</v>
      </c>
      <c r="BO6" s="90">
        <v>0</v>
      </c>
      <c r="BP6" s="91">
        <f>BL6/BM17</f>
        <v>0</v>
      </c>
      <c r="BQ6" s="88">
        <v>0</v>
      </c>
      <c r="BR6" s="89">
        <v>100</v>
      </c>
      <c r="BS6" s="89">
        <f>BQ6/BR6*100</f>
        <v>0</v>
      </c>
      <c r="BT6" s="90">
        <v>0</v>
      </c>
      <c r="BU6" s="91">
        <f>BQ6/BR17</f>
        <v>0</v>
      </c>
      <c r="BV6" s="88">
        <v>0</v>
      </c>
      <c r="BW6" s="89">
        <v>100</v>
      </c>
      <c r="BX6" s="89">
        <f>BV6/BW6*100</f>
        <v>0</v>
      </c>
      <c r="BY6" s="90">
        <v>0</v>
      </c>
      <c r="BZ6" s="91">
        <f>BV6/BW17</f>
        <v>0</v>
      </c>
    </row>
    <row r="7" spans="2:78" ht="16.5" x14ac:dyDescent="0.3">
      <c r="B7" s="147">
        <v>2</v>
      </c>
      <c r="C7" s="148" t="s">
        <v>6</v>
      </c>
      <c r="D7" s="92">
        <v>0</v>
      </c>
      <c r="E7" s="93">
        <v>1</v>
      </c>
      <c r="F7" s="94">
        <f>D7/E7*100</f>
        <v>0</v>
      </c>
      <c r="G7" s="95">
        <v>0</v>
      </c>
      <c r="H7" s="99">
        <f>D7/E17</f>
        <v>0</v>
      </c>
      <c r="I7" s="92">
        <v>0</v>
      </c>
      <c r="J7" s="93">
        <v>1</v>
      </c>
      <c r="K7" s="94">
        <f>I7/J7*100</f>
        <v>0</v>
      </c>
      <c r="L7" s="95">
        <v>0</v>
      </c>
      <c r="M7" s="96">
        <f>I7/J17</f>
        <v>0</v>
      </c>
      <c r="N7" s="100">
        <v>0</v>
      </c>
      <c r="O7" s="93">
        <v>1</v>
      </c>
      <c r="P7" s="94">
        <f>N7/O7*100</f>
        <v>0</v>
      </c>
      <c r="Q7" s="95">
        <v>0</v>
      </c>
      <c r="R7" s="99">
        <f>N7/O17</f>
        <v>0</v>
      </c>
      <c r="S7" s="92">
        <v>0</v>
      </c>
      <c r="T7" s="94">
        <v>1</v>
      </c>
      <c r="U7" s="94">
        <f>S7/T7*100</f>
        <v>0</v>
      </c>
      <c r="V7" s="95">
        <v>0</v>
      </c>
      <c r="W7" s="96">
        <f>S7/T17</f>
        <v>0</v>
      </c>
      <c r="X7" s="92">
        <v>0</v>
      </c>
      <c r="Y7" s="93">
        <v>1</v>
      </c>
      <c r="Z7" s="94">
        <f>X7/Y7*100</f>
        <v>0</v>
      </c>
      <c r="AA7" s="95">
        <v>0</v>
      </c>
      <c r="AB7" s="96">
        <f>X7/Y17</f>
        <v>0</v>
      </c>
      <c r="AC7" s="3">
        <v>100</v>
      </c>
      <c r="AD7" s="2">
        <v>100</v>
      </c>
      <c r="AE7" s="2">
        <f>AC7/AD7*100</f>
        <v>100</v>
      </c>
      <c r="AF7" s="24">
        <v>1</v>
      </c>
      <c r="AG7" s="23">
        <f>AC7/AD17</f>
        <v>1</v>
      </c>
      <c r="AH7" s="92">
        <v>0</v>
      </c>
      <c r="AI7" s="93">
        <v>1</v>
      </c>
      <c r="AJ7" s="94">
        <f>AH7/AI7*100</f>
        <v>0</v>
      </c>
      <c r="AK7" s="95">
        <v>0</v>
      </c>
      <c r="AL7" s="99">
        <f>AH7/AI17</f>
        <v>0</v>
      </c>
      <c r="AM7" s="92">
        <v>0</v>
      </c>
      <c r="AN7" s="94">
        <v>100</v>
      </c>
      <c r="AO7" s="94">
        <f>AM7/AN7*100</f>
        <v>0</v>
      </c>
      <c r="AP7" s="95">
        <v>0</v>
      </c>
      <c r="AQ7" s="96">
        <f>AM7/AN17</f>
        <v>0</v>
      </c>
      <c r="AR7" s="100">
        <v>0</v>
      </c>
      <c r="AS7" s="93">
        <v>1</v>
      </c>
      <c r="AT7" s="94">
        <f>AR7/AS7*100</f>
        <v>0</v>
      </c>
      <c r="AU7" s="95">
        <v>0</v>
      </c>
      <c r="AV7" s="99">
        <f>AR7/AS17</f>
        <v>0</v>
      </c>
      <c r="AW7" s="92">
        <v>0</v>
      </c>
      <c r="AX7" s="94">
        <v>1</v>
      </c>
      <c r="AY7" s="94">
        <f>AW7/AX7*100</f>
        <v>0</v>
      </c>
      <c r="AZ7" s="95">
        <v>0</v>
      </c>
      <c r="BA7" s="96">
        <f>AW7/AX17</f>
        <v>0</v>
      </c>
      <c r="BB7" s="92">
        <v>0</v>
      </c>
      <c r="BC7" s="94">
        <v>1</v>
      </c>
      <c r="BD7" s="94">
        <f>BB7/BC7*100</f>
        <v>0</v>
      </c>
      <c r="BE7" s="95">
        <v>0</v>
      </c>
      <c r="BF7" s="96">
        <f>BB7/BC17</f>
        <v>0</v>
      </c>
      <c r="BG7" s="92">
        <v>0</v>
      </c>
      <c r="BH7" s="94">
        <v>1</v>
      </c>
      <c r="BI7" s="94">
        <f>BG7/BH7*100</f>
        <v>0</v>
      </c>
      <c r="BJ7" s="95">
        <v>0</v>
      </c>
      <c r="BK7" s="96">
        <f>BG7/BH17</f>
        <v>0</v>
      </c>
      <c r="BL7" s="92">
        <v>0</v>
      </c>
      <c r="BM7" s="94">
        <v>100</v>
      </c>
      <c r="BN7" s="94">
        <f>BL7/BM7*100</f>
        <v>0</v>
      </c>
      <c r="BO7" s="95">
        <v>0</v>
      </c>
      <c r="BP7" s="96">
        <f>BL7/BM17</f>
        <v>0</v>
      </c>
      <c r="BQ7" s="92">
        <v>0</v>
      </c>
      <c r="BR7" s="94">
        <v>100</v>
      </c>
      <c r="BS7" s="94">
        <f>BQ7/BR7*100</f>
        <v>0</v>
      </c>
      <c r="BT7" s="95">
        <v>0</v>
      </c>
      <c r="BU7" s="96">
        <f>BQ7/BR17</f>
        <v>0</v>
      </c>
      <c r="BV7" s="92">
        <v>0</v>
      </c>
      <c r="BW7" s="94">
        <v>100</v>
      </c>
      <c r="BX7" s="94">
        <f>BV7/BW7*100</f>
        <v>0</v>
      </c>
      <c r="BY7" s="95">
        <v>0</v>
      </c>
      <c r="BZ7" s="96">
        <f>BV7/BW17</f>
        <v>0</v>
      </c>
    </row>
    <row r="8" spans="2:78" ht="15.75" x14ac:dyDescent="0.25">
      <c r="B8" s="173">
        <v>3</v>
      </c>
      <c r="C8" s="174" t="s">
        <v>7</v>
      </c>
      <c r="D8" s="92">
        <v>0</v>
      </c>
      <c r="E8" s="93">
        <v>1</v>
      </c>
      <c r="F8" s="94">
        <f>D8/E8*100</f>
        <v>0</v>
      </c>
      <c r="G8" s="95">
        <v>0</v>
      </c>
      <c r="H8" s="99">
        <f>D8/E17</f>
        <v>0</v>
      </c>
      <c r="I8" s="92">
        <v>0</v>
      </c>
      <c r="J8" s="93">
        <v>1</v>
      </c>
      <c r="K8" s="94">
        <f>I8/J8*100</f>
        <v>0</v>
      </c>
      <c r="L8" s="95">
        <v>0</v>
      </c>
      <c r="M8" s="96">
        <f>I8/J17</f>
        <v>0</v>
      </c>
      <c r="N8" s="100">
        <v>0</v>
      </c>
      <c r="O8" s="93">
        <v>1</v>
      </c>
      <c r="P8" s="94">
        <f>N8/O8*100</f>
        <v>0</v>
      </c>
      <c r="Q8" s="95">
        <v>0</v>
      </c>
      <c r="R8" s="99">
        <f>N8/O17</f>
        <v>0</v>
      </c>
      <c r="S8" s="92">
        <v>0</v>
      </c>
      <c r="T8" s="94">
        <v>1</v>
      </c>
      <c r="U8" s="94">
        <f>S8/T8*100</f>
        <v>0</v>
      </c>
      <c r="V8" s="95">
        <v>0</v>
      </c>
      <c r="W8" s="96">
        <f>S8/T17</f>
        <v>0</v>
      </c>
      <c r="X8" s="92">
        <v>0</v>
      </c>
      <c r="Y8" s="93">
        <v>1</v>
      </c>
      <c r="Z8" s="94">
        <f>X8/Y8*100</f>
        <v>0</v>
      </c>
      <c r="AA8" s="95">
        <v>0</v>
      </c>
      <c r="AB8" s="96">
        <f>X8/Y17</f>
        <v>0</v>
      </c>
      <c r="AC8" s="3">
        <v>100</v>
      </c>
      <c r="AD8" s="2">
        <v>100</v>
      </c>
      <c r="AE8" s="2">
        <f>AC8/AD8*100</f>
        <v>100</v>
      </c>
      <c r="AF8" s="106">
        <v>1</v>
      </c>
      <c r="AG8" s="23">
        <f>AC8/AD17</f>
        <v>1</v>
      </c>
      <c r="AH8" s="3">
        <v>63</v>
      </c>
      <c r="AI8" s="1">
        <v>33</v>
      </c>
      <c r="AJ8" s="2">
        <f>AH8/AI8*100</f>
        <v>190.90909090909091</v>
      </c>
      <c r="AK8" s="24">
        <v>1.91</v>
      </c>
      <c r="AL8" s="49">
        <f>AH8/AI17</f>
        <v>1</v>
      </c>
      <c r="AM8" s="92">
        <v>0</v>
      </c>
      <c r="AN8" s="94">
        <v>100</v>
      </c>
      <c r="AO8" s="94">
        <f>AM8/AN8*100</f>
        <v>0</v>
      </c>
      <c r="AP8" s="95">
        <v>0</v>
      </c>
      <c r="AQ8" s="96">
        <f>AM8/AN17</f>
        <v>0</v>
      </c>
      <c r="AR8" s="100">
        <v>0</v>
      </c>
      <c r="AS8" s="93">
        <v>1</v>
      </c>
      <c r="AT8" s="94">
        <f>AR8/AS8*100</f>
        <v>0</v>
      </c>
      <c r="AU8" s="95">
        <v>0</v>
      </c>
      <c r="AV8" s="99">
        <f>AR8/AS17</f>
        <v>0</v>
      </c>
      <c r="AW8" s="92">
        <v>0</v>
      </c>
      <c r="AX8" s="94">
        <v>1</v>
      </c>
      <c r="AY8" s="94">
        <f>AW8/AX8*100</f>
        <v>0</v>
      </c>
      <c r="AZ8" s="95">
        <v>0</v>
      </c>
      <c r="BA8" s="96">
        <f>AW8/AX17</f>
        <v>0</v>
      </c>
      <c r="BB8" s="92">
        <v>0</v>
      </c>
      <c r="BC8" s="94">
        <v>1</v>
      </c>
      <c r="BD8" s="94">
        <f>BB8/BC8*100</f>
        <v>0</v>
      </c>
      <c r="BE8" s="95">
        <v>0</v>
      </c>
      <c r="BF8" s="96">
        <f>BB8/BC17</f>
        <v>0</v>
      </c>
      <c r="BG8" s="92">
        <v>0</v>
      </c>
      <c r="BH8" s="94">
        <v>1</v>
      </c>
      <c r="BI8" s="94">
        <f>BG8/BH8*100</f>
        <v>0</v>
      </c>
      <c r="BJ8" s="95">
        <v>0</v>
      </c>
      <c r="BK8" s="96">
        <f>BG8/BH17</f>
        <v>0</v>
      </c>
      <c r="BL8" s="92">
        <v>0</v>
      </c>
      <c r="BM8" s="94">
        <v>100</v>
      </c>
      <c r="BN8" s="94">
        <f>BL8/BM8*100</f>
        <v>0</v>
      </c>
      <c r="BO8" s="95">
        <v>0</v>
      </c>
      <c r="BP8" s="96">
        <f>BL8/BM17</f>
        <v>0</v>
      </c>
      <c r="BQ8" s="92">
        <v>0</v>
      </c>
      <c r="BR8" s="94">
        <v>100</v>
      </c>
      <c r="BS8" s="94">
        <f>BQ8/BR8*100</f>
        <v>0</v>
      </c>
      <c r="BT8" s="95">
        <v>0</v>
      </c>
      <c r="BU8" s="96">
        <f>BQ8/BR17</f>
        <v>0</v>
      </c>
      <c r="BV8" s="92">
        <v>0</v>
      </c>
      <c r="BW8" s="94">
        <v>100</v>
      </c>
      <c r="BX8" s="94">
        <f>BV8/BW8*100</f>
        <v>0</v>
      </c>
      <c r="BY8" s="95">
        <v>0</v>
      </c>
      <c r="BZ8" s="96">
        <f>BV8/BW17</f>
        <v>0</v>
      </c>
    </row>
    <row r="9" spans="2:78" ht="16.5" x14ac:dyDescent="0.3">
      <c r="B9" s="147">
        <v>4</v>
      </c>
      <c r="C9" s="148" t="s">
        <v>8</v>
      </c>
      <c r="D9" s="92">
        <v>0</v>
      </c>
      <c r="E9" s="93">
        <v>1</v>
      </c>
      <c r="F9" s="94">
        <f t="shared" ref="F9:F17" si="0">D9/E9*100</f>
        <v>0</v>
      </c>
      <c r="G9" s="95">
        <v>0</v>
      </c>
      <c r="H9" s="99">
        <f>D9/E17</f>
        <v>0</v>
      </c>
      <c r="I9" s="92">
        <v>0</v>
      </c>
      <c r="J9" s="93">
        <v>1</v>
      </c>
      <c r="K9" s="94">
        <f t="shared" ref="K9:K17" si="1">I9/J9*100</f>
        <v>0</v>
      </c>
      <c r="L9" s="95">
        <v>0</v>
      </c>
      <c r="M9" s="96">
        <f>I9/J17</f>
        <v>0</v>
      </c>
      <c r="N9" s="100">
        <v>0</v>
      </c>
      <c r="O9" s="93">
        <v>1</v>
      </c>
      <c r="P9" s="94">
        <f t="shared" ref="P9:P17" si="2">N9/O9*100</f>
        <v>0</v>
      </c>
      <c r="Q9" s="95">
        <v>0</v>
      </c>
      <c r="R9" s="99">
        <f>N9/O17</f>
        <v>0</v>
      </c>
      <c r="S9" s="3">
        <v>6.25</v>
      </c>
      <c r="T9" s="2">
        <v>6.25</v>
      </c>
      <c r="U9" s="2">
        <f t="shared" ref="U9:U17" si="3">S9/T9*100</f>
        <v>100</v>
      </c>
      <c r="V9" s="106">
        <v>1</v>
      </c>
      <c r="W9" s="23">
        <f>S9/T17</f>
        <v>0.25</v>
      </c>
      <c r="X9" s="92">
        <v>0</v>
      </c>
      <c r="Y9" s="93">
        <v>1</v>
      </c>
      <c r="Z9" s="94">
        <f t="shared" ref="Z9:Z17" si="4">X9/Y9*100</f>
        <v>0</v>
      </c>
      <c r="AA9" s="95">
        <v>0</v>
      </c>
      <c r="AB9" s="96">
        <f>X9/Y17</f>
        <v>0</v>
      </c>
      <c r="AC9" s="3">
        <v>100</v>
      </c>
      <c r="AD9" s="2">
        <v>100</v>
      </c>
      <c r="AE9" s="2">
        <f t="shared" ref="AE9:AE17" si="5">AC9/AD9*100</f>
        <v>100</v>
      </c>
      <c r="AF9" s="24">
        <v>1</v>
      </c>
      <c r="AG9" s="23">
        <f>AC9/AD17</f>
        <v>1</v>
      </c>
      <c r="AH9" s="3">
        <v>63</v>
      </c>
      <c r="AI9" s="1">
        <v>63</v>
      </c>
      <c r="AJ9" s="2">
        <f t="shared" ref="AJ9:AJ17" si="6">AH9/AI9*100</f>
        <v>100</v>
      </c>
      <c r="AK9" s="106">
        <v>1</v>
      </c>
      <c r="AL9" s="49">
        <f>AH9/AI17</f>
        <v>1</v>
      </c>
      <c r="AM9" s="92">
        <v>0</v>
      </c>
      <c r="AN9" s="94">
        <v>100</v>
      </c>
      <c r="AO9" s="94">
        <f t="shared" ref="AO9:AO17" si="7">AM9/AN9*100</f>
        <v>0</v>
      </c>
      <c r="AP9" s="95">
        <v>0</v>
      </c>
      <c r="AQ9" s="96">
        <f>AM9/AN17</f>
        <v>0</v>
      </c>
      <c r="AR9" s="100">
        <v>0</v>
      </c>
      <c r="AS9" s="93">
        <v>1</v>
      </c>
      <c r="AT9" s="94">
        <f t="shared" ref="AT9:AT17" si="8">AR9/AS9*100</f>
        <v>0</v>
      </c>
      <c r="AU9" s="95">
        <v>0</v>
      </c>
      <c r="AV9" s="99">
        <f>AR9/AS17</f>
        <v>0</v>
      </c>
      <c r="AW9" s="3">
        <v>0</v>
      </c>
      <c r="AX9" s="2">
        <v>2</v>
      </c>
      <c r="AY9" s="2">
        <f t="shared" ref="AY9:AY17" si="9">AW9/AX9*100</f>
        <v>0</v>
      </c>
      <c r="AZ9" s="24">
        <v>0</v>
      </c>
      <c r="BA9" s="23">
        <f>AW9/AX17</f>
        <v>0</v>
      </c>
      <c r="BB9" s="3">
        <v>6.25</v>
      </c>
      <c r="BC9" s="2">
        <v>6.25</v>
      </c>
      <c r="BD9" s="2">
        <f t="shared" ref="BD9:BD17" si="10">BB9/BC9*100</f>
        <v>100</v>
      </c>
      <c r="BE9" s="106">
        <v>1</v>
      </c>
      <c r="BF9" s="23">
        <f>BB9/BC17</f>
        <v>0.25</v>
      </c>
      <c r="BG9" s="3">
        <v>2.5</v>
      </c>
      <c r="BH9" s="2">
        <v>2.5</v>
      </c>
      <c r="BI9" s="2">
        <f t="shared" ref="BI9:BI17" si="11">BG9/BH9*100</f>
        <v>100</v>
      </c>
      <c r="BJ9" s="106">
        <v>1</v>
      </c>
      <c r="BK9" s="23">
        <f>BG9/BH17</f>
        <v>0.25</v>
      </c>
      <c r="BL9" s="92">
        <v>0</v>
      </c>
      <c r="BM9" s="94">
        <v>100</v>
      </c>
      <c r="BN9" s="94">
        <f t="shared" ref="BN9:BN17" si="12">BL9/BM9*100</f>
        <v>0</v>
      </c>
      <c r="BO9" s="95">
        <v>0</v>
      </c>
      <c r="BP9" s="96">
        <f>BL9/BM17</f>
        <v>0</v>
      </c>
      <c r="BQ9" s="92">
        <v>0</v>
      </c>
      <c r="BR9" s="94">
        <v>100</v>
      </c>
      <c r="BS9" s="94">
        <f t="shared" ref="BS9:BS17" si="13">BQ9/BR9*100</f>
        <v>0</v>
      </c>
      <c r="BT9" s="95">
        <v>0</v>
      </c>
      <c r="BU9" s="96">
        <f>BQ9/BR17</f>
        <v>0</v>
      </c>
      <c r="BV9" s="92">
        <v>0</v>
      </c>
      <c r="BW9" s="94">
        <v>100</v>
      </c>
      <c r="BX9" s="94">
        <f t="shared" ref="BX9:BX17" si="14">BV9/BW9*100</f>
        <v>0</v>
      </c>
      <c r="BY9" s="95">
        <v>0</v>
      </c>
      <c r="BZ9" s="96">
        <f>BV9/BW17</f>
        <v>0</v>
      </c>
    </row>
    <row r="10" spans="2:78" ht="16.5" x14ac:dyDescent="0.3">
      <c r="B10" s="147">
        <v>5</v>
      </c>
      <c r="C10" s="148" t="s">
        <v>9</v>
      </c>
      <c r="D10" s="92">
        <v>0</v>
      </c>
      <c r="E10" s="93">
        <v>1</v>
      </c>
      <c r="F10" s="94">
        <f t="shared" si="0"/>
        <v>0</v>
      </c>
      <c r="G10" s="95">
        <v>0</v>
      </c>
      <c r="H10" s="99">
        <f>D10/E17</f>
        <v>0</v>
      </c>
      <c r="I10" s="92">
        <v>0</v>
      </c>
      <c r="J10" s="93">
        <v>1</v>
      </c>
      <c r="K10" s="94">
        <f t="shared" si="1"/>
        <v>0</v>
      </c>
      <c r="L10" s="95">
        <v>0</v>
      </c>
      <c r="M10" s="96">
        <f>I10/J17</f>
        <v>0</v>
      </c>
      <c r="N10" s="100">
        <v>0</v>
      </c>
      <c r="O10" s="93">
        <v>1</v>
      </c>
      <c r="P10" s="94">
        <f t="shared" si="2"/>
        <v>0</v>
      </c>
      <c r="Q10" s="95">
        <v>0</v>
      </c>
      <c r="R10" s="99">
        <f>N10/O17</f>
        <v>0</v>
      </c>
      <c r="S10" s="92">
        <v>0</v>
      </c>
      <c r="T10" s="94">
        <v>6.25</v>
      </c>
      <c r="U10" s="94">
        <f t="shared" si="3"/>
        <v>0</v>
      </c>
      <c r="V10" s="95">
        <v>0</v>
      </c>
      <c r="W10" s="96">
        <f>S10/T17</f>
        <v>0</v>
      </c>
      <c r="X10" s="92">
        <v>0</v>
      </c>
      <c r="Y10" s="93">
        <v>1</v>
      </c>
      <c r="Z10" s="94">
        <f t="shared" si="4"/>
        <v>0</v>
      </c>
      <c r="AA10" s="95">
        <v>0</v>
      </c>
      <c r="AB10" s="96">
        <f>X10/Y17</f>
        <v>0</v>
      </c>
      <c r="AC10" s="3">
        <v>100</v>
      </c>
      <c r="AD10" s="2">
        <v>100</v>
      </c>
      <c r="AE10" s="2">
        <f t="shared" si="5"/>
        <v>100</v>
      </c>
      <c r="AF10" s="24">
        <v>1</v>
      </c>
      <c r="AG10" s="23">
        <f>AC10/AD17</f>
        <v>1</v>
      </c>
      <c r="AH10" s="92">
        <v>0</v>
      </c>
      <c r="AI10" s="93">
        <v>63</v>
      </c>
      <c r="AJ10" s="94">
        <f t="shared" si="6"/>
        <v>0</v>
      </c>
      <c r="AK10" s="95">
        <v>0</v>
      </c>
      <c r="AL10" s="99">
        <f>AH10/AI17</f>
        <v>0</v>
      </c>
      <c r="AM10" s="92">
        <v>0</v>
      </c>
      <c r="AN10" s="94">
        <v>100</v>
      </c>
      <c r="AO10" s="94">
        <f t="shared" si="7"/>
        <v>0</v>
      </c>
      <c r="AP10" s="95">
        <v>0</v>
      </c>
      <c r="AQ10" s="96">
        <f>AM10/AN17</f>
        <v>0</v>
      </c>
      <c r="AR10" s="100">
        <v>0</v>
      </c>
      <c r="AS10" s="93">
        <v>1</v>
      </c>
      <c r="AT10" s="94">
        <f t="shared" si="8"/>
        <v>0</v>
      </c>
      <c r="AU10" s="95">
        <v>0</v>
      </c>
      <c r="AV10" s="99">
        <f>AR10/AS17</f>
        <v>0</v>
      </c>
      <c r="AW10" s="3">
        <v>0</v>
      </c>
      <c r="AX10" s="2">
        <v>4</v>
      </c>
      <c r="AY10" s="2">
        <f t="shared" si="9"/>
        <v>0</v>
      </c>
      <c r="AZ10" s="24">
        <v>0</v>
      </c>
      <c r="BA10" s="23">
        <f>AW10/AX17</f>
        <v>0</v>
      </c>
      <c r="BB10" s="92">
        <v>0</v>
      </c>
      <c r="BC10" s="94">
        <v>6.25</v>
      </c>
      <c r="BD10" s="94">
        <f t="shared" si="10"/>
        <v>0</v>
      </c>
      <c r="BE10" s="95">
        <v>0</v>
      </c>
      <c r="BF10" s="96">
        <f>BB10/BC17</f>
        <v>0</v>
      </c>
      <c r="BG10" s="92">
        <v>0</v>
      </c>
      <c r="BH10" s="94">
        <v>2.5</v>
      </c>
      <c r="BI10" s="94">
        <f t="shared" si="11"/>
        <v>0</v>
      </c>
      <c r="BJ10" s="95">
        <v>0</v>
      </c>
      <c r="BK10" s="96">
        <f>BG10/BH17</f>
        <v>0</v>
      </c>
      <c r="BL10" s="92">
        <v>0</v>
      </c>
      <c r="BM10" s="94">
        <v>100</v>
      </c>
      <c r="BN10" s="94">
        <f t="shared" si="12"/>
        <v>0</v>
      </c>
      <c r="BO10" s="95">
        <v>0</v>
      </c>
      <c r="BP10" s="96">
        <f>BL10/BM17</f>
        <v>0</v>
      </c>
      <c r="BQ10" s="92">
        <v>0</v>
      </c>
      <c r="BR10" s="94">
        <v>100</v>
      </c>
      <c r="BS10" s="94">
        <f t="shared" si="13"/>
        <v>0</v>
      </c>
      <c r="BT10" s="95">
        <v>0</v>
      </c>
      <c r="BU10" s="96">
        <f>BQ10/BR17</f>
        <v>0</v>
      </c>
      <c r="BV10" s="92">
        <v>0</v>
      </c>
      <c r="BW10" s="94">
        <v>100</v>
      </c>
      <c r="BX10" s="94">
        <f t="shared" si="14"/>
        <v>0</v>
      </c>
      <c r="BY10" s="95">
        <v>0</v>
      </c>
      <c r="BZ10" s="96">
        <f>BV10/BW17</f>
        <v>0</v>
      </c>
    </row>
    <row r="11" spans="2:78" ht="16.5" x14ac:dyDescent="0.3">
      <c r="B11" s="175">
        <v>6</v>
      </c>
      <c r="C11" s="176" t="s">
        <v>10</v>
      </c>
      <c r="D11" s="92">
        <v>0</v>
      </c>
      <c r="E11" s="93">
        <v>1</v>
      </c>
      <c r="F11" s="94">
        <f t="shared" si="0"/>
        <v>0</v>
      </c>
      <c r="G11" s="95">
        <v>0</v>
      </c>
      <c r="H11" s="99">
        <f>D11/E17</f>
        <v>0</v>
      </c>
      <c r="I11" s="92">
        <v>0</v>
      </c>
      <c r="J11" s="93">
        <v>1</v>
      </c>
      <c r="K11" s="94">
        <f t="shared" si="1"/>
        <v>0</v>
      </c>
      <c r="L11" s="95">
        <v>0</v>
      </c>
      <c r="M11" s="96">
        <f>I11/J17</f>
        <v>0</v>
      </c>
      <c r="N11" s="100">
        <v>0</v>
      </c>
      <c r="O11" s="93">
        <v>1</v>
      </c>
      <c r="P11" s="94">
        <f t="shared" si="2"/>
        <v>0</v>
      </c>
      <c r="Q11" s="95">
        <v>0</v>
      </c>
      <c r="R11" s="99">
        <f>N11/O17</f>
        <v>0</v>
      </c>
      <c r="S11" s="92">
        <v>0</v>
      </c>
      <c r="T11" s="94">
        <v>6.25</v>
      </c>
      <c r="U11" s="94">
        <f t="shared" si="3"/>
        <v>0</v>
      </c>
      <c r="V11" s="95">
        <v>0</v>
      </c>
      <c r="W11" s="96">
        <f>S11/T17</f>
        <v>0</v>
      </c>
      <c r="X11" s="92">
        <v>0</v>
      </c>
      <c r="Y11" s="93">
        <v>1</v>
      </c>
      <c r="Z11" s="94">
        <f t="shared" si="4"/>
        <v>0</v>
      </c>
      <c r="AA11" s="95">
        <v>0</v>
      </c>
      <c r="AB11" s="96">
        <f>X11/Y17</f>
        <v>0</v>
      </c>
      <c r="AC11" s="3">
        <v>100</v>
      </c>
      <c r="AD11" s="2">
        <v>100</v>
      </c>
      <c r="AE11" s="2">
        <f t="shared" si="5"/>
        <v>100</v>
      </c>
      <c r="AF11" s="106">
        <v>1</v>
      </c>
      <c r="AG11" s="23">
        <f>AC11/AD17</f>
        <v>1</v>
      </c>
      <c r="AH11" s="92">
        <v>0</v>
      </c>
      <c r="AI11" s="93">
        <v>63</v>
      </c>
      <c r="AJ11" s="94">
        <f t="shared" si="6"/>
        <v>0</v>
      </c>
      <c r="AK11" s="95">
        <v>0</v>
      </c>
      <c r="AL11" s="99">
        <f>AH11/AI17</f>
        <v>0</v>
      </c>
      <c r="AM11" s="92">
        <v>0</v>
      </c>
      <c r="AN11" s="94">
        <v>100</v>
      </c>
      <c r="AO11" s="94">
        <f t="shared" si="7"/>
        <v>0</v>
      </c>
      <c r="AP11" s="95">
        <v>0</v>
      </c>
      <c r="AQ11" s="96">
        <f>AM11/AN17</f>
        <v>0</v>
      </c>
      <c r="AR11" s="100">
        <v>0</v>
      </c>
      <c r="AS11" s="93">
        <v>1</v>
      </c>
      <c r="AT11" s="94">
        <f t="shared" si="8"/>
        <v>0</v>
      </c>
      <c r="AU11" s="95">
        <v>0</v>
      </c>
      <c r="AV11" s="99">
        <f>AR11/AS17</f>
        <v>0</v>
      </c>
      <c r="AW11" s="3">
        <v>0</v>
      </c>
      <c r="AX11" s="2">
        <v>6</v>
      </c>
      <c r="AY11" s="2">
        <f t="shared" si="9"/>
        <v>0</v>
      </c>
      <c r="AZ11" s="112">
        <v>0</v>
      </c>
      <c r="BA11" s="23">
        <f>AW11/AX17</f>
        <v>0</v>
      </c>
      <c r="BB11" s="92">
        <v>0</v>
      </c>
      <c r="BC11" s="94">
        <v>6.25</v>
      </c>
      <c r="BD11" s="94">
        <f t="shared" si="10"/>
        <v>0</v>
      </c>
      <c r="BE11" s="95">
        <v>0</v>
      </c>
      <c r="BF11" s="96">
        <f>BB11/BC17</f>
        <v>0</v>
      </c>
      <c r="BG11" s="92">
        <v>0</v>
      </c>
      <c r="BH11" s="94">
        <v>2.5</v>
      </c>
      <c r="BI11" s="94">
        <f t="shared" si="11"/>
        <v>0</v>
      </c>
      <c r="BJ11" s="95">
        <v>0</v>
      </c>
      <c r="BK11" s="96">
        <f>BG11/BH17</f>
        <v>0</v>
      </c>
      <c r="BL11" s="92">
        <v>0</v>
      </c>
      <c r="BM11" s="94">
        <v>100</v>
      </c>
      <c r="BN11" s="94">
        <f t="shared" si="12"/>
        <v>0</v>
      </c>
      <c r="BO11" s="95">
        <v>0</v>
      </c>
      <c r="BP11" s="96">
        <f>BL11/BM17</f>
        <v>0</v>
      </c>
      <c r="BQ11" s="92">
        <v>0</v>
      </c>
      <c r="BR11" s="94">
        <v>100</v>
      </c>
      <c r="BS11" s="94">
        <f t="shared" si="13"/>
        <v>0</v>
      </c>
      <c r="BT11" s="95">
        <v>0</v>
      </c>
      <c r="BU11" s="96">
        <f>BQ11/BR17</f>
        <v>0</v>
      </c>
      <c r="BV11" s="92">
        <v>0</v>
      </c>
      <c r="BW11" s="94">
        <v>100</v>
      </c>
      <c r="BX11" s="94">
        <f t="shared" si="14"/>
        <v>0</v>
      </c>
      <c r="BY11" s="95">
        <v>0</v>
      </c>
      <c r="BZ11" s="96">
        <f>BV11/BW17</f>
        <v>0</v>
      </c>
    </row>
    <row r="12" spans="2:78" ht="16.5" x14ac:dyDescent="0.3">
      <c r="B12" s="147">
        <v>7</v>
      </c>
      <c r="C12" s="148" t="s">
        <v>11</v>
      </c>
      <c r="D12" s="92">
        <v>0</v>
      </c>
      <c r="E12" s="93">
        <v>1</v>
      </c>
      <c r="F12" s="94">
        <f t="shared" si="0"/>
        <v>0</v>
      </c>
      <c r="G12" s="95">
        <v>0</v>
      </c>
      <c r="H12" s="99">
        <f>D12/E17</f>
        <v>0</v>
      </c>
      <c r="I12" s="92">
        <v>0</v>
      </c>
      <c r="J12" s="93">
        <v>1</v>
      </c>
      <c r="K12" s="94">
        <f t="shared" si="1"/>
        <v>0</v>
      </c>
      <c r="L12" s="95">
        <v>0</v>
      </c>
      <c r="M12" s="96">
        <f>I12/J17</f>
        <v>0</v>
      </c>
      <c r="N12" s="100">
        <v>0</v>
      </c>
      <c r="O12" s="93">
        <v>1</v>
      </c>
      <c r="P12" s="94">
        <f t="shared" si="2"/>
        <v>0</v>
      </c>
      <c r="Q12" s="95">
        <v>0</v>
      </c>
      <c r="R12" s="99">
        <f>N12/O17</f>
        <v>0</v>
      </c>
      <c r="S12" s="3">
        <v>0</v>
      </c>
      <c r="T12" s="2">
        <v>12.5</v>
      </c>
      <c r="U12" s="2">
        <f t="shared" si="3"/>
        <v>0</v>
      </c>
      <c r="V12" s="24">
        <v>0</v>
      </c>
      <c r="W12" s="23">
        <f>S12/T17</f>
        <v>0</v>
      </c>
      <c r="X12" s="3">
        <v>0</v>
      </c>
      <c r="Y12" s="1">
        <v>2</v>
      </c>
      <c r="Z12" s="2">
        <f t="shared" si="4"/>
        <v>0</v>
      </c>
      <c r="AA12" s="24">
        <v>0</v>
      </c>
      <c r="AB12" s="23">
        <f>X12/Y17</f>
        <v>0</v>
      </c>
      <c r="AC12" s="3">
        <v>0</v>
      </c>
      <c r="AD12" s="2">
        <v>100</v>
      </c>
      <c r="AE12" s="2">
        <f t="shared" si="5"/>
        <v>0</v>
      </c>
      <c r="AF12" s="24">
        <v>0</v>
      </c>
      <c r="AG12" s="23">
        <f>AC12/AD17</f>
        <v>0</v>
      </c>
      <c r="AH12" s="92">
        <v>0</v>
      </c>
      <c r="AI12" s="93">
        <v>63</v>
      </c>
      <c r="AJ12" s="94">
        <f t="shared" si="6"/>
        <v>0</v>
      </c>
      <c r="AK12" s="95">
        <v>0</v>
      </c>
      <c r="AL12" s="99">
        <f>AH12/AI17</f>
        <v>0</v>
      </c>
      <c r="AM12" s="135">
        <v>0</v>
      </c>
      <c r="AN12" s="143">
        <v>3</v>
      </c>
      <c r="AO12" s="137">
        <f t="shared" si="7"/>
        <v>0</v>
      </c>
      <c r="AP12" s="138">
        <v>0</v>
      </c>
      <c r="AQ12" s="140">
        <f>AM12/AN17</f>
        <v>0</v>
      </c>
      <c r="AR12" s="100">
        <v>0</v>
      </c>
      <c r="AS12" s="93">
        <v>1</v>
      </c>
      <c r="AT12" s="94">
        <f t="shared" si="8"/>
        <v>0</v>
      </c>
      <c r="AU12" s="95">
        <v>0</v>
      </c>
      <c r="AV12" s="99">
        <f>AR12/AS17</f>
        <v>0</v>
      </c>
      <c r="AW12" s="3">
        <v>0</v>
      </c>
      <c r="AX12" s="2">
        <v>10</v>
      </c>
      <c r="AY12" s="2">
        <f t="shared" si="9"/>
        <v>0</v>
      </c>
      <c r="AZ12" s="24">
        <v>0</v>
      </c>
      <c r="BA12" s="23">
        <f>AW12/AX17</f>
        <v>0</v>
      </c>
      <c r="BB12" s="3">
        <v>0</v>
      </c>
      <c r="BC12" s="2">
        <v>12.5</v>
      </c>
      <c r="BD12" s="2">
        <f t="shared" si="10"/>
        <v>0</v>
      </c>
      <c r="BE12" s="24">
        <v>0</v>
      </c>
      <c r="BF12" s="23">
        <f>BB12/BC17</f>
        <v>0</v>
      </c>
      <c r="BG12" s="3">
        <v>0</v>
      </c>
      <c r="BH12" s="2">
        <v>5</v>
      </c>
      <c r="BI12" s="2">
        <f t="shared" si="11"/>
        <v>0</v>
      </c>
      <c r="BJ12" s="24">
        <v>0</v>
      </c>
      <c r="BK12" s="23">
        <f>BG12/BH17</f>
        <v>0</v>
      </c>
      <c r="BL12" s="3">
        <v>0</v>
      </c>
      <c r="BM12" s="2">
        <v>1</v>
      </c>
      <c r="BN12" s="2">
        <f t="shared" si="12"/>
        <v>0</v>
      </c>
      <c r="BO12" s="24">
        <v>0</v>
      </c>
      <c r="BP12" s="23">
        <f>BL12/BM17</f>
        <v>0</v>
      </c>
      <c r="BQ12" s="3">
        <v>0</v>
      </c>
      <c r="BR12" s="2">
        <v>1</v>
      </c>
      <c r="BS12" s="2">
        <f t="shared" si="13"/>
        <v>0</v>
      </c>
      <c r="BT12" s="24">
        <v>0</v>
      </c>
      <c r="BU12" s="23">
        <f>BQ12/BR17</f>
        <v>0</v>
      </c>
      <c r="BV12" s="3">
        <v>0</v>
      </c>
      <c r="BW12" s="2">
        <v>1</v>
      </c>
      <c r="BX12" s="2">
        <f t="shared" si="14"/>
        <v>0</v>
      </c>
      <c r="BY12" s="24">
        <v>0</v>
      </c>
      <c r="BZ12" s="23">
        <f>BV12/BW17</f>
        <v>0</v>
      </c>
    </row>
    <row r="13" spans="2:78" ht="16.5" x14ac:dyDescent="0.3">
      <c r="B13" s="147">
        <v>8</v>
      </c>
      <c r="C13" s="148" t="s">
        <v>12</v>
      </c>
      <c r="D13" s="135">
        <v>0</v>
      </c>
      <c r="E13" s="136">
        <v>1</v>
      </c>
      <c r="F13" s="137">
        <f t="shared" si="0"/>
        <v>0</v>
      </c>
      <c r="G13" s="138">
        <v>0</v>
      </c>
      <c r="H13" s="139">
        <f>D13/E17</f>
        <v>0</v>
      </c>
      <c r="I13" s="135">
        <v>0</v>
      </c>
      <c r="J13" s="136">
        <v>3</v>
      </c>
      <c r="K13" s="137">
        <f t="shared" si="1"/>
        <v>0</v>
      </c>
      <c r="L13" s="138">
        <v>0</v>
      </c>
      <c r="M13" s="140">
        <f>I13/J17</f>
        <v>0</v>
      </c>
      <c r="N13" s="142">
        <v>0</v>
      </c>
      <c r="O13" s="136">
        <v>10</v>
      </c>
      <c r="P13" s="137">
        <f t="shared" si="2"/>
        <v>0</v>
      </c>
      <c r="Q13" s="138">
        <v>0</v>
      </c>
      <c r="R13" s="139">
        <f>N13/O17</f>
        <v>0</v>
      </c>
      <c r="S13" s="92">
        <v>0</v>
      </c>
      <c r="T13" s="94">
        <v>12.5</v>
      </c>
      <c r="U13" s="94">
        <f t="shared" si="3"/>
        <v>0</v>
      </c>
      <c r="V13" s="95">
        <v>0</v>
      </c>
      <c r="W13" s="96">
        <f>S13/T17</f>
        <v>0</v>
      </c>
      <c r="X13" s="3">
        <v>0</v>
      </c>
      <c r="Y13" s="1">
        <v>5</v>
      </c>
      <c r="Z13" s="2">
        <f t="shared" si="4"/>
        <v>0</v>
      </c>
      <c r="AA13" s="24">
        <v>0</v>
      </c>
      <c r="AB13" s="23">
        <f>X13/Y17</f>
        <v>0</v>
      </c>
      <c r="AC13" s="3">
        <v>0</v>
      </c>
      <c r="AD13" s="2">
        <v>100</v>
      </c>
      <c r="AE13" s="2">
        <f t="shared" si="5"/>
        <v>0</v>
      </c>
      <c r="AF13" s="24">
        <v>0</v>
      </c>
      <c r="AG13" s="23">
        <f>AC13/AD17</f>
        <v>0</v>
      </c>
      <c r="AH13" s="92">
        <v>0</v>
      </c>
      <c r="AI13" s="93">
        <v>63</v>
      </c>
      <c r="AJ13" s="94">
        <f t="shared" si="6"/>
        <v>0</v>
      </c>
      <c r="AK13" s="95">
        <v>0</v>
      </c>
      <c r="AL13" s="99">
        <f>AH13/AI17</f>
        <v>0</v>
      </c>
      <c r="AM13" s="92">
        <v>0</v>
      </c>
      <c r="AN13" s="94">
        <v>3</v>
      </c>
      <c r="AO13" s="94">
        <f t="shared" si="7"/>
        <v>0</v>
      </c>
      <c r="AP13" s="95">
        <v>0</v>
      </c>
      <c r="AQ13" s="96">
        <f>AM13/AN17</f>
        <v>0</v>
      </c>
      <c r="AR13" s="51">
        <v>0</v>
      </c>
      <c r="AS13" s="1">
        <v>5</v>
      </c>
      <c r="AT13" s="2">
        <f t="shared" si="8"/>
        <v>0</v>
      </c>
      <c r="AU13" s="24">
        <v>0</v>
      </c>
      <c r="AV13" s="49">
        <f>AR13/AS17</f>
        <v>0</v>
      </c>
      <c r="AW13" s="3">
        <v>0</v>
      </c>
      <c r="AX13" s="2">
        <v>23</v>
      </c>
      <c r="AY13" s="2">
        <f t="shared" si="9"/>
        <v>0</v>
      </c>
      <c r="AZ13" s="24">
        <v>0</v>
      </c>
      <c r="BA13" s="23">
        <f>AW13/AX17</f>
        <v>0</v>
      </c>
      <c r="BB13" s="92">
        <v>0</v>
      </c>
      <c r="BC13" s="94">
        <v>12.5</v>
      </c>
      <c r="BD13" s="94">
        <f t="shared" si="10"/>
        <v>0</v>
      </c>
      <c r="BE13" s="95">
        <v>0</v>
      </c>
      <c r="BF13" s="96">
        <f>BB13/BC17</f>
        <v>0</v>
      </c>
      <c r="BG13" s="92">
        <v>0</v>
      </c>
      <c r="BH13" s="94">
        <v>5</v>
      </c>
      <c r="BI13" s="94">
        <f t="shared" si="11"/>
        <v>0</v>
      </c>
      <c r="BJ13" s="95">
        <v>0</v>
      </c>
      <c r="BK13" s="96">
        <f>BG13/BH17</f>
        <v>0</v>
      </c>
      <c r="BL13" s="92">
        <v>0</v>
      </c>
      <c r="BM13" s="94">
        <v>1</v>
      </c>
      <c r="BN13" s="94">
        <f t="shared" si="12"/>
        <v>0</v>
      </c>
      <c r="BO13" s="95">
        <v>0</v>
      </c>
      <c r="BP13" s="96">
        <f>BL13/BM17</f>
        <v>0</v>
      </c>
      <c r="BQ13" s="92">
        <v>0</v>
      </c>
      <c r="BR13" s="94">
        <v>1</v>
      </c>
      <c r="BS13" s="94">
        <f t="shared" si="13"/>
        <v>0</v>
      </c>
      <c r="BT13" s="95">
        <v>0</v>
      </c>
      <c r="BU13" s="96">
        <f>BQ13/BR17</f>
        <v>0</v>
      </c>
      <c r="BV13" s="92">
        <v>0</v>
      </c>
      <c r="BW13" s="94">
        <v>1</v>
      </c>
      <c r="BX13" s="94">
        <f t="shared" si="14"/>
        <v>0</v>
      </c>
      <c r="BY13" s="95">
        <v>0</v>
      </c>
      <c r="BZ13" s="96">
        <f>BV13/BW17</f>
        <v>0</v>
      </c>
    </row>
    <row r="14" spans="2:78" ht="16.5" x14ac:dyDescent="0.3">
      <c r="B14" s="147">
        <v>9</v>
      </c>
      <c r="C14" s="148" t="s">
        <v>13</v>
      </c>
      <c r="D14" s="135">
        <v>0</v>
      </c>
      <c r="E14" s="136">
        <v>2</v>
      </c>
      <c r="F14" s="137">
        <f t="shared" si="0"/>
        <v>0</v>
      </c>
      <c r="G14" s="138">
        <v>0</v>
      </c>
      <c r="H14" s="139">
        <f>D14/E17</f>
        <v>0</v>
      </c>
      <c r="I14" s="135">
        <v>0</v>
      </c>
      <c r="J14" s="136">
        <v>7</v>
      </c>
      <c r="K14" s="137">
        <f t="shared" si="1"/>
        <v>0</v>
      </c>
      <c r="L14" s="138">
        <v>0</v>
      </c>
      <c r="M14" s="140">
        <f>I14/J17</f>
        <v>0</v>
      </c>
      <c r="N14" s="142">
        <v>0</v>
      </c>
      <c r="O14" s="136">
        <v>20</v>
      </c>
      <c r="P14" s="137">
        <f t="shared" si="2"/>
        <v>0</v>
      </c>
      <c r="Q14" s="138">
        <v>0</v>
      </c>
      <c r="R14" s="139">
        <f>N14/O17</f>
        <v>0</v>
      </c>
      <c r="S14" s="92">
        <v>0</v>
      </c>
      <c r="T14" s="94">
        <v>12.5</v>
      </c>
      <c r="U14" s="94">
        <f t="shared" si="3"/>
        <v>0</v>
      </c>
      <c r="V14" s="95">
        <v>0</v>
      </c>
      <c r="W14" s="96">
        <f>S14/T17</f>
        <v>0</v>
      </c>
      <c r="X14" s="3">
        <v>0</v>
      </c>
      <c r="Y14" s="1">
        <v>7</v>
      </c>
      <c r="Z14" s="2">
        <f t="shared" si="4"/>
        <v>0</v>
      </c>
      <c r="AA14" s="24">
        <v>0</v>
      </c>
      <c r="AB14" s="23">
        <f>X14/Y17</f>
        <v>0</v>
      </c>
      <c r="AC14" s="3">
        <v>0</v>
      </c>
      <c r="AD14" s="2">
        <v>100</v>
      </c>
      <c r="AE14" s="2">
        <f t="shared" si="5"/>
        <v>0</v>
      </c>
      <c r="AF14" s="24">
        <v>0</v>
      </c>
      <c r="AG14" s="23">
        <f>AC14/AD17</f>
        <v>0</v>
      </c>
      <c r="AH14" s="92">
        <v>0</v>
      </c>
      <c r="AI14" s="93">
        <v>63</v>
      </c>
      <c r="AJ14" s="94">
        <f t="shared" si="6"/>
        <v>0</v>
      </c>
      <c r="AK14" s="95">
        <v>0</v>
      </c>
      <c r="AL14" s="99">
        <f>AH14/AI17</f>
        <v>0</v>
      </c>
      <c r="AM14" s="92">
        <v>0</v>
      </c>
      <c r="AN14" s="94">
        <v>3</v>
      </c>
      <c r="AO14" s="94">
        <f t="shared" si="7"/>
        <v>0</v>
      </c>
      <c r="AP14" s="95">
        <v>0</v>
      </c>
      <c r="AQ14" s="96">
        <f>AM14/AN17</f>
        <v>0</v>
      </c>
      <c r="AR14" s="51">
        <v>0</v>
      </c>
      <c r="AS14" s="1">
        <v>13</v>
      </c>
      <c r="AT14" s="2">
        <f t="shared" si="8"/>
        <v>0</v>
      </c>
      <c r="AU14" s="24">
        <v>0</v>
      </c>
      <c r="AV14" s="49">
        <f>AR14/AS17</f>
        <v>0</v>
      </c>
      <c r="AW14" s="3">
        <v>0</v>
      </c>
      <c r="AX14" s="2">
        <v>43</v>
      </c>
      <c r="AY14" s="2">
        <f t="shared" si="9"/>
        <v>0</v>
      </c>
      <c r="AZ14" s="24">
        <v>0</v>
      </c>
      <c r="BA14" s="23">
        <f>AW14/AX17</f>
        <v>0</v>
      </c>
      <c r="BB14" s="92">
        <v>0</v>
      </c>
      <c r="BC14" s="94">
        <v>12.5</v>
      </c>
      <c r="BD14" s="94">
        <f t="shared" si="10"/>
        <v>0</v>
      </c>
      <c r="BE14" s="95">
        <v>0</v>
      </c>
      <c r="BF14" s="96">
        <f>BB14/BC17</f>
        <v>0</v>
      </c>
      <c r="BG14" s="92">
        <v>0</v>
      </c>
      <c r="BH14" s="94">
        <v>5</v>
      </c>
      <c r="BI14" s="94">
        <f t="shared" si="11"/>
        <v>0</v>
      </c>
      <c r="BJ14" s="95">
        <v>0</v>
      </c>
      <c r="BK14" s="96">
        <f>BG14/BH17</f>
        <v>0</v>
      </c>
      <c r="BL14" s="92">
        <v>0</v>
      </c>
      <c r="BM14" s="94">
        <v>1</v>
      </c>
      <c r="BN14" s="94">
        <f t="shared" si="12"/>
        <v>0</v>
      </c>
      <c r="BO14" s="95">
        <v>0</v>
      </c>
      <c r="BP14" s="96">
        <f>BL14/BM17</f>
        <v>0</v>
      </c>
      <c r="BQ14" s="92">
        <v>0</v>
      </c>
      <c r="BR14" s="94">
        <v>1</v>
      </c>
      <c r="BS14" s="94">
        <f t="shared" si="13"/>
        <v>0</v>
      </c>
      <c r="BT14" s="95">
        <v>0</v>
      </c>
      <c r="BU14" s="96">
        <f>BQ14/BR17</f>
        <v>0</v>
      </c>
      <c r="BV14" s="92">
        <v>0</v>
      </c>
      <c r="BW14" s="94">
        <v>1</v>
      </c>
      <c r="BX14" s="94">
        <f t="shared" si="14"/>
        <v>0</v>
      </c>
      <c r="BY14" s="95">
        <v>0</v>
      </c>
      <c r="BZ14" s="96">
        <f>BV14/BW17</f>
        <v>0</v>
      </c>
    </row>
    <row r="15" spans="2:78" ht="16.5" x14ac:dyDescent="0.3">
      <c r="B15" s="147">
        <v>10</v>
      </c>
      <c r="C15" s="148" t="s">
        <v>14</v>
      </c>
      <c r="D15" s="135">
        <v>0</v>
      </c>
      <c r="E15" s="136">
        <v>3</v>
      </c>
      <c r="F15" s="137">
        <f t="shared" si="0"/>
        <v>0</v>
      </c>
      <c r="G15" s="138">
        <v>0</v>
      </c>
      <c r="H15" s="139">
        <f>D15/E17</f>
        <v>0</v>
      </c>
      <c r="I15" s="135">
        <v>0</v>
      </c>
      <c r="J15" s="136">
        <v>11</v>
      </c>
      <c r="K15" s="137">
        <f t="shared" si="1"/>
        <v>0</v>
      </c>
      <c r="L15" s="138">
        <v>0</v>
      </c>
      <c r="M15" s="140">
        <f>I15/J17</f>
        <v>0</v>
      </c>
      <c r="N15" s="142">
        <v>0</v>
      </c>
      <c r="O15" s="136">
        <v>30</v>
      </c>
      <c r="P15" s="137">
        <f t="shared" si="2"/>
        <v>0</v>
      </c>
      <c r="Q15" s="138">
        <v>0</v>
      </c>
      <c r="R15" s="139">
        <f>N15/O17</f>
        <v>0</v>
      </c>
      <c r="S15" s="3">
        <v>0</v>
      </c>
      <c r="T15" s="2">
        <v>18.75</v>
      </c>
      <c r="U15" s="2">
        <f t="shared" si="3"/>
        <v>0</v>
      </c>
      <c r="V15" s="24">
        <v>0</v>
      </c>
      <c r="W15" s="23">
        <f>S15/T17</f>
        <v>0</v>
      </c>
      <c r="X15" s="3">
        <v>0</v>
      </c>
      <c r="Y15" s="1">
        <v>10</v>
      </c>
      <c r="Z15" s="2">
        <f t="shared" si="4"/>
        <v>0</v>
      </c>
      <c r="AA15" s="24">
        <v>0</v>
      </c>
      <c r="AB15" s="23">
        <f>X15/Y17</f>
        <v>0</v>
      </c>
      <c r="AC15" s="3">
        <v>0</v>
      </c>
      <c r="AD15" s="2">
        <v>100</v>
      </c>
      <c r="AE15" s="2">
        <f t="shared" si="5"/>
        <v>0</v>
      </c>
      <c r="AF15" s="24">
        <v>0</v>
      </c>
      <c r="AG15" s="23">
        <f>AC15/AD17</f>
        <v>0</v>
      </c>
      <c r="AH15" s="92">
        <v>0</v>
      </c>
      <c r="AI15" s="93">
        <v>63</v>
      </c>
      <c r="AJ15" s="94">
        <f t="shared" si="6"/>
        <v>0</v>
      </c>
      <c r="AK15" s="95">
        <v>0</v>
      </c>
      <c r="AL15" s="99">
        <f>AH15/AI17</f>
        <v>0</v>
      </c>
      <c r="AM15" s="92">
        <v>0</v>
      </c>
      <c r="AN15" s="94">
        <v>3</v>
      </c>
      <c r="AO15" s="94">
        <f t="shared" si="7"/>
        <v>0</v>
      </c>
      <c r="AP15" s="95">
        <v>0</v>
      </c>
      <c r="AQ15" s="96">
        <f>AM15/AN17</f>
        <v>0</v>
      </c>
      <c r="AR15" s="51">
        <v>0</v>
      </c>
      <c r="AS15" s="1">
        <v>22</v>
      </c>
      <c r="AT15" s="2">
        <f t="shared" si="8"/>
        <v>0</v>
      </c>
      <c r="AU15" s="24">
        <v>0</v>
      </c>
      <c r="AV15" s="49">
        <f>AR15/AS17</f>
        <v>0</v>
      </c>
      <c r="AW15" s="3">
        <v>0</v>
      </c>
      <c r="AX15" s="2">
        <v>54</v>
      </c>
      <c r="AY15" s="2">
        <f t="shared" si="9"/>
        <v>0</v>
      </c>
      <c r="AZ15" s="24">
        <v>0</v>
      </c>
      <c r="BA15" s="23">
        <f>AW15/AX17</f>
        <v>0</v>
      </c>
      <c r="BB15" s="3">
        <v>0</v>
      </c>
      <c r="BC15" s="2">
        <v>18.75</v>
      </c>
      <c r="BD15" s="2">
        <f t="shared" si="10"/>
        <v>0</v>
      </c>
      <c r="BE15" s="24">
        <v>0</v>
      </c>
      <c r="BF15" s="23">
        <f>BB15/BC17</f>
        <v>0</v>
      </c>
      <c r="BG15" s="3">
        <v>0</v>
      </c>
      <c r="BH15" s="2">
        <v>7.5</v>
      </c>
      <c r="BI15" s="2">
        <f t="shared" si="11"/>
        <v>0</v>
      </c>
      <c r="BJ15" s="24">
        <v>0</v>
      </c>
      <c r="BK15" s="23">
        <f>BG15/BH17</f>
        <v>0</v>
      </c>
      <c r="BL15" s="92">
        <v>0</v>
      </c>
      <c r="BM15" s="94">
        <v>1</v>
      </c>
      <c r="BN15" s="94">
        <f t="shared" si="12"/>
        <v>0</v>
      </c>
      <c r="BO15" s="95">
        <v>0</v>
      </c>
      <c r="BP15" s="96">
        <f>BL15/BM17</f>
        <v>0</v>
      </c>
      <c r="BQ15" s="92">
        <v>0</v>
      </c>
      <c r="BR15" s="94">
        <v>1</v>
      </c>
      <c r="BS15" s="94">
        <f t="shared" si="13"/>
        <v>0</v>
      </c>
      <c r="BT15" s="95">
        <v>0</v>
      </c>
      <c r="BU15" s="96">
        <f>BQ15/BR17</f>
        <v>0</v>
      </c>
      <c r="BV15" s="92">
        <v>0</v>
      </c>
      <c r="BW15" s="94">
        <v>1</v>
      </c>
      <c r="BX15" s="94">
        <f t="shared" si="14"/>
        <v>0</v>
      </c>
      <c r="BY15" s="95">
        <v>0</v>
      </c>
      <c r="BZ15" s="96">
        <f>BV15/BW17</f>
        <v>0</v>
      </c>
    </row>
    <row r="16" spans="2:78" ht="16.5" x14ac:dyDescent="0.3">
      <c r="B16" s="147">
        <v>11</v>
      </c>
      <c r="C16" s="148" t="s">
        <v>26</v>
      </c>
      <c r="D16" s="92">
        <v>0</v>
      </c>
      <c r="E16" s="93">
        <v>3</v>
      </c>
      <c r="F16" s="94">
        <f t="shared" si="0"/>
        <v>0</v>
      </c>
      <c r="G16" s="95">
        <v>0</v>
      </c>
      <c r="H16" s="99">
        <f>D16/E17</f>
        <v>0</v>
      </c>
      <c r="I16" s="135">
        <v>0</v>
      </c>
      <c r="J16" s="136">
        <v>14</v>
      </c>
      <c r="K16" s="137">
        <f t="shared" si="1"/>
        <v>0</v>
      </c>
      <c r="L16" s="138">
        <v>0</v>
      </c>
      <c r="M16" s="140">
        <f>I16/J17</f>
        <v>0</v>
      </c>
      <c r="N16" s="142">
        <v>0</v>
      </c>
      <c r="O16" s="136">
        <v>40</v>
      </c>
      <c r="P16" s="137">
        <f t="shared" si="2"/>
        <v>0</v>
      </c>
      <c r="Q16" s="138">
        <v>0</v>
      </c>
      <c r="R16" s="139">
        <f>N16/O17</f>
        <v>0</v>
      </c>
      <c r="S16" s="92">
        <v>0</v>
      </c>
      <c r="T16" s="94">
        <v>18.75</v>
      </c>
      <c r="U16" s="94">
        <f t="shared" si="3"/>
        <v>0</v>
      </c>
      <c r="V16" s="95">
        <v>0</v>
      </c>
      <c r="W16" s="96">
        <f>S16/T17</f>
        <v>0</v>
      </c>
      <c r="X16" s="3">
        <v>0</v>
      </c>
      <c r="Y16" s="1">
        <v>10</v>
      </c>
      <c r="Z16" s="2">
        <f t="shared" si="4"/>
        <v>0</v>
      </c>
      <c r="AA16" s="24">
        <v>0</v>
      </c>
      <c r="AB16" s="23">
        <f>X16/Y17</f>
        <v>0</v>
      </c>
      <c r="AC16" s="3">
        <v>0</v>
      </c>
      <c r="AD16" s="2">
        <v>100</v>
      </c>
      <c r="AE16" s="2">
        <f t="shared" si="5"/>
        <v>0</v>
      </c>
      <c r="AF16" s="24">
        <v>0</v>
      </c>
      <c r="AG16" s="23">
        <f>AC16/AD17</f>
        <v>0</v>
      </c>
      <c r="AH16" s="92">
        <v>0</v>
      </c>
      <c r="AI16" s="93">
        <v>63</v>
      </c>
      <c r="AJ16" s="94">
        <f t="shared" si="6"/>
        <v>0</v>
      </c>
      <c r="AK16" s="95">
        <v>0</v>
      </c>
      <c r="AL16" s="99">
        <f>AH16/AI17</f>
        <v>0</v>
      </c>
      <c r="AM16" s="135">
        <v>0</v>
      </c>
      <c r="AN16" s="143">
        <v>5</v>
      </c>
      <c r="AO16" s="137">
        <f t="shared" si="7"/>
        <v>0</v>
      </c>
      <c r="AP16" s="138">
        <v>0</v>
      </c>
      <c r="AQ16" s="140">
        <f>AM16/AN17</f>
        <v>0</v>
      </c>
      <c r="AR16" s="51">
        <v>0</v>
      </c>
      <c r="AS16" s="1">
        <v>27</v>
      </c>
      <c r="AT16" s="2">
        <f t="shared" si="8"/>
        <v>0</v>
      </c>
      <c r="AU16" s="24">
        <v>0</v>
      </c>
      <c r="AV16" s="49">
        <f>AR16/AS17</f>
        <v>0</v>
      </c>
      <c r="AW16" s="3">
        <v>0</v>
      </c>
      <c r="AX16" s="2">
        <v>60</v>
      </c>
      <c r="AY16" s="2">
        <f t="shared" si="9"/>
        <v>0</v>
      </c>
      <c r="AZ16" s="24">
        <v>0</v>
      </c>
      <c r="BA16" s="23">
        <f>AW16/AX17</f>
        <v>0</v>
      </c>
      <c r="BB16" s="92">
        <v>0</v>
      </c>
      <c r="BC16" s="94">
        <v>18.75</v>
      </c>
      <c r="BD16" s="94">
        <f t="shared" si="10"/>
        <v>0</v>
      </c>
      <c r="BE16" s="95">
        <v>0</v>
      </c>
      <c r="BF16" s="96">
        <f>BB16/BC17</f>
        <v>0</v>
      </c>
      <c r="BG16" s="92">
        <v>0</v>
      </c>
      <c r="BH16" s="94">
        <v>7.5</v>
      </c>
      <c r="BI16" s="94">
        <f t="shared" si="11"/>
        <v>0</v>
      </c>
      <c r="BJ16" s="95">
        <v>0</v>
      </c>
      <c r="BK16" s="96">
        <f>BG16/BH17</f>
        <v>0</v>
      </c>
      <c r="BL16" s="92">
        <v>0</v>
      </c>
      <c r="BM16" s="94">
        <v>1</v>
      </c>
      <c r="BN16" s="94">
        <f t="shared" si="12"/>
        <v>0</v>
      </c>
      <c r="BO16" s="95">
        <v>0</v>
      </c>
      <c r="BP16" s="96">
        <f>BL16/BM17</f>
        <v>0</v>
      </c>
      <c r="BQ16" s="92">
        <v>0</v>
      </c>
      <c r="BR16" s="94">
        <v>1</v>
      </c>
      <c r="BS16" s="94">
        <f t="shared" si="13"/>
        <v>0</v>
      </c>
      <c r="BT16" s="95">
        <v>0</v>
      </c>
      <c r="BU16" s="96">
        <f>BQ16/BR17</f>
        <v>0</v>
      </c>
      <c r="BV16" s="92">
        <v>0</v>
      </c>
      <c r="BW16" s="94">
        <v>1</v>
      </c>
      <c r="BX16" s="94">
        <f t="shared" si="14"/>
        <v>0</v>
      </c>
      <c r="BY16" s="95">
        <v>0</v>
      </c>
      <c r="BZ16" s="96">
        <f>BV16/BW17</f>
        <v>0</v>
      </c>
    </row>
    <row r="17" spans="2:78" ht="17.25" thickBot="1" x14ac:dyDescent="0.35">
      <c r="B17" s="149">
        <v>12</v>
      </c>
      <c r="C17" s="150" t="s">
        <v>15</v>
      </c>
      <c r="D17" s="101">
        <v>0</v>
      </c>
      <c r="E17" s="102">
        <v>3</v>
      </c>
      <c r="F17" s="103">
        <f t="shared" si="0"/>
        <v>0</v>
      </c>
      <c r="G17" s="104">
        <v>0</v>
      </c>
      <c r="H17" s="105">
        <f>D17/E17</f>
        <v>0</v>
      </c>
      <c r="I17" s="101">
        <v>0</v>
      </c>
      <c r="J17" s="102">
        <v>14</v>
      </c>
      <c r="K17" s="103">
        <f t="shared" si="1"/>
        <v>0</v>
      </c>
      <c r="L17" s="104">
        <v>0</v>
      </c>
      <c r="M17" s="113">
        <f>I17/J17</f>
        <v>0</v>
      </c>
      <c r="N17" s="141">
        <v>0</v>
      </c>
      <c r="O17" s="102">
        <v>40</v>
      </c>
      <c r="P17" s="103">
        <f t="shared" si="2"/>
        <v>0</v>
      </c>
      <c r="Q17" s="104">
        <v>0</v>
      </c>
      <c r="R17" s="105">
        <f>N17/O17</f>
        <v>0</v>
      </c>
      <c r="S17" s="34">
        <v>0</v>
      </c>
      <c r="T17" s="33">
        <v>25</v>
      </c>
      <c r="U17" s="33">
        <f t="shared" si="3"/>
        <v>0</v>
      </c>
      <c r="V17" s="25">
        <v>0</v>
      </c>
      <c r="W17" s="35">
        <f>S17/T17</f>
        <v>0</v>
      </c>
      <c r="X17" s="34">
        <v>0</v>
      </c>
      <c r="Y17" s="39">
        <v>10</v>
      </c>
      <c r="Z17" s="33">
        <f t="shared" si="4"/>
        <v>0</v>
      </c>
      <c r="AA17" s="25">
        <v>0</v>
      </c>
      <c r="AB17" s="35">
        <f>X17/Y17</f>
        <v>0</v>
      </c>
      <c r="AC17" s="34">
        <v>0</v>
      </c>
      <c r="AD17" s="33">
        <v>100</v>
      </c>
      <c r="AE17" s="33">
        <f t="shared" si="5"/>
        <v>0</v>
      </c>
      <c r="AF17" s="25">
        <v>0</v>
      </c>
      <c r="AG17" s="35">
        <f>AC17/AD17</f>
        <v>0</v>
      </c>
      <c r="AH17" s="101">
        <v>0</v>
      </c>
      <c r="AI17" s="93">
        <v>63</v>
      </c>
      <c r="AJ17" s="103">
        <f t="shared" si="6"/>
        <v>0</v>
      </c>
      <c r="AK17" s="104">
        <v>0</v>
      </c>
      <c r="AL17" s="105">
        <f>AH17/AI17</f>
        <v>0</v>
      </c>
      <c r="AM17" s="101">
        <v>0</v>
      </c>
      <c r="AN17" s="103">
        <v>5</v>
      </c>
      <c r="AO17" s="103">
        <f t="shared" si="7"/>
        <v>0</v>
      </c>
      <c r="AP17" s="104">
        <v>0</v>
      </c>
      <c r="AQ17" s="113">
        <f>AM17/AN17</f>
        <v>0</v>
      </c>
      <c r="AR17" s="52">
        <v>0</v>
      </c>
      <c r="AS17" s="39">
        <v>32</v>
      </c>
      <c r="AT17" s="33">
        <f t="shared" si="8"/>
        <v>0</v>
      </c>
      <c r="AU17" s="25">
        <v>0</v>
      </c>
      <c r="AV17" s="58">
        <f>AR17/AS17</f>
        <v>0</v>
      </c>
      <c r="AW17" s="34">
        <v>0</v>
      </c>
      <c r="AX17" s="33">
        <v>64</v>
      </c>
      <c r="AY17" s="33">
        <f t="shared" si="9"/>
        <v>0</v>
      </c>
      <c r="AZ17" s="25">
        <v>0</v>
      </c>
      <c r="BA17" s="35">
        <f>AW17/AX17</f>
        <v>0</v>
      </c>
      <c r="BB17" s="34">
        <v>0</v>
      </c>
      <c r="BC17" s="33">
        <v>25</v>
      </c>
      <c r="BD17" s="33">
        <f t="shared" si="10"/>
        <v>0</v>
      </c>
      <c r="BE17" s="25">
        <v>0</v>
      </c>
      <c r="BF17" s="35">
        <f>BB17/BC17</f>
        <v>0</v>
      </c>
      <c r="BG17" s="34">
        <v>0</v>
      </c>
      <c r="BH17" s="33">
        <v>10</v>
      </c>
      <c r="BI17" s="33">
        <f t="shared" si="11"/>
        <v>0</v>
      </c>
      <c r="BJ17" s="25">
        <v>0</v>
      </c>
      <c r="BK17" s="35">
        <f>BG17/BH17</f>
        <v>0</v>
      </c>
      <c r="BL17" s="101">
        <v>0</v>
      </c>
      <c r="BM17" s="103">
        <v>1</v>
      </c>
      <c r="BN17" s="103">
        <f t="shared" si="12"/>
        <v>0</v>
      </c>
      <c r="BO17" s="104">
        <v>0</v>
      </c>
      <c r="BP17" s="113">
        <f>BL17/BM17</f>
        <v>0</v>
      </c>
      <c r="BQ17" s="101">
        <v>0</v>
      </c>
      <c r="BR17" s="103">
        <v>1</v>
      </c>
      <c r="BS17" s="103">
        <f t="shared" si="13"/>
        <v>0</v>
      </c>
      <c r="BT17" s="104">
        <v>0</v>
      </c>
      <c r="BU17" s="113">
        <f>BQ17/BR17</f>
        <v>0</v>
      </c>
      <c r="BV17" s="101">
        <v>0</v>
      </c>
      <c r="BW17" s="103">
        <v>1</v>
      </c>
      <c r="BX17" s="103">
        <f t="shared" si="14"/>
        <v>0</v>
      </c>
      <c r="BY17" s="104">
        <v>0</v>
      </c>
      <c r="BZ17" s="113">
        <f>BV17/BW17</f>
        <v>0</v>
      </c>
    </row>
    <row r="19" spans="2:78" ht="15.75" thickBot="1" x14ac:dyDescent="0.3"/>
    <row r="20" spans="2:78" ht="16.5" customHeight="1" x14ac:dyDescent="0.3">
      <c r="B20" s="19"/>
      <c r="C20" s="20"/>
      <c r="D20" s="22"/>
      <c r="E20" s="22"/>
      <c r="F20" s="22"/>
      <c r="G20" s="22"/>
      <c r="H20" s="325" t="s">
        <v>284</v>
      </c>
      <c r="I20" s="326"/>
    </row>
    <row r="21" spans="2:78" ht="15.75" customHeight="1" thickBot="1" x14ac:dyDescent="0.3">
      <c r="H21" s="327"/>
      <c r="I21" s="328"/>
    </row>
    <row r="22" spans="2:78" x14ac:dyDescent="0.25">
      <c r="B22" s="12">
        <v>1</v>
      </c>
      <c r="C22" s="7" t="s">
        <v>27</v>
      </c>
      <c r="D22" s="8"/>
      <c r="E22" s="295" t="s">
        <v>28</v>
      </c>
      <c r="F22" s="295"/>
      <c r="G22" s="296"/>
      <c r="H22" s="12">
        <v>5</v>
      </c>
      <c r="I22" s="16">
        <f>H22/H25</f>
        <v>0.83333333333333337</v>
      </c>
    </row>
    <row r="23" spans="2:78" x14ac:dyDescent="0.25">
      <c r="B23" s="13">
        <v>2</v>
      </c>
      <c r="C23" s="9" t="s">
        <v>29</v>
      </c>
      <c r="D23" s="4"/>
      <c r="E23" s="297" t="s">
        <v>30</v>
      </c>
      <c r="F23" s="297"/>
      <c r="G23" s="298"/>
      <c r="H23" s="13">
        <v>0</v>
      </c>
      <c r="I23" s="17">
        <f>H23/H25</f>
        <v>0</v>
      </c>
    </row>
    <row r="24" spans="2:78" ht="15.75" thickBot="1" x14ac:dyDescent="0.3">
      <c r="B24" s="14">
        <v>3</v>
      </c>
      <c r="C24" s="10" t="s">
        <v>31</v>
      </c>
      <c r="D24" s="11"/>
      <c r="E24" s="299" t="s">
        <v>32</v>
      </c>
      <c r="F24" s="299"/>
      <c r="G24" s="300"/>
      <c r="H24" s="14">
        <v>1</v>
      </c>
      <c r="I24" s="18">
        <f>H24/H25</f>
        <v>0.16666666666666666</v>
      </c>
    </row>
    <row r="25" spans="2:78" ht="15.75" thickBot="1" x14ac:dyDescent="0.3">
      <c r="B25" s="322" t="s">
        <v>80</v>
      </c>
      <c r="C25" s="323"/>
      <c r="D25" s="323"/>
      <c r="E25" s="323"/>
      <c r="F25" s="323"/>
      <c r="G25" s="324"/>
      <c r="H25" s="15">
        <f>SUM(H22:H24)</f>
        <v>6</v>
      </c>
      <c r="I25" s="21">
        <f>SUM(I22:I24)</f>
        <v>1</v>
      </c>
    </row>
    <row r="27" spans="2:78" ht="18" x14ac:dyDescent="0.35">
      <c r="B27" s="107">
        <v>9</v>
      </c>
      <c r="C27" s="108" t="s">
        <v>146</v>
      </c>
    </row>
    <row r="28" spans="2:78" ht="15.75" thickBot="1" x14ac:dyDescent="0.3"/>
    <row r="29" spans="2:78" ht="15.75" thickBot="1" x14ac:dyDescent="0.3">
      <c r="B29" s="192"/>
      <c r="C29" t="s">
        <v>324</v>
      </c>
    </row>
  </sheetData>
  <sheetProtection algorithmName="SHA-512" hashValue="FwjGn1pofjtwGs7ddg5P3fImjHAa6aUNMHvc24g3czWMcWeY/ZYURX6wFcC5M8e/+/Yrt44NLdhk4iH1TrpoUA==" saltValue="UF53LxPqqm35iDi6sUoZkw==" spinCount="100000" sheet="1" objects="1" scenarios="1" selectLockedCells="1" selectUnlockedCells="1"/>
  <mergeCells count="67">
    <mergeCell ref="BY4:BY5"/>
    <mergeCell ref="BZ4:BZ5"/>
    <mergeCell ref="D2:BZ2"/>
    <mergeCell ref="BP4:BP5"/>
    <mergeCell ref="BQ4:BS4"/>
    <mergeCell ref="BT4:BT5"/>
    <mergeCell ref="BU4:BU5"/>
    <mergeCell ref="BV4:BX4"/>
    <mergeCell ref="BQ3:BU3"/>
    <mergeCell ref="BV3:BZ3"/>
    <mergeCell ref="AW4:AY4"/>
    <mergeCell ref="AZ4:AZ5"/>
    <mergeCell ref="BA4:BA5"/>
    <mergeCell ref="BK4:BK5"/>
    <mergeCell ref="BL4:BN4"/>
    <mergeCell ref="BO4:BO5"/>
    <mergeCell ref="AW3:BA3"/>
    <mergeCell ref="BB3:BF3"/>
    <mergeCell ref="BG3:BK3"/>
    <mergeCell ref="BL3:BP3"/>
    <mergeCell ref="BB4:BD4"/>
    <mergeCell ref="BE4:BE5"/>
    <mergeCell ref="BF4:BF5"/>
    <mergeCell ref="BG4:BI4"/>
    <mergeCell ref="BJ4:BJ5"/>
    <mergeCell ref="H20:I21"/>
    <mergeCell ref="E22:G22"/>
    <mergeCell ref="E23:G23"/>
    <mergeCell ref="E24:G24"/>
    <mergeCell ref="B25:G25"/>
    <mergeCell ref="B2:C5"/>
    <mergeCell ref="D3:H3"/>
    <mergeCell ref="I3:M3"/>
    <mergeCell ref="N3:R3"/>
    <mergeCell ref="S3:W3"/>
    <mergeCell ref="D4:F4"/>
    <mergeCell ref="G4:G5"/>
    <mergeCell ref="H4:H5"/>
    <mergeCell ref="I4:K4"/>
    <mergeCell ref="L4:L5"/>
    <mergeCell ref="M4:M5"/>
    <mergeCell ref="N4:P4"/>
    <mergeCell ref="Q4:Q5"/>
    <mergeCell ref="R4:R5"/>
    <mergeCell ref="S4:U4"/>
    <mergeCell ref="V4:V5"/>
    <mergeCell ref="AR3:AV3"/>
    <mergeCell ref="AR4:AT4"/>
    <mergeCell ref="AU4:AU5"/>
    <mergeCell ref="AV4:AV5"/>
    <mergeCell ref="AM3:AQ3"/>
    <mergeCell ref="AM4:AO4"/>
    <mergeCell ref="AP4:AP5"/>
    <mergeCell ref="AQ4:AQ5"/>
    <mergeCell ref="W4:W5"/>
    <mergeCell ref="AA4:AA5"/>
    <mergeCell ref="AL4:AL5"/>
    <mergeCell ref="X4:Z4"/>
    <mergeCell ref="AC3:AG3"/>
    <mergeCell ref="AC4:AE4"/>
    <mergeCell ref="AF4:AF5"/>
    <mergeCell ref="AG4:AG5"/>
    <mergeCell ref="AB4:AB5"/>
    <mergeCell ref="X3:AB3"/>
    <mergeCell ref="AH3:AL3"/>
    <mergeCell ref="AH4:AJ4"/>
    <mergeCell ref="AK4:AK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B1:AV27"/>
  <sheetViews>
    <sheetView workbookViewId="0">
      <selection activeCell="D2" sqref="D2:AV3"/>
    </sheetView>
  </sheetViews>
  <sheetFormatPr baseColWidth="10" defaultRowHeight="15" x14ac:dyDescent="0.25"/>
  <cols>
    <col min="1" max="1" width="6" customWidth="1"/>
    <col min="2" max="2" width="4" customWidth="1"/>
    <col min="3" max="3" width="14.85546875" customWidth="1"/>
    <col min="4" max="4" width="6.85546875" customWidth="1"/>
    <col min="5" max="5" width="4.85546875" customWidth="1"/>
    <col min="6" max="6" width="5.85546875" customWidth="1"/>
    <col min="7" max="7" width="7.5703125" customWidth="1"/>
    <col min="8" max="8" width="11.85546875" customWidth="1"/>
    <col min="9" max="9" width="8.28515625" customWidth="1"/>
    <col min="10" max="10" width="5.5703125" customWidth="1"/>
    <col min="11" max="11" width="6.140625" customWidth="1"/>
    <col min="12" max="12" width="6.28515625" customWidth="1"/>
    <col min="13" max="13" width="10.5703125" customWidth="1"/>
    <col min="14" max="14" width="6.7109375" customWidth="1"/>
    <col min="15" max="15" width="6.28515625" customWidth="1"/>
    <col min="16" max="16" width="6.140625" customWidth="1"/>
    <col min="17" max="17" width="6.85546875" customWidth="1"/>
    <col min="18" max="18" width="9.7109375" customWidth="1"/>
    <col min="19" max="19" width="7" customWidth="1"/>
    <col min="20" max="20" width="5.5703125" customWidth="1"/>
    <col min="21" max="21" width="5.85546875" customWidth="1"/>
    <col min="22" max="22" width="6.85546875" customWidth="1"/>
    <col min="23" max="23" width="9.7109375" customWidth="1"/>
    <col min="24" max="24" width="6.7109375" customWidth="1"/>
    <col min="25" max="25" width="5.7109375" customWidth="1"/>
    <col min="26" max="26" width="6.28515625" customWidth="1"/>
    <col min="27" max="27" width="6.85546875" customWidth="1"/>
    <col min="28" max="28" width="9.7109375" customWidth="1"/>
    <col min="29" max="29" width="6.7109375" customWidth="1"/>
    <col min="30" max="30" width="5.140625" customWidth="1"/>
    <col min="31" max="31" width="6.7109375" customWidth="1"/>
    <col min="32" max="32" width="6.5703125" customWidth="1"/>
    <col min="33" max="33" width="10.140625" customWidth="1"/>
    <col min="34" max="34" width="6.5703125" customWidth="1"/>
    <col min="35" max="35" width="5.28515625" customWidth="1"/>
    <col min="36" max="36" width="6" customWidth="1"/>
    <col min="37" max="37" width="7" customWidth="1"/>
    <col min="38" max="38" width="10" customWidth="1"/>
    <col min="39" max="39" width="6.5703125" customWidth="1"/>
    <col min="40" max="40" width="5.5703125" customWidth="1"/>
    <col min="41" max="41" width="6.42578125" customWidth="1"/>
    <col min="42" max="42" width="6.5703125" customWidth="1"/>
    <col min="43" max="43" width="10.42578125" customWidth="1"/>
    <col min="44" max="44" width="7.7109375" customWidth="1"/>
    <col min="45" max="45" width="6.7109375" customWidth="1"/>
    <col min="46" max="47" width="7" customWidth="1"/>
    <col min="48" max="48" width="9.85546875" customWidth="1"/>
  </cols>
  <sheetData>
    <row r="1" spans="2:48" ht="15.75" thickBot="1" x14ac:dyDescent="0.3"/>
    <row r="2" spans="2:48" ht="17.25" thickBot="1" x14ac:dyDescent="0.35">
      <c r="B2" s="329" t="s">
        <v>294</v>
      </c>
      <c r="C2" s="330"/>
      <c r="D2" s="343" t="s">
        <v>114</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5"/>
    </row>
    <row r="3" spans="2:48" ht="92.25" customHeight="1" thickBot="1" x14ac:dyDescent="0.3">
      <c r="B3" s="331"/>
      <c r="C3" s="390"/>
      <c r="D3" s="335" t="s">
        <v>162</v>
      </c>
      <c r="E3" s="336"/>
      <c r="F3" s="337"/>
      <c r="G3" s="337"/>
      <c r="H3" s="338"/>
      <c r="I3" s="339" t="s">
        <v>163</v>
      </c>
      <c r="J3" s="340"/>
      <c r="K3" s="341"/>
      <c r="L3" s="341"/>
      <c r="M3" s="342"/>
      <c r="N3" s="349" t="s">
        <v>164</v>
      </c>
      <c r="O3" s="346"/>
      <c r="P3" s="346"/>
      <c r="Q3" s="346"/>
      <c r="R3" s="347"/>
      <c r="S3" s="349" t="s">
        <v>165</v>
      </c>
      <c r="T3" s="346"/>
      <c r="U3" s="346"/>
      <c r="V3" s="346"/>
      <c r="W3" s="347"/>
      <c r="X3" s="340" t="s">
        <v>170</v>
      </c>
      <c r="Y3" s="340"/>
      <c r="Z3" s="341"/>
      <c r="AA3" s="341"/>
      <c r="AB3" s="342"/>
      <c r="AC3" s="335" t="s">
        <v>166</v>
      </c>
      <c r="AD3" s="336"/>
      <c r="AE3" s="337"/>
      <c r="AF3" s="337"/>
      <c r="AG3" s="338"/>
      <c r="AH3" s="339" t="s">
        <v>167</v>
      </c>
      <c r="AI3" s="340"/>
      <c r="AJ3" s="341"/>
      <c r="AK3" s="341"/>
      <c r="AL3" s="342"/>
      <c r="AM3" s="349" t="s">
        <v>168</v>
      </c>
      <c r="AN3" s="346"/>
      <c r="AO3" s="346"/>
      <c r="AP3" s="346"/>
      <c r="AQ3" s="347"/>
      <c r="AR3" s="339" t="s">
        <v>169</v>
      </c>
      <c r="AS3" s="340"/>
      <c r="AT3" s="341"/>
      <c r="AU3" s="341"/>
      <c r="AV3" s="342"/>
    </row>
    <row r="4" spans="2:48" ht="24.75" customHeight="1" thickBot="1" x14ac:dyDescent="0.3">
      <c r="B4" s="331"/>
      <c r="C4" s="390"/>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c r="X4" s="348" t="s">
        <v>0</v>
      </c>
      <c r="Y4" s="320"/>
      <c r="Z4" s="321"/>
      <c r="AA4" s="316" t="s">
        <v>1</v>
      </c>
      <c r="AB4" s="316" t="s">
        <v>104</v>
      </c>
      <c r="AC4" s="319" t="s">
        <v>0</v>
      </c>
      <c r="AD4" s="348"/>
      <c r="AE4" s="350"/>
      <c r="AF4" s="351" t="s">
        <v>1</v>
      </c>
      <c r="AG4" s="316" t="s">
        <v>104</v>
      </c>
      <c r="AH4" s="319" t="s">
        <v>0</v>
      </c>
      <c r="AI4" s="320"/>
      <c r="AJ4" s="321"/>
      <c r="AK4" s="316" t="s">
        <v>1</v>
      </c>
      <c r="AL4" s="316" t="s">
        <v>104</v>
      </c>
      <c r="AM4" s="319" t="s">
        <v>0</v>
      </c>
      <c r="AN4" s="320"/>
      <c r="AO4" s="321"/>
      <c r="AP4" s="316" t="s">
        <v>1</v>
      </c>
      <c r="AQ4" s="316" t="s">
        <v>104</v>
      </c>
      <c r="AR4" s="319" t="s">
        <v>0</v>
      </c>
      <c r="AS4" s="320"/>
      <c r="AT4" s="321"/>
      <c r="AU4" s="316" t="s">
        <v>1</v>
      </c>
      <c r="AV4" s="316" t="s">
        <v>104</v>
      </c>
    </row>
    <row r="5" spans="2:48" ht="18" customHeight="1" thickBot="1" x14ac:dyDescent="0.3">
      <c r="B5" s="333"/>
      <c r="C5" s="391"/>
      <c r="D5" s="151" t="s">
        <v>33</v>
      </c>
      <c r="E5" s="152" t="s">
        <v>2</v>
      </c>
      <c r="F5" s="153" t="s">
        <v>3</v>
      </c>
      <c r="G5" s="352"/>
      <c r="H5" s="318"/>
      <c r="I5" s="151" t="s">
        <v>33</v>
      </c>
      <c r="J5" s="152" t="s">
        <v>2</v>
      </c>
      <c r="K5" s="158" t="s">
        <v>3</v>
      </c>
      <c r="L5" s="318"/>
      <c r="M5" s="318"/>
      <c r="N5" s="151" t="s">
        <v>33</v>
      </c>
      <c r="O5" s="152" t="s">
        <v>4</v>
      </c>
      <c r="P5" s="158" t="s">
        <v>3</v>
      </c>
      <c r="Q5" s="318"/>
      <c r="R5" s="318"/>
      <c r="S5" s="151" t="s">
        <v>33</v>
      </c>
      <c r="T5" s="152" t="s">
        <v>4</v>
      </c>
      <c r="U5" s="158" t="s">
        <v>3</v>
      </c>
      <c r="V5" s="318"/>
      <c r="W5" s="318"/>
      <c r="X5" s="170" t="s">
        <v>33</v>
      </c>
      <c r="Y5" s="152" t="s">
        <v>4</v>
      </c>
      <c r="Z5" s="158" t="s">
        <v>3</v>
      </c>
      <c r="AA5" s="318"/>
      <c r="AB5" s="318"/>
      <c r="AC5" s="151" t="s">
        <v>33</v>
      </c>
      <c r="AD5" s="152" t="s">
        <v>2</v>
      </c>
      <c r="AE5" s="153" t="s">
        <v>3</v>
      </c>
      <c r="AF5" s="352"/>
      <c r="AG5" s="318"/>
      <c r="AH5" s="151" t="s">
        <v>33</v>
      </c>
      <c r="AI5" s="152" t="s">
        <v>2</v>
      </c>
      <c r="AJ5" s="158" t="s">
        <v>3</v>
      </c>
      <c r="AK5" s="318"/>
      <c r="AL5" s="318"/>
      <c r="AM5" s="151" t="s">
        <v>33</v>
      </c>
      <c r="AN5" s="152" t="s">
        <v>4</v>
      </c>
      <c r="AO5" s="158" t="s">
        <v>3</v>
      </c>
      <c r="AP5" s="318"/>
      <c r="AQ5" s="318"/>
      <c r="AR5" s="151" t="s">
        <v>33</v>
      </c>
      <c r="AS5" s="152" t="s">
        <v>2</v>
      </c>
      <c r="AT5" s="158" t="s">
        <v>3</v>
      </c>
      <c r="AU5" s="318"/>
      <c r="AV5" s="318"/>
    </row>
    <row r="6" spans="2:48" ht="17.25" customHeight="1" x14ac:dyDescent="0.25">
      <c r="B6" s="145">
        <v>1</v>
      </c>
      <c r="C6" s="146" t="s">
        <v>5</v>
      </c>
      <c r="D6" s="88">
        <v>0</v>
      </c>
      <c r="E6" s="89">
        <v>1</v>
      </c>
      <c r="F6" s="89">
        <f>D6/E6*100</f>
        <v>0</v>
      </c>
      <c r="G6" s="90">
        <v>0</v>
      </c>
      <c r="H6" s="97">
        <f>D6/E17</f>
        <v>0</v>
      </c>
      <c r="I6" s="88">
        <v>0</v>
      </c>
      <c r="J6" s="89">
        <v>100</v>
      </c>
      <c r="K6" s="89">
        <f>I6/J6*100</f>
        <v>0</v>
      </c>
      <c r="L6" s="90">
        <v>0</v>
      </c>
      <c r="M6" s="91">
        <f>I6/J17</f>
        <v>0</v>
      </c>
      <c r="N6" s="98">
        <v>0</v>
      </c>
      <c r="O6" s="89">
        <v>1</v>
      </c>
      <c r="P6" s="89">
        <f>N6/O6*100</f>
        <v>0</v>
      </c>
      <c r="Q6" s="90">
        <v>0</v>
      </c>
      <c r="R6" s="97">
        <f>N6/O17</f>
        <v>0</v>
      </c>
      <c r="S6" s="88">
        <v>0</v>
      </c>
      <c r="T6" s="89">
        <v>100</v>
      </c>
      <c r="U6" s="89">
        <f>S6/T6*100</f>
        <v>0</v>
      </c>
      <c r="V6" s="90">
        <v>0</v>
      </c>
      <c r="W6" s="91">
        <f>S6/T17</f>
        <v>0</v>
      </c>
      <c r="X6" s="88">
        <v>0</v>
      </c>
      <c r="Y6" s="89">
        <v>1</v>
      </c>
      <c r="Z6" s="89">
        <f>X6/Y6*100</f>
        <v>0</v>
      </c>
      <c r="AA6" s="90">
        <v>0</v>
      </c>
      <c r="AB6" s="91">
        <f>X6/Y17</f>
        <v>0</v>
      </c>
      <c r="AC6" s="88">
        <v>0</v>
      </c>
      <c r="AD6" s="89">
        <v>100</v>
      </c>
      <c r="AE6" s="89">
        <f>AC6/AD6*100</f>
        <v>0</v>
      </c>
      <c r="AF6" s="90">
        <v>0</v>
      </c>
      <c r="AG6" s="91">
        <f>AC6/AD17</f>
        <v>0</v>
      </c>
      <c r="AH6" s="88">
        <v>0</v>
      </c>
      <c r="AI6" s="89">
        <v>1</v>
      </c>
      <c r="AJ6" s="89">
        <f>AH6/AI6*100</f>
        <v>0</v>
      </c>
      <c r="AK6" s="90">
        <v>0</v>
      </c>
      <c r="AL6" s="97">
        <f>AH6/AI17</f>
        <v>0</v>
      </c>
      <c r="AM6" s="88">
        <v>0</v>
      </c>
      <c r="AN6" s="89">
        <v>100</v>
      </c>
      <c r="AO6" s="89">
        <f>AM6/AN6*100</f>
        <v>0</v>
      </c>
      <c r="AP6" s="90">
        <v>0</v>
      </c>
      <c r="AQ6" s="91">
        <f>AM6/AN17</f>
        <v>0</v>
      </c>
      <c r="AR6" s="88">
        <v>0</v>
      </c>
      <c r="AS6" s="89">
        <v>1</v>
      </c>
      <c r="AT6" s="89">
        <f>AR6/AS6*100</f>
        <v>0</v>
      </c>
      <c r="AU6" s="90">
        <v>0</v>
      </c>
      <c r="AV6" s="91">
        <f>AR6/AS17</f>
        <v>0</v>
      </c>
    </row>
    <row r="7" spans="2:48" ht="16.5" x14ac:dyDescent="0.3">
      <c r="B7" s="147">
        <v>2</v>
      </c>
      <c r="C7" s="148" t="s">
        <v>6</v>
      </c>
      <c r="D7" s="92">
        <v>0</v>
      </c>
      <c r="E7" s="93">
        <v>1</v>
      </c>
      <c r="F7" s="94">
        <f>D7/E7*100</f>
        <v>0</v>
      </c>
      <c r="G7" s="95">
        <v>0</v>
      </c>
      <c r="H7" s="99">
        <f>D7/E17</f>
        <v>0</v>
      </c>
      <c r="I7" s="92">
        <v>0</v>
      </c>
      <c r="J7" s="94">
        <v>100</v>
      </c>
      <c r="K7" s="94">
        <f>I7/J7*100</f>
        <v>0</v>
      </c>
      <c r="L7" s="95">
        <v>0</v>
      </c>
      <c r="M7" s="96">
        <f>I7/J17</f>
        <v>0</v>
      </c>
      <c r="N7" s="100">
        <v>0</v>
      </c>
      <c r="O7" s="93">
        <v>1</v>
      </c>
      <c r="P7" s="94">
        <f>N7/O7*100</f>
        <v>0</v>
      </c>
      <c r="Q7" s="95">
        <v>0</v>
      </c>
      <c r="R7" s="99">
        <f>N7/O17</f>
        <v>0</v>
      </c>
      <c r="S7" s="92">
        <v>0</v>
      </c>
      <c r="T7" s="94">
        <v>100</v>
      </c>
      <c r="U7" s="94">
        <f>S7/T7*100</f>
        <v>0</v>
      </c>
      <c r="V7" s="95">
        <v>0</v>
      </c>
      <c r="W7" s="96">
        <f>S7/T17</f>
        <v>0</v>
      </c>
      <c r="X7" s="92">
        <v>0</v>
      </c>
      <c r="Y7" s="93">
        <v>1</v>
      </c>
      <c r="Z7" s="94">
        <f>X7/Y7*100</f>
        <v>0</v>
      </c>
      <c r="AA7" s="95">
        <v>0</v>
      </c>
      <c r="AB7" s="96">
        <f>X7/Y17</f>
        <v>0</v>
      </c>
      <c r="AC7" s="92">
        <v>0</v>
      </c>
      <c r="AD7" s="94">
        <v>100</v>
      </c>
      <c r="AE7" s="94">
        <f>AC7/AD7*100</f>
        <v>0</v>
      </c>
      <c r="AF7" s="95">
        <v>0</v>
      </c>
      <c r="AG7" s="96">
        <f>AC7/AD17</f>
        <v>0</v>
      </c>
      <c r="AH7" s="92">
        <v>0</v>
      </c>
      <c r="AI7" s="93">
        <v>1</v>
      </c>
      <c r="AJ7" s="94">
        <f>AH7/AI7*100</f>
        <v>0</v>
      </c>
      <c r="AK7" s="95">
        <v>0</v>
      </c>
      <c r="AL7" s="99">
        <f>AH7/AI17</f>
        <v>0</v>
      </c>
      <c r="AM7" s="92">
        <v>0</v>
      </c>
      <c r="AN7" s="94">
        <v>100</v>
      </c>
      <c r="AO7" s="94">
        <f>AM7/AN7*100</f>
        <v>0</v>
      </c>
      <c r="AP7" s="95">
        <v>0</v>
      </c>
      <c r="AQ7" s="96">
        <f>AM7/AN17</f>
        <v>0</v>
      </c>
      <c r="AR7" s="92">
        <v>0</v>
      </c>
      <c r="AS7" s="93">
        <v>1</v>
      </c>
      <c r="AT7" s="94">
        <f>AR7/AS7*100</f>
        <v>0</v>
      </c>
      <c r="AU7" s="95">
        <v>0</v>
      </c>
      <c r="AV7" s="96">
        <f>AR7/AS17</f>
        <v>0</v>
      </c>
    </row>
    <row r="8" spans="2:48" ht="15.75" x14ac:dyDescent="0.25">
      <c r="B8" s="173">
        <v>3</v>
      </c>
      <c r="C8" s="174" t="s">
        <v>7</v>
      </c>
      <c r="D8" s="92">
        <v>0</v>
      </c>
      <c r="E8" s="93">
        <v>1</v>
      </c>
      <c r="F8" s="94">
        <f>D8/E8*100</f>
        <v>0</v>
      </c>
      <c r="G8" s="95">
        <v>0</v>
      </c>
      <c r="H8" s="99">
        <f>D8/E17</f>
        <v>0</v>
      </c>
      <c r="I8" s="92">
        <v>0</v>
      </c>
      <c r="J8" s="94">
        <v>100</v>
      </c>
      <c r="K8" s="94">
        <f>I8/J8*100</f>
        <v>0</v>
      </c>
      <c r="L8" s="95">
        <v>0</v>
      </c>
      <c r="M8" s="96">
        <f>I8/J17</f>
        <v>0</v>
      </c>
      <c r="N8" s="100">
        <v>0</v>
      </c>
      <c r="O8" s="93">
        <v>1</v>
      </c>
      <c r="P8" s="94">
        <f>N8/O8*100</f>
        <v>0</v>
      </c>
      <c r="Q8" s="95">
        <v>0</v>
      </c>
      <c r="R8" s="99">
        <f>N8/O17</f>
        <v>0</v>
      </c>
      <c r="S8" s="92">
        <v>0</v>
      </c>
      <c r="T8" s="94">
        <v>100</v>
      </c>
      <c r="U8" s="94">
        <f>S8/T8*100</f>
        <v>0</v>
      </c>
      <c r="V8" s="95">
        <v>0</v>
      </c>
      <c r="W8" s="96">
        <f>S8/T17</f>
        <v>0</v>
      </c>
      <c r="X8" s="3">
        <v>77</v>
      </c>
      <c r="Y8" s="1">
        <v>77</v>
      </c>
      <c r="Z8" s="2">
        <f>X8/Y8*100</f>
        <v>100</v>
      </c>
      <c r="AA8" s="106">
        <v>1</v>
      </c>
      <c r="AB8" s="23">
        <f>X8/Y17</f>
        <v>1</v>
      </c>
      <c r="AC8" s="92">
        <v>0</v>
      </c>
      <c r="AD8" s="94">
        <v>100</v>
      </c>
      <c r="AE8" s="94">
        <f>AC8/AD8*100</f>
        <v>0</v>
      </c>
      <c r="AF8" s="95">
        <v>0</v>
      </c>
      <c r="AG8" s="96">
        <f>AC8/AD17</f>
        <v>0</v>
      </c>
      <c r="AH8" s="92">
        <v>0</v>
      </c>
      <c r="AI8" s="93">
        <v>1</v>
      </c>
      <c r="AJ8" s="94">
        <f>AH8/AI8*100</f>
        <v>0</v>
      </c>
      <c r="AK8" s="95">
        <v>0</v>
      </c>
      <c r="AL8" s="99">
        <f>AH8/AI17</f>
        <v>0</v>
      </c>
      <c r="AM8" s="92">
        <v>0</v>
      </c>
      <c r="AN8" s="94">
        <v>100</v>
      </c>
      <c r="AO8" s="94">
        <f>AM8/AN8*100</f>
        <v>0</v>
      </c>
      <c r="AP8" s="95">
        <v>0</v>
      </c>
      <c r="AQ8" s="96">
        <f>AM8/AN17</f>
        <v>0</v>
      </c>
      <c r="AR8" s="92">
        <v>0</v>
      </c>
      <c r="AS8" s="93">
        <v>1</v>
      </c>
      <c r="AT8" s="94">
        <f>AR8/AS8*100</f>
        <v>0</v>
      </c>
      <c r="AU8" s="95">
        <v>0</v>
      </c>
      <c r="AV8" s="96">
        <f>AR8/AS17</f>
        <v>0</v>
      </c>
    </row>
    <row r="9" spans="2:48" ht="16.5" x14ac:dyDescent="0.3">
      <c r="B9" s="147">
        <v>4</v>
      </c>
      <c r="C9" s="148" t="s">
        <v>8</v>
      </c>
      <c r="D9" s="92">
        <v>0</v>
      </c>
      <c r="E9" s="93">
        <v>1</v>
      </c>
      <c r="F9" s="94">
        <f t="shared" ref="F9:F17" si="0">D9/E9*100</f>
        <v>0</v>
      </c>
      <c r="G9" s="95">
        <v>0</v>
      </c>
      <c r="H9" s="99">
        <f>D9/E17</f>
        <v>0</v>
      </c>
      <c r="I9" s="92">
        <v>0</v>
      </c>
      <c r="J9" s="94">
        <v>100</v>
      </c>
      <c r="K9" s="94">
        <f t="shared" ref="K9:K17" si="1">I9/J9*100</f>
        <v>0</v>
      </c>
      <c r="L9" s="95">
        <v>0</v>
      </c>
      <c r="M9" s="96">
        <f>I9/J17</f>
        <v>0</v>
      </c>
      <c r="N9" s="100">
        <v>0</v>
      </c>
      <c r="O9" s="93">
        <v>1</v>
      </c>
      <c r="P9" s="94">
        <f t="shared" ref="P9:P17" si="2">N9/O9*100</f>
        <v>0</v>
      </c>
      <c r="Q9" s="95">
        <v>0</v>
      </c>
      <c r="R9" s="99">
        <f>N9/O17</f>
        <v>0</v>
      </c>
      <c r="S9" s="92">
        <v>0</v>
      </c>
      <c r="T9" s="94">
        <v>100</v>
      </c>
      <c r="U9" s="94">
        <f t="shared" ref="U9:U17" si="3">S9/T9*100</f>
        <v>0</v>
      </c>
      <c r="V9" s="95">
        <v>0</v>
      </c>
      <c r="W9" s="96">
        <f>S9/T17</f>
        <v>0</v>
      </c>
      <c r="X9" s="92">
        <v>0</v>
      </c>
      <c r="Y9" s="93">
        <v>77</v>
      </c>
      <c r="Z9" s="94">
        <f t="shared" ref="Z9:Z17" si="4">X9/Y9*100</f>
        <v>0</v>
      </c>
      <c r="AA9" s="95">
        <v>0</v>
      </c>
      <c r="AB9" s="96">
        <f>X9/Y17</f>
        <v>0</v>
      </c>
      <c r="AC9" s="92">
        <v>0</v>
      </c>
      <c r="AD9" s="94">
        <v>100</v>
      </c>
      <c r="AE9" s="94">
        <f t="shared" ref="AE9:AE17" si="5">AC9/AD9*100</f>
        <v>0</v>
      </c>
      <c r="AF9" s="95">
        <v>0</v>
      </c>
      <c r="AG9" s="96">
        <f>AC9/AD17</f>
        <v>0</v>
      </c>
      <c r="AH9" s="92">
        <v>0</v>
      </c>
      <c r="AI9" s="93">
        <v>1</v>
      </c>
      <c r="AJ9" s="94">
        <f t="shared" ref="AJ9:AJ17" si="6">AH9/AI9*100</f>
        <v>0</v>
      </c>
      <c r="AK9" s="95">
        <v>0</v>
      </c>
      <c r="AL9" s="99">
        <f>AH9/AI17</f>
        <v>0</v>
      </c>
      <c r="AM9" s="92">
        <v>0</v>
      </c>
      <c r="AN9" s="94">
        <v>100</v>
      </c>
      <c r="AO9" s="94">
        <f t="shared" ref="AO9:AO17" si="7">AM9/AN9*100</f>
        <v>0</v>
      </c>
      <c r="AP9" s="95">
        <v>0</v>
      </c>
      <c r="AQ9" s="96">
        <f>AM9/AN17</f>
        <v>0</v>
      </c>
      <c r="AR9" s="92">
        <v>0</v>
      </c>
      <c r="AS9" s="93">
        <v>1</v>
      </c>
      <c r="AT9" s="94">
        <f t="shared" ref="AT9:AT17" si="8">AR9/AS9*100</f>
        <v>0</v>
      </c>
      <c r="AU9" s="95">
        <v>0</v>
      </c>
      <c r="AV9" s="96">
        <f>AR9/AS17</f>
        <v>0</v>
      </c>
    </row>
    <row r="10" spans="2:48" ht="16.5" x14ac:dyDescent="0.3">
      <c r="B10" s="147">
        <v>5</v>
      </c>
      <c r="C10" s="148" t="s">
        <v>9</v>
      </c>
      <c r="D10" s="92">
        <v>0</v>
      </c>
      <c r="E10" s="93">
        <v>1</v>
      </c>
      <c r="F10" s="94">
        <f t="shared" si="0"/>
        <v>0</v>
      </c>
      <c r="G10" s="95">
        <v>0</v>
      </c>
      <c r="H10" s="99">
        <f>D10/E17</f>
        <v>0</v>
      </c>
      <c r="I10" s="92">
        <v>0</v>
      </c>
      <c r="J10" s="94">
        <v>100</v>
      </c>
      <c r="K10" s="94">
        <f t="shared" si="1"/>
        <v>0</v>
      </c>
      <c r="L10" s="95">
        <v>0</v>
      </c>
      <c r="M10" s="96">
        <f>I10/J17</f>
        <v>0</v>
      </c>
      <c r="N10" s="100">
        <v>0</v>
      </c>
      <c r="O10" s="93">
        <v>1</v>
      </c>
      <c r="P10" s="94">
        <f t="shared" si="2"/>
        <v>0</v>
      </c>
      <c r="Q10" s="95">
        <v>0</v>
      </c>
      <c r="R10" s="99">
        <f>N10/O17</f>
        <v>0</v>
      </c>
      <c r="S10" s="92">
        <v>0</v>
      </c>
      <c r="T10" s="94">
        <v>100</v>
      </c>
      <c r="U10" s="94">
        <f t="shared" si="3"/>
        <v>0</v>
      </c>
      <c r="V10" s="95">
        <v>0</v>
      </c>
      <c r="W10" s="96">
        <f>S10/T17</f>
        <v>0</v>
      </c>
      <c r="X10" s="92">
        <v>0</v>
      </c>
      <c r="Y10" s="93">
        <v>77</v>
      </c>
      <c r="Z10" s="94">
        <f t="shared" si="4"/>
        <v>0</v>
      </c>
      <c r="AA10" s="95">
        <v>0</v>
      </c>
      <c r="AB10" s="96">
        <f>X10/Y17</f>
        <v>0</v>
      </c>
      <c r="AC10" s="92">
        <v>0</v>
      </c>
      <c r="AD10" s="94">
        <v>100</v>
      </c>
      <c r="AE10" s="94">
        <f t="shared" si="5"/>
        <v>0</v>
      </c>
      <c r="AF10" s="95">
        <v>0</v>
      </c>
      <c r="AG10" s="96">
        <f>AC10/AD17</f>
        <v>0</v>
      </c>
      <c r="AH10" s="92">
        <v>0</v>
      </c>
      <c r="AI10" s="93">
        <v>1</v>
      </c>
      <c r="AJ10" s="94">
        <f t="shared" si="6"/>
        <v>0</v>
      </c>
      <c r="AK10" s="95">
        <v>0</v>
      </c>
      <c r="AL10" s="99">
        <f>AH10/AI17</f>
        <v>0</v>
      </c>
      <c r="AM10" s="92">
        <v>0</v>
      </c>
      <c r="AN10" s="94">
        <v>100</v>
      </c>
      <c r="AO10" s="94">
        <f t="shared" si="7"/>
        <v>0</v>
      </c>
      <c r="AP10" s="95">
        <v>0</v>
      </c>
      <c r="AQ10" s="96">
        <f>AM10/AN17</f>
        <v>0</v>
      </c>
      <c r="AR10" s="92">
        <v>0</v>
      </c>
      <c r="AS10" s="93">
        <v>1</v>
      </c>
      <c r="AT10" s="94">
        <f t="shared" si="8"/>
        <v>0</v>
      </c>
      <c r="AU10" s="95">
        <v>0</v>
      </c>
      <c r="AV10" s="96">
        <f>AR10/AS17</f>
        <v>0</v>
      </c>
    </row>
    <row r="11" spans="2:48" ht="16.5" x14ac:dyDescent="0.3">
      <c r="B11" s="175">
        <v>6</v>
      </c>
      <c r="C11" s="176" t="s">
        <v>10</v>
      </c>
      <c r="D11" s="92">
        <v>0</v>
      </c>
      <c r="E11" s="93">
        <v>1</v>
      </c>
      <c r="F11" s="94">
        <f t="shared" si="0"/>
        <v>0</v>
      </c>
      <c r="G11" s="95">
        <v>0</v>
      </c>
      <c r="H11" s="99">
        <f>D11/E17</f>
        <v>0</v>
      </c>
      <c r="I11" s="92">
        <v>0</v>
      </c>
      <c r="J11" s="94">
        <v>100</v>
      </c>
      <c r="K11" s="94">
        <f t="shared" si="1"/>
        <v>0</v>
      </c>
      <c r="L11" s="95">
        <v>0</v>
      </c>
      <c r="M11" s="96">
        <f>I11/J17</f>
        <v>0</v>
      </c>
      <c r="N11" s="51">
        <v>952</v>
      </c>
      <c r="O11" s="1">
        <v>450</v>
      </c>
      <c r="P11" s="2">
        <f t="shared" si="2"/>
        <v>211.55555555555554</v>
      </c>
      <c r="Q11" s="109">
        <v>2.12</v>
      </c>
      <c r="R11" s="49">
        <f>N11/O17</f>
        <v>1.0577777777777777</v>
      </c>
      <c r="S11" s="92">
        <v>0</v>
      </c>
      <c r="T11" s="94">
        <v>100</v>
      </c>
      <c r="U11" s="94">
        <f t="shared" si="3"/>
        <v>0</v>
      </c>
      <c r="V11" s="95">
        <v>0</v>
      </c>
      <c r="W11" s="96">
        <f>S11/T17</f>
        <v>0</v>
      </c>
      <c r="X11" s="92">
        <v>0</v>
      </c>
      <c r="Y11" s="93">
        <v>77</v>
      </c>
      <c r="Z11" s="94">
        <f t="shared" si="4"/>
        <v>0</v>
      </c>
      <c r="AA11" s="95">
        <v>0</v>
      </c>
      <c r="AB11" s="96">
        <f>X11/Y17</f>
        <v>0</v>
      </c>
      <c r="AC11" s="92">
        <v>0</v>
      </c>
      <c r="AD11" s="94">
        <v>100</v>
      </c>
      <c r="AE11" s="94">
        <f t="shared" si="5"/>
        <v>0</v>
      </c>
      <c r="AF11" s="95">
        <v>0</v>
      </c>
      <c r="AG11" s="96">
        <f>AC11/AD17</f>
        <v>0</v>
      </c>
      <c r="AH11" s="92">
        <v>0</v>
      </c>
      <c r="AI11" s="93">
        <v>1</v>
      </c>
      <c r="AJ11" s="94">
        <f t="shared" si="6"/>
        <v>0</v>
      </c>
      <c r="AK11" s="95">
        <v>0</v>
      </c>
      <c r="AL11" s="99">
        <f>AH11/AI17</f>
        <v>0</v>
      </c>
      <c r="AM11" s="92">
        <v>0</v>
      </c>
      <c r="AN11" s="94">
        <v>100</v>
      </c>
      <c r="AO11" s="94">
        <f t="shared" si="7"/>
        <v>0</v>
      </c>
      <c r="AP11" s="95">
        <v>0</v>
      </c>
      <c r="AQ11" s="96">
        <f>AM11/AN17</f>
        <v>0</v>
      </c>
      <c r="AR11" s="92">
        <v>0</v>
      </c>
      <c r="AS11" s="93">
        <v>1</v>
      </c>
      <c r="AT11" s="94">
        <f t="shared" si="8"/>
        <v>0</v>
      </c>
      <c r="AU11" s="95">
        <v>0</v>
      </c>
      <c r="AV11" s="96">
        <f>AR11/AS17</f>
        <v>0</v>
      </c>
    </row>
    <row r="12" spans="2:48" ht="16.5" x14ac:dyDescent="0.3">
      <c r="B12" s="147">
        <v>7</v>
      </c>
      <c r="C12" s="148" t="s">
        <v>11</v>
      </c>
      <c r="D12" s="92">
        <v>0</v>
      </c>
      <c r="E12" s="93">
        <v>1</v>
      </c>
      <c r="F12" s="94">
        <f t="shared" si="0"/>
        <v>0</v>
      </c>
      <c r="G12" s="95">
        <v>0</v>
      </c>
      <c r="H12" s="99">
        <f>D12/E17</f>
        <v>0</v>
      </c>
      <c r="I12" s="92">
        <v>0</v>
      </c>
      <c r="J12" s="94">
        <v>100</v>
      </c>
      <c r="K12" s="94">
        <f t="shared" si="1"/>
        <v>0</v>
      </c>
      <c r="L12" s="95">
        <v>0</v>
      </c>
      <c r="M12" s="96">
        <f>I12/J17</f>
        <v>0</v>
      </c>
      <c r="N12" s="51">
        <v>0</v>
      </c>
      <c r="O12" s="1">
        <v>450</v>
      </c>
      <c r="P12" s="2">
        <f t="shared" si="2"/>
        <v>0</v>
      </c>
      <c r="Q12" s="24">
        <v>0</v>
      </c>
      <c r="R12" s="49">
        <f>N12/O17</f>
        <v>0</v>
      </c>
      <c r="S12" s="92">
        <v>0</v>
      </c>
      <c r="T12" s="94">
        <v>100</v>
      </c>
      <c r="U12" s="94">
        <f t="shared" si="3"/>
        <v>0</v>
      </c>
      <c r="V12" s="95">
        <v>0</v>
      </c>
      <c r="W12" s="96">
        <f>S12/T17</f>
        <v>0</v>
      </c>
      <c r="X12" s="92">
        <v>0</v>
      </c>
      <c r="Y12" s="93">
        <v>77</v>
      </c>
      <c r="Z12" s="94">
        <f t="shared" si="4"/>
        <v>0</v>
      </c>
      <c r="AA12" s="95">
        <v>0</v>
      </c>
      <c r="AB12" s="96">
        <f>X12/Y17</f>
        <v>0</v>
      </c>
      <c r="AC12" s="92">
        <v>0</v>
      </c>
      <c r="AD12" s="94">
        <v>100</v>
      </c>
      <c r="AE12" s="94">
        <f t="shared" si="5"/>
        <v>0</v>
      </c>
      <c r="AF12" s="95">
        <v>0</v>
      </c>
      <c r="AG12" s="96">
        <f>AC12/AD17</f>
        <v>0</v>
      </c>
      <c r="AH12" s="92">
        <v>0</v>
      </c>
      <c r="AI12" s="93">
        <v>1</v>
      </c>
      <c r="AJ12" s="94">
        <f t="shared" si="6"/>
        <v>0</v>
      </c>
      <c r="AK12" s="95">
        <v>0</v>
      </c>
      <c r="AL12" s="99">
        <f>AH12/AI17</f>
        <v>0</v>
      </c>
      <c r="AM12" s="92">
        <v>0</v>
      </c>
      <c r="AN12" s="94">
        <v>100</v>
      </c>
      <c r="AO12" s="94">
        <f t="shared" si="7"/>
        <v>0</v>
      </c>
      <c r="AP12" s="95">
        <v>0</v>
      </c>
      <c r="AQ12" s="96">
        <f>AM12/AN17</f>
        <v>0</v>
      </c>
      <c r="AR12" s="92">
        <v>0</v>
      </c>
      <c r="AS12" s="93">
        <v>1</v>
      </c>
      <c r="AT12" s="94">
        <f t="shared" si="8"/>
        <v>0</v>
      </c>
      <c r="AU12" s="95">
        <v>0</v>
      </c>
      <c r="AV12" s="96">
        <f>AR12/AS17</f>
        <v>0</v>
      </c>
    </row>
    <row r="13" spans="2:48" ht="16.5" x14ac:dyDescent="0.3">
      <c r="B13" s="147">
        <v>8</v>
      </c>
      <c r="C13" s="148" t="s">
        <v>12</v>
      </c>
      <c r="D13" s="3">
        <v>0</v>
      </c>
      <c r="E13" s="1">
        <v>35</v>
      </c>
      <c r="F13" s="2">
        <f t="shared" si="0"/>
        <v>0</v>
      </c>
      <c r="G13" s="24">
        <v>0</v>
      </c>
      <c r="H13" s="49">
        <f>D13/E17</f>
        <v>0</v>
      </c>
      <c r="I13" s="92">
        <v>0</v>
      </c>
      <c r="J13" s="94">
        <v>100</v>
      </c>
      <c r="K13" s="94">
        <f t="shared" si="1"/>
        <v>0</v>
      </c>
      <c r="L13" s="95">
        <v>0</v>
      </c>
      <c r="M13" s="96">
        <f>I13/J17</f>
        <v>0</v>
      </c>
      <c r="N13" s="51">
        <v>0</v>
      </c>
      <c r="O13" s="1">
        <v>450</v>
      </c>
      <c r="P13" s="2">
        <f t="shared" si="2"/>
        <v>0</v>
      </c>
      <c r="Q13" s="24">
        <v>0</v>
      </c>
      <c r="R13" s="49">
        <f>N13/O17</f>
        <v>0</v>
      </c>
      <c r="S13" s="92">
        <v>0</v>
      </c>
      <c r="T13" s="94">
        <v>100</v>
      </c>
      <c r="U13" s="94">
        <f t="shared" si="3"/>
        <v>0</v>
      </c>
      <c r="V13" s="95">
        <v>0</v>
      </c>
      <c r="W13" s="96">
        <f>S13/T17</f>
        <v>0</v>
      </c>
      <c r="X13" s="92">
        <v>0</v>
      </c>
      <c r="Y13" s="93">
        <v>77</v>
      </c>
      <c r="Z13" s="94">
        <f t="shared" si="4"/>
        <v>0</v>
      </c>
      <c r="AA13" s="95">
        <v>0</v>
      </c>
      <c r="AB13" s="96">
        <f>X13/Y17</f>
        <v>0</v>
      </c>
      <c r="AC13" s="92">
        <v>0</v>
      </c>
      <c r="AD13" s="94">
        <v>100</v>
      </c>
      <c r="AE13" s="94">
        <f t="shared" si="5"/>
        <v>0</v>
      </c>
      <c r="AF13" s="95">
        <v>0</v>
      </c>
      <c r="AG13" s="96">
        <f>AC13/AD17</f>
        <v>0</v>
      </c>
      <c r="AH13" s="3">
        <v>0</v>
      </c>
      <c r="AI13" s="1">
        <v>77</v>
      </c>
      <c r="AJ13" s="2">
        <f t="shared" si="6"/>
        <v>0</v>
      </c>
      <c r="AK13" s="24">
        <v>0</v>
      </c>
      <c r="AL13" s="49">
        <f>AH13/AI17</f>
        <v>0</v>
      </c>
      <c r="AM13" s="3">
        <v>0</v>
      </c>
      <c r="AN13" s="2">
        <v>77</v>
      </c>
      <c r="AO13" s="2">
        <f t="shared" si="7"/>
        <v>0</v>
      </c>
      <c r="AP13" s="24">
        <v>0</v>
      </c>
      <c r="AQ13" s="23">
        <f>AM13/AN17</f>
        <v>0</v>
      </c>
      <c r="AR13" s="92">
        <v>0</v>
      </c>
      <c r="AS13" s="93">
        <v>1</v>
      </c>
      <c r="AT13" s="94">
        <f t="shared" si="8"/>
        <v>0</v>
      </c>
      <c r="AU13" s="95">
        <v>0</v>
      </c>
      <c r="AV13" s="96">
        <f>AR13/AS17</f>
        <v>0</v>
      </c>
    </row>
    <row r="14" spans="2:48" ht="16.5" x14ac:dyDescent="0.3">
      <c r="B14" s="147">
        <v>9</v>
      </c>
      <c r="C14" s="148" t="s">
        <v>13</v>
      </c>
      <c r="D14" s="3">
        <v>0</v>
      </c>
      <c r="E14" s="1">
        <v>35</v>
      </c>
      <c r="F14" s="2">
        <f t="shared" si="0"/>
        <v>0</v>
      </c>
      <c r="G14" s="24">
        <v>0</v>
      </c>
      <c r="H14" s="49">
        <f>D14/E17</f>
        <v>0</v>
      </c>
      <c r="I14" s="92">
        <v>0</v>
      </c>
      <c r="J14" s="94">
        <v>100</v>
      </c>
      <c r="K14" s="94">
        <f t="shared" si="1"/>
        <v>0</v>
      </c>
      <c r="L14" s="95">
        <v>0</v>
      </c>
      <c r="M14" s="96">
        <f>I14/J17</f>
        <v>0</v>
      </c>
      <c r="N14" s="51">
        <v>0</v>
      </c>
      <c r="O14" s="1">
        <v>450</v>
      </c>
      <c r="P14" s="2">
        <f t="shared" si="2"/>
        <v>0</v>
      </c>
      <c r="Q14" s="24">
        <v>0</v>
      </c>
      <c r="R14" s="49">
        <f>N14/O17</f>
        <v>0</v>
      </c>
      <c r="S14" s="92">
        <v>0</v>
      </c>
      <c r="T14" s="94">
        <v>100</v>
      </c>
      <c r="U14" s="94">
        <f t="shared" si="3"/>
        <v>0</v>
      </c>
      <c r="V14" s="95">
        <v>0</v>
      </c>
      <c r="W14" s="96">
        <f>S14/T17</f>
        <v>0</v>
      </c>
      <c r="X14" s="92">
        <v>0</v>
      </c>
      <c r="Y14" s="93">
        <v>77</v>
      </c>
      <c r="Z14" s="94">
        <f t="shared" si="4"/>
        <v>0</v>
      </c>
      <c r="AA14" s="95">
        <v>0</v>
      </c>
      <c r="AB14" s="96">
        <f>X14/Y17</f>
        <v>0</v>
      </c>
      <c r="AC14" s="3">
        <v>0</v>
      </c>
      <c r="AD14" s="2">
        <v>80</v>
      </c>
      <c r="AE14" s="2">
        <f t="shared" si="5"/>
        <v>0</v>
      </c>
      <c r="AF14" s="24">
        <v>0</v>
      </c>
      <c r="AG14" s="23">
        <f>AC14/AD17</f>
        <v>0</v>
      </c>
      <c r="AH14" s="3">
        <v>0</v>
      </c>
      <c r="AI14" s="1">
        <v>77</v>
      </c>
      <c r="AJ14" s="2">
        <f t="shared" si="6"/>
        <v>0</v>
      </c>
      <c r="AK14" s="24">
        <v>0</v>
      </c>
      <c r="AL14" s="49">
        <f>AH14/AI17</f>
        <v>0</v>
      </c>
      <c r="AM14" s="3">
        <v>0</v>
      </c>
      <c r="AN14" s="2">
        <v>77</v>
      </c>
      <c r="AO14" s="2">
        <f t="shared" si="7"/>
        <v>0</v>
      </c>
      <c r="AP14" s="24">
        <v>0</v>
      </c>
      <c r="AQ14" s="23">
        <f>AM14/AN17</f>
        <v>0</v>
      </c>
      <c r="AR14" s="92">
        <v>0</v>
      </c>
      <c r="AS14" s="93">
        <v>1</v>
      </c>
      <c r="AT14" s="94">
        <f t="shared" si="8"/>
        <v>0</v>
      </c>
      <c r="AU14" s="95">
        <v>0</v>
      </c>
      <c r="AV14" s="96">
        <f>AR14/AS17</f>
        <v>0</v>
      </c>
    </row>
    <row r="15" spans="2:48" ht="16.5" x14ac:dyDescent="0.3">
      <c r="B15" s="147">
        <v>10</v>
      </c>
      <c r="C15" s="148" t="s">
        <v>14</v>
      </c>
      <c r="D15" s="3">
        <v>0</v>
      </c>
      <c r="E15" s="1">
        <v>35</v>
      </c>
      <c r="F15" s="2">
        <f t="shared" si="0"/>
        <v>0</v>
      </c>
      <c r="G15" s="24">
        <v>0</v>
      </c>
      <c r="H15" s="49">
        <f>D15/E17</f>
        <v>0</v>
      </c>
      <c r="I15" s="92">
        <v>0</v>
      </c>
      <c r="J15" s="94">
        <v>100</v>
      </c>
      <c r="K15" s="94">
        <f t="shared" si="1"/>
        <v>0</v>
      </c>
      <c r="L15" s="95">
        <v>0</v>
      </c>
      <c r="M15" s="96">
        <f>I15/J17</f>
        <v>0</v>
      </c>
      <c r="N15" s="51">
        <v>0</v>
      </c>
      <c r="O15" s="1">
        <v>450</v>
      </c>
      <c r="P15" s="2">
        <f t="shared" si="2"/>
        <v>0</v>
      </c>
      <c r="Q15" s="24">
        <v>0</v>
      </c>
      <c r="R15" s="49">
        <f>N15/O17</f>
        <v>0</v>
      </c>
      <c r="S15" s="92">
        <v>0</v>
      </c>
      <c r="T15" s="94">
        <v>100</v>
      </c>
      <c r="U15" s="94">
        <f t="shared" si="3"/>
        <v>0</v>
      </c>
      <c r="V15" s="95">
        <v>0</v>
      </c>
      <c r="W15" s="96">
        <f>S15/T17</f>
        <v>0</v>
      </c>
      <c r="X15" s="92">
        <v>0</v>
      </c>
      <c r="Y15" s="93">
        <v>77</v>
      </c>
      <c r="Z15" s="94">
        <f t="shared" si="4"/>
        <v>0</v>
      </c>
      <c r="AA15" s="95">
        <v>0</v>
      </c>
      <c r="AB15" s="96">
        <f>X15/Y17</f>
        <v>0</v>
      </c>
      <c r="AC15" s="3">
        <v>0</v>
      </c>
      <c r="AD15" s="2">
        <v>80</v>
      </c>
      <c r="AE15" s="2">
        <f t="shared" si="5"/>
        <v>0</v>
      </c>
      <c r="AF15" s="24">
        <v>0</v>
      </c>
      <c r="AG15" s="23">
        <f>AC15/AD17</f>
        <v>0</v>
      </c>
      <c r="AH15" s="3">
        <v>0</v>
      </c>
      <c r="AI15" s="1">
        <v>77</v>
      </c>
      <c r="AJ15" s="2">
        <f t="shared" si="6"/>
        <v>0</v>
      </c>
      <c r="AK15" s="24">
        <v>0</v>
      </c>
      <c r="AL15" s="49">
        <f>AH15/AI17</f>
        <v>0</v>
      </c>
      <c r="AM15" s="3">
        <v>0</v>
      </c>
      <c r="AN15" s="2">
        <v>77</v>
      </c>
      <c r="AO15" s="2">
        <f t="shared" si="7"/>
        <v>0</v>
      </c>
      <c r="AP15" s="24">
        <v>0</v>
      </c>
      <c r="AQ15" s="23">
        <f>AM15/AN17</f>
        <v>0</v>
      </c>
      <c r="AR15" s="92">
        <v>0</v>
      </c>
      <c r="AS15" s="93">
        <v>1</v>
      </c>
      <c r="AT15" s="94">
        <f t="shared" si="8"/>
        <v>0</v>
      </c>
      <c r="AU15" s="95">
        <v>0</v>
      </c>
      <c r="AV15" s="96">
        <f>AR15/AS17</f>
        <v>0</v>
      </c>
    </row>
    <row r="16" spans="2:48" ht="16.5" x14ac:dyDescent="0.3">
      <c r="B16" s="147">
        <v>11</v>
      </c>
      <c r="C16" s="148" t="s">
        <v>26</v>
      </c>
      <c r="D16" s="3">
        <v>0</v>
      </c>
      <c r="E16" s="1">
        <v>35</v>
      </c>
      <c r="F16" s="2">
        <f t="shared" si="0"/>
        <v>0</v>
      </c>
      <c r="G16" s="24">
        <v>0</v>
      </c>
      <c r="H16" s="49">
        <f>D16/E17</f>
        <v>0</v>
      </c>
      <c r="I16" s="92">
        <v>0</v>
      </c>
      <c r="J16" s="94">
        <v>100</v>
      </c>
      <c r="K16" s="94">
        <f t="shared" si="1"/>
        <v>0</v>
      </c>
      <c r="L16" s="95">
        <v>0</v>
      </c>
      <c r="M16" s="96">
        <f>I16/J17</f>
        <v>0</v>
      </c>
      <c r="N16" s="51">
        <v>0</v>
      </c>
      <c r="O16" s="1">
        <v>450</v>
      </c>
      <c r="P16" s="2">
        <f t="shared" si="2"/>
        <v>0</v>
      </c>
      <c r="Q16" s="24">
        <v>0</v>
      </c>
      <c r="R16" s="49">
        <f>N16/O17</f>
        <v>0</v>
      </c>
      <c r="S16" s="92">
        <v>0</v>
      </c>
      <c r="T16" s="94">
        <v>100</v>
      </c>
      <c r="U16" s="94">
        <f t="shared" si="3"/>
        <v>0</v>
      </c>
      <c r="V16" s="95">
        <v>0</v>
      </c>
      <c r="W16" s="96">
        <f>S16/T17</f>
        <v>0</v>
      </c>
      <c r="X16" s="92">
        <v>0</v>
      </c>
      <c r="Y16" s="93">
        <v>77</v>
      </c>
      <c r="Z16" s="94">
        <f t="shared" si="4"/>
        <v>0</v>
      </c>
      <c r="AA16" s="95">
        <v>0</v>
      </c>
      <c r="AB16" s="96">
        <f>X16/Y17</f>
        <v>0</v>
      </c>
      <c r="AC16" s="3">
        <v>0</v>
      </c>
      <c r="AD16" s="2">
        <v>80</v>
      </c>
      <c r="AE16" s="2">
        <f t="shared" si="5"/>
        <v>0</v>
      </c>
      <c r="AF16" s="24">
        <v>0</v>
      </c>
      <c r="AG16" s="23">
        <f>AC16/AD17</f>
        <v>0</v>
      </c>
      <c r="AH16" s="3">
        <v>0</v>
      </c>
      <c r="AI16" s="1">
        <v>77</v>
      </c>
      <c r="AJ16" s="2">
        <f t="shared" si="6"/>
        <v>0</v>
      </c>
      <c r="AK16" s="24">
        <v>0</v>
      </c>
      <c r="AL16" s="49">
        <f>AH16/AI17</f>
        <v>0</v>
      </c>
      <c r="AM16" s="3">
        <v>0</v>
      </c>
      <c r="AN16" s="2">
        <v>77</v>
      </c>
      <c r="AO16" s="2">
        <f t="shared" si="7"/>
        <v>0</v>
      </c>
      <c r="AP16" s="24">
        <v>0</v>
      </c>
      <c r="AQ16" s="23">
        <f>AM16/AN17</f>
        <v>0</v>
      </c>
      <c r="AR16" s="92">
        <v>0</v>
      </c>
      <c r="AS16" s="93">
        <v>1</v>
      </c>
      <c r="AT16" s="94">
        <f t="shared" si="8"/>
        <v>0</v>
      </c>
      <c r="AU16" s="95">
        <v>0</v>
      </c>
      <c r="AV16" s="96">
        <f>AR16/AS17</f>
        <v>0</v>
      </c>
    </row>
    <row r="17" spans="2:48" ht="17.25" thickBot="1" x14ac:dyDescent="0.35">
      <c r="B17" s="149">
        <v>12</v>
      </c>
      <c r="C17" s="150" t="s">
        <v>15</v>
      </c>
      <c r="D17" s="34">
        <v>0</v>
      </c>
      <c r="E17" s="39">
        <v>35</v>
      </c>
      <c r="F17" s="33">
        <f t="shared" si="0"/>
        <v>0</v>
      </c>
      <c r="G17" s="25">
        <v>0</v>
      </c>
      <c r="H17" s="58">
        <f>D17/E17</f>
        <v>0</v>
      </c>
      <c r="I17" s="34">
        <v>0</v>
      </c>
      <c r="J17" s="33">
        <v>60</v>
      </c>
      <c r="K17" s="33">
        <f t="shared" si="1"/>
        <v>0</v>
      </c>
      <c r="L17" s="25">
        <v>0</v>
      </c>
      <c r="M17" s="35">
        <f>I17/J17</f>
        <v>0</v>
      </c>
      <c r="N17" s="52">
        <v>0</v>
      </c>
      <c r="O17" s="39">
        <v>900</v>
      </c>
      <c r="P17" s="33">
        <f t="shared" si="2"/>
        <v>0</v>
      </c>
      <c r="Q17" s="25">
        <v>0</v>
      </c>
      <c r="R17" s="58">
        <f>N17/O17</f>
        <v>0</v>
      </c>
      <c r="S17" s="34">
        <v>0</v>
      </c>
      <c r="T17" s="33">
        <v>100</v>
      </c>
      <c r="U17" s="33">
        <f t="shared" si="3"/>
        <v>0</v>
      </c>
      <c r="V17" s="25">
        <v>0</v>
      </c>
      <c r="W17" s="35">
        <f>S17/T17</f>
        <v>0</v>
      </c>
      <c r="X17" s="101">
        <v>0</v>
      </c>
      <c r="Y17" s="102">
        <v>77</v>
      </c>
      <c r="Z17" s="103">
        <f t="shared" si="4"/>
        <v>0</v>
      </c>
      <c r="AA17" s="104">
        <v>0</v>
      </c>
      <c r="AB17" s="113">
        <f>X17/Y17</f>
        <v>0</v>
      </c>
      <c r="AC17" s="34">
        <v>0</v>
      </c>
      <c r="AD17" s="33">
        <v>80</v>
      </c>
      <c r="AE17" s="33">
        <f t="shared" si="5"/>
        <v>0</v>
      </c>
      <c r="AF17" s="25">
        <v>0</v>
      </c>
      <c r="AG17" s="35">
        <f>AC17/AD17</f>
        <v>0</v>
      </c>
      <c r="AH17" s="34">
        <v>0</v>
      </c>
      <c r="AI17" s="39">
        <v>77</v>
      </c>
      <c r="AJ17" s="33">
        <f t="shared" si="6"/>
        <v>0</v>
      </c>
      <c r="AK17" s="25">
        <v>0</v>
      </c>
      <c r="AL17" s="58">
        <f>AH17/AI17</f>
        <v>0</v>
      </c>
      <c r="AM17" s="34">
        <v>0</v>
      </c>
      <c r="AN17" s="33">
        <v>1135</v>
      </c>
      <c r="AO17" s="33">
        <f t="shared" si="7"/>
        <v>0</v>
      </c>
      <c r="AP17" s="25">
        <v>0</v>
      </c>
      <c r="AQ17" s="35">
        <f>AM17/AN17</f>
        <v>0</v>
      </c>
      <c r="AR17" s="34">
        <v>0</v>
      </c>
      <c r="AS17" s="39">
        <v>72.14</v>
      </c>
      <c r="AT17" s="33">
        <f t="shared" si="8"/>
        <v>0</v>
      </c>
      <c r="AU17" s="25">
        <v>0</v>
      </c>
      <c r="AV17" s="35">
        <f>AR17/AS17</f>
        <v>0</v>
      </c>
    </row>
    <row r="19" spans="2:48" ht="15.75" thickBot="1" x14ac:dyDescent="0.3"/>
    <row r="20" spans="2:48" ht="13.5" customHeight="1" x14ac:dyDescent="0.3">
      <c r="B20" s="19"/>
      <c r="C20" s="20"/>
      <c r="D20" s="22"/>
      <c r="E20" s="22"/>
      <c r="F20" s="22"/>
      <c r="G20" s="22"/>
      <c r="H20" s="325" t="s">
        <v>284</v>
      </c>
      <c r="I20" s="326"/>
    </row>
    <row r="21" spans="2:48" ht="12" customHeight="1" thickBot="1" x14ac:dyDescent="0.3">
      <c r="H21" s="327"/>
      <c r="I21" s="328"/>
    </row>
    <row r="22" spans="2:48" x14ac:dyDescent="0.25">
      <c r="B22" s="12">
        <v>1</v>
      </c>
      <c r="C22" s="7" t="s">
        <v>27</v>
      </c>
      <c r="D22" s="8"/>
      <c r="E22" s="295" t="s">
        <v>28</v>
      </c>
      <c r="F22" s="295"/>
      <c r="G22" s="296"/>
      <c r="H22" s="12">
        <v>2</v>
      </c>
      <c r="I22" s="16">
        <f>H22/H25</f>
        <v>1</v>
      </c>
    </row>
    <row r="23" spans="2:48" x14ac:dyDescent="0.25">
      <c r="B23" s="13">
        <v>2</v>
      </c>
      <c r="C23" s="9" t="s">
        <v>29</v>
      </c>
      <c r="D23" s="4"/>
      <c r="E23" s="297" t="s">
        <v>30</v>
      </c>
      <c r="F23" s="297"/>
      <c r="G23" s="298"/>
      <c r="H23" s="13">
        <v>0</v>
      </c>
      <c r="I23" s="17">
        <f>H23/H25</f>
        <v>0</v>
      </c>
    </row>
    <row r="24" spans="2:48" ht="15.75" thickBot="1" x14ac:dyDescent="0.3">
      <c r="B24" s="14">
        <v>3</v>
      </c>
      <c r="C24" s="10" t="s">
        <v>31</v>
      </c>
      <c r="D24" s="11"/>
      <c r="E24" s="299" t="s">
        <v>32</v>
      </c>
      <c r="F24" s="299"/>
      <c r="G24" s="300"/>
      <c r="H24" s="14">
        <v>0</v>
      </c>
      <c r="I24" s="18">
        <f>H24/H25</f>
        <v>0</v>
      </c>
    </row>
    <row r="25" spans="2:48" ht="15.75" thickBot="1" x14ac:dyDescent="0.3">
      <c r="B25" s="322" t="s">
        <v>81</v>
      </c>
      <c r="C25" s="323"/>
      <c r="D25" s="323"/>
      <c r="E25" s="323"/>
      <c r="F25" s="323"/>
      <c r="G25" s="324"/>
      <c r="H25" s="15">
        <f>SUM(H22:H24)</f>
        <v>2</v>
      </c>
      <c r="I25" s="21">
        <f>SUM(I22:I24)</f>
        <v>1</v>
      </c>
    </row>
    <row r="27" spans="2:48" ht="18" x14ac:dyDescent="0.35">
      <c r="B27" s="107">
        <v>7</v>
      </c>
      <c r="C27" s="108" t="s">
        <v>146</v>
      </c>
    </row>
  </sheetData>
  <sheetProtection algorithmName="SHA-512" hashValue="G9ZviuIy/AODOVYVWE8LzfdmMcAe0B9vhj9dY0L2Cbbr5esLc/M9LdP965cLLN0M2KEMeb7VXolYENPuSQhXiQ==" saltValue="5vY2R1uDwbd2KLNd/vKyoA==" spinCount="100000" sheet="1" objects="1" scenarios="1" selectLockedCells="1" selectUnlockedCells="1"/>
  <mergeCells count="43">
    <mergeCell ref="AR3:AV3"/>
    <mergeCell ref="AR4:AT4"/>
    <mergeCell ref="AU4:AU5"/>
    <mergeCell ref="AV4:AV5"/>
    <mergeCell ref="AH3:AL3"/>
    <mergeCell ref="AM3:AQ3"/>
    <mergeCell ref="AH4:AJ4"/>
    <mergeCell ref="AK4:AK5"/>
    <mergeCell ref="AL4:AL5"/>
    <mergeCell ref="AM4:AO4"/>
    <mergeCell ref="AP4:AP5"/>
    <mergeCell ref="AQ4:AQ5"/>
    <mergeCell ref="AC3:AG3"/>
    <mergeCell ref="E22:G22"/>
    <mergeCell ref="E23:G23"/>
    <mergeCell ref="V4:V5"/>
    <mergeCell ref="W4:W5"/>
    <mergeCell ref="R4:R5"/>
    <mergeCell ref="X3:AB3"/>
    <mergeCell ref="X4:Z4"/>
    <mergeCell ref="AA4:AA5"/>
    <mergeCell ref="AB4:AB5"/>
    <mergeCell ref="S3:W3"/>
    <mergeCell ref="S4:U4"/>
    <mergeCell ref="AC4:AE4"/>
    <mergeCell ref="AF4:AF5"/>
    <mergeCell ref="AG4:AG5"/>
    <mergeCell ref="B25:G25"/>
    <mergeCell ref="E24:G24"/>
    <mergeCell ref="M4:M5"/>
    <mergeCell ref="N4:P4"/>
    <mergeCell ref="Q4:Q5"/>
    <mergeCell ref="H20:I21"/>
    <mergeCell ref="B2:C5"/>
    <mergeCell ref="D3:H3"/>
    <mergeCell ref="D4:F4"/>
    <mergeCell ref="G4:G5"/>
    <mergeCell ref="H4:H5"/>
    <mergeCell ref="I3:M3"/>
    <mergeCell ref="I4:K4"/>
    <mergeCell ref="L4:L5"/>
    <mergeCell ref="N3:R3"/>
    <mergeCell ref="D2:AV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B1:M25"/>
  <sheetViews>
    <sheetView workbookViewId="0">
      <selection activeCell="D2" sqref="D2:M2"/>
    </sheetView>
  </sheetViews>
  <sheetFormatPr baseColWidth="10" defaultRowHeight="15" x14ac:dyDescent="0.25"/>
  <cols>
    <col min="1" max="1" width="6" customWidth="1"/>
    <col min="2" max="2" width="4" customWidth="1"/>
    <col min="3" max="3" width="14.5703125" customWidth="1"/>
    <col min="4" max="4" width="6.85546875" customWidth="1"/>
    <col min="5" max="5" width="4.85546875" customWidth="1"/>
    <col min="6" max="6" width="5.85546875" customWidth="1"/>
    <col min="7" max="7" width="6.85546875" customWidth="1"/>
    <col min="8" max="8" width="11.5703125" customWidth="1"/>
    <col min="9" max="9" width="8.140625" customWidth="1"/>
    <col min="10" max="10" width="5.5703125" customWidth="1"/>
    <col min="11" max="11" width="6.42578125" customWidth="1"/>
    <col min="12" max="12" width="7" customWidth="1"/>
    <col min="13" max="13" width="9.85546875" customWidth="1"/>
  </cols>
  <sheetData>
    <row r="1" spans="2:13" ht="15.75" thickBot="1" x14ac:dyDescent="0.3"/>
    <row r="2" spans="2:13" ht="17.25" thickBot="1" x14ac:dyDescent="0.35">
      <c r="B2" s="329" t="s">
        <v>295</v>
      </c>
      <c r="C2" s="330"/>
      <c r="D2" s="343" t="s">
        <v>115</v>
      </c>
      <c r="E2" s="344"/>
      <c r="F2" s="344"/>
      <c r="G2" s="344"/>
      <c r="H2" s="344"/>
      <c r="I2" s="344"/>
      <c r="J2" s="344"/>
      <c r="K2" s="344"/>
      <c r="L2" s="344"/>
      <c r="M2" s="345"/>
    </row>
    <row r="3" spans="2:13" ht="69" customHeight="1" thickBot="1" x14ac:dyDescent="0.3">
      <c r="B3" s="331"/>
      <c r="C3" s="390"/>
      <c r="D3" s="335" t="s">
        <v>171</v>
      </c>
      <c r="E3" s="336"/>
      <c r="F3" s="337"/>
      <c r="G3" s="337"/>
      <c r="H3" s="338"/>
      <c r="I3" s="339" t="s">
        <v>172</v>
      </c>
      <c r="J3" s="340"/>
      <c r="K3" s="341"/>
      <c r="L3" s="341"/>
      <c r="M3" s="342"/>
    </row>
    <row r="4" spans="2:13" ht="24.75" customHeight="1" thickBot="1" x14ac:dyDescent="0.3">
      <c r="B4" s="331"/>
      <c r="C4" s="390"/>
      <c r="D4" s="319" t="s">
        <v>0</v>
      </c>
      <c r="E4" s="348"/>
      <c r="F4" s="350"/>
      <c r="G4" s="351" t="s">
        <v>1</v>
      </c>
      <c r="H4" s="316" t="s">
        <v>104</v>
      </c>
      <c r="I4" s="319" t="s">
        <v>0</v>
      </c>
      <c r="J4" s="320"/>
      <c r="K4" s="321"/>
      <c r="L4" s="316" t="s">
        <v>1</v>
      </c>
      <c r="M4" s="316" t="s">
        <v>104</v>
      </c>
    </row>
    <row r="5" spans="2:13" ht="18" customHeight="1" thickBot="1" x14ac:dyDescent="0.3">
      <c r="B5" s="333"/>
      <c r="C5" s="391"/>
      <c r="D5" s="151" t="s">
        <v>33</v>
      </c>
      <c r="E5" s="152" t="s">
        <v>2</v>
      </c>
      <c r="F5" s="153" t="s">
        <v>3</v>
      </c>
      <c r="G5" s="352"/>
      <c r="H5" s="318"/>
      <c r="I5" s="151" t="s">
        <v>33</v>
      </c>
      <c r="J5" s="152" t="s">
        <v>2</v>
      </c>
      <c r="K5" s="158" t="s">
        <v>3</v>
      </c>
      <c r="L5" s="318"/>
      <c r="M5" s="318"/>
    </row>
    <row r="6" spans="2:13" ht="17.25" customHeight="1" x14ac:dyDescent="0.25">
      <c r="B6" s="145">
        <v>1</v>
      </c>
      <c r="C6" s="146" t="s">
        <v>5</v>
      </c>
      <c r="D6" s="88">
        <v>0</v>
      </c>
      <c r="E6" s="89">
        <v>100</v>
      </c>
      <c r="F6" s="89">
        <f>D6/E6*100</f>
        <v>0</v>
      </c>
      <c r="G6" s="90">
        <v>0</v>
      </c>
      <c r="H6" s="91">
        <f>D6/E17</f>
        <v>0</v>
      </c>
      <c r="I6" s="88">
        <v>0</v>
      </c>
      <c r="J6" s="89">
        <v>100</v>
      </c>
      <c r="K6" s="89">
        <f>I6/J6*100</f>
        <v>0</v>
      </c>
      <c r="L6" s="90">
        <v>0</v>
      </c>
      <c r="M6" s="91">
        <f>I6/J17</f>
        <v>0</v>
      </c>
    </row>
    <row r="7" spans="2:13" ht="16.5" x14ac:dyDescent="0.3">
      <c r="B7" s="147">
        <v>2</v>
      </c>
      <c r="C7" s="148" t="s">
        <v>6</v>
      </c>
      <c r="D7" s="92">
        <v>0</v>
      </c>
      <c r="E7" s="94">
        <v>100</v>
      </c>
      <c r="F7" s="94">
        <f>D7/E7*100</f>
        <v>0</v>
      </c>
      <c r="G7" s="95">
        <v>0</v>
      </c>
      <c r="H7" s="96">
        <f>D7/E17</f>
        <v>0</v>
      </c>
      <c r="I7" s="92">
        <v>0</v>
      </c>
      <c r="J7" s="94">
        <v>100</v>
      </c>
      <c r="K7" s="94">
        <f>I7/J7*100</f>
        <v>0</v>
      </c>
      <c r="L7" s="95">
        <v>0</v>
      </c>
      <c r="M7" s="96">
        <f>I7/J17</f>
        <v>0</v>
      </c>
    </row>
    <row r="8" spans="2:13" ht="15.75" x14ac:dyDescent="0.25">
      <c r="B8" s="173">
        <v>3</v>
      </c>
      <c r="C8" s="174" t="s">
        <v>7</v>
      </c>
      <c r="D8" s="3">
        <v>82.87</v>
      </c>
      <c r="E8" s="2">
        <v>90</v>
      </c>
      <c r="F8" s="2">
        <f>D8/E8*100</f>
        <v>92.077777777777783</v>
      </c>
      <c r="G8" s="177">
        <v>0.92</v>
      </c>
      <c r="H8" s="23">
        <f>D8/E17</f>
        <v>0.92077777777777781</v>
      </c>
      <c r="I8" s="3">
        <v>11.76</v>
      </c>
      <c r="J8" s="2">
        <v>10</v>
      </c>
      <c r="K8" s="2">
        <f>I8/J8*100</f>
        <v>117.6</v>
      </c>
      <c r="L8" s="109">
        <v>1.18</v>
      </c>
      <c r="M8" s="23">
        <f>I8/J17</f>
        <v>0.1176</v>
      </c>
    </row>
    <row r="9" spans="2:13" ht="16.5" x14ac:dyDescent="0.3">
      <c r="B9" s="147">
        <v>4</v>
      </c>
      <c r="C9" s="148" t="s">
        <v>8</v>
      </c>
      <c r="D9" s="92">
        <v>0</v>
      </c>
      <c r="E9" s="94">
        <v>100</v>
      </c>
      <c r="F9" s="94">
        <f t="shared" ref="F9:F17" si="0">D9/E9*100</f>
        <v>0</v>
      </c>
      <c r="G9" s="95">
        <v>0</v>
      </c>
      <c r="H9" s="96">
        <f>D9/E17</f>
        <v>0</v>
      </c>
      <c r="I9" s="92">
        <v>0</v>
      </c>
      <c r="J9" s="94">
        <v>100</v>
      </c>
      <c r="K9" s="94">
        <f t="shared" ref="K9:K17" si="1">I9/J9*100</f>
        <v>0</v>
      </c>
      <c r="L9" s="95">
        <v>0</v>
      </c>
      <c r="M9" s="96">
        <f>I9/J17</f>
        <v>0</v>
      </c>
    </row>
    <row r="10" spans="2:13" ht="16.5" x14ac:dyDescent="0.3">
      <c r="B10" s="147">
        <v>5</v>
      </c>
      <c r="C10" s="148" t="s">
        <v>9</v>
      </c>
      <c r="D10" s="92">
        <v>0</v>
      </c>
      <c r="E10" s="94">
        <v>100</v>
      </c>
      <c r="F10" s="94">
        <f t="shared" si="0"/>
        <v>0</v>
      </c>
      <c r="G10" s="95">
        <v>0</v>
      </c>
      <c r="H10" s="96">
        <f>D10/E17</f>
        <v>0</v>
      </c>
      <c r="I10" s="92">
        <v>0</v>
      </c>
      <c r="J10" s="94">
        <v>100</v>
      </c>
      <c r="K10" s="94">
        <f t="shared" si="1"/>
        <v>0</v>
      </c>
      <c r="L10" s="95">
        <v>0</v>
      </c>
      <c r="M10" s="96">
        <f>I10/J17</f>
        <v>0</v>
      </c>
    </row>
    <row r="11" spans="2:13" ht="16.5" x14ac:dyDescent="0.3">
      <c r="B11" s="175">
        <v>6</v>
      </c>
      <c r="C11" s="176" t="s">
        <v>10</v>
      </c>
      <c r="D11" s="3">
        <v>83.33</v>
      </c>
      <c r="E11" s="2">
        <v>90</v>
      </c>
      <c r="F11" s="2">
        <f t="shared" si="0"/>
        <v>92.588888888888889</v>
      </c>
      <c r="G11" s="177">
        <v>0.93</v>
      </c>
      <c r="H11" s="23">
        <f>D11/E17</f>
        <v>0.92588888888888887</v>
      </c>
      <c r="I11" s="3">
        <v>26.47</v>
      </c>
      <c r="J11" s="2">
        <v>40</v>
      </c>
      <c r="K11" s="2">
        <f t="shared" si="1"/>
        <v>66.174999999999997</v>
      </c>
      <c r="L11" s="111">
        <v>0.66</v>
      </c>
      <c r="M11" s="23">
        <f>I11/J17</f>
        <v>0.26469999999999999</v>
      </c>
    </row>
    <row r="12" spans="2:13" ht="16.5" x14ac:dyDescent="0.3">
      <c r="B12" s="147">
        <v>7</v>
      </c>
      <c r="C12" s="148" t="s">
        <v>11</v>
      </c>
      <c r="D12" s="92">
        <v>0</v>
      </c>
      <c r="E12" s="94">
        <v>100</v>
      </c>
      <c r="F12" s="94">
        <f t="shared" si="0"/>
        <v>0</v>
      </c>
      <c r="G12" s="95">
        <v>0</v>
      </c>
      <c r="H12" s="96">
        <f>D12/E17</f>
        <v>0</v>
      </c>
      <c r="I12" s="92">
        <v>0</v>
      </c>
      <c r="J12" s="94">
        <v>100</v>
      </c>
      <c r="K12" s="94">
        <f t="shared" si="1"/>
        <v>0</v>
      </c>
      <c r="L12" s="95">
        <v>0</v>
      </c>
      <c r="M12" s="96">
        <f>I12/J17</f>
        <v>0</v>
      </c>
    </row>
    <row r="13" spans="2:13" ht="16.5" x14ac:dyDescent="0.3">
      <c r="B13" s="147">
        <v>8</v>
      </c>
      <c r="C13" s="148" t="s">
        <v>12</v>
      </c>
      <c r="D13" s="92">
        <v>0</v>
      </c>
      <c r="E13" s="94">
        <v>100</v>
      </c>
      <c r="F13" s="94">
        <f t="shared" si="0"/>
        <v>0</v>
      </c>
      <c r="G13" s="95">
        <v>0</v>
      </c>
      <c r="H13" s="96">
        <f>D13/E17</f>
        <v>0</v>
      </c>
      <c r="I13" s="92">
        <v>0</v>
      </c>
      <c r="J13" s="94">
        <v>100</v>
      </c>
      <c r="K13" s="94">
        <f t="shared" si="1"/>
        <v>0</v>
      </c>
      <c r="L13" s="95">
        <v>0</v>
      </c>
      <c r="M13" s="96">
        <f>I13/J17</f>
        <v>0</v>
      </c>
    </row>
    <row r="14" spans="2:13" ht="16.5" x14ac:dyDescent="0.3">
      <c r="B14" s="147">
        <v>9</v>
      </c>
      <c r="C14" s="148" t="s">
        <v>13</v>
      </c>
      <c r="D14" s="3">
        <v>0</v>
      </c>
      <c r="E14" s="2">
        <v>90</v>
      </c>
      <c r="F14" s="2">
        <f t="shared" si="0"/>
        <v>0</v>
      </c>
      <c r="G14" s="24">
        <v>0</v>
      </c>
      <c r="H14" s="23">
        <f>D14/E17</f>
        <v>0</v>
      </c>
      <c r="I14" s="3">
        <v>0</v>
      </c>
      <c r="J14" s="2">
        <v>70</v>
      </c>
      <c r="K14" s="2">
        <f t="shared" si="1"/>
        <v>0</v>
      </c>
      <c r="L14" s="24">
        <v>0</v>
      </c>
      <c r="M14" s="23">
        <f>I14/J17</f>
        <v>0</v>
      </c>
    </row>
    <row r="15" spans="2:13" ht="16.5" x14ac:dyDescent="0.3">
      <c r="B15" s="147">
        <v>10</v>
      </c>
      <c r="C15" s="148" t="s">
        <v>14</v>
      </c>
      <c r="D15" s="92">
        <v>0</v>
      </c>
      <c r="E15" s="94">
        <v>100</v>
      </c>
      <c r="F15" s="94">
        <f t="shared" si="0"/>
        <v>0</v>
      </c>
      <c r="G15" s="95">
        <v>0</v>
      </c>
      <c r="H15" s="96">
        <f>D15/E17</f>
        <v>0</v>
      </c>
      <c r="I15" s="92">
        <v>0</v>
      </c>
      <c r="J15" s="94">
        <v>100</v>
      </c>
      <c r="K15" s="94">
        <f t="shared" si="1"/>
        <v>0</v>
      </c>
      <c r="L15" s="95">
        <v>0</v>
      </c>
      <c r="M15" s="96">
        <f>I15/J17</f>
        <v>0</v>
      </c>
    </row>
    <row r="16" spans="2:13" ht="16.5" x14ac:dyDescent="0.3">
      <c r="B16" s="147">
        <v>11</v>
      </c>
      <c r="C16" s="148" t="s">
        <v>26</v>
      </c>
      <c r="D16" s="92">
        <v>0</v>
      </c>
      <c r="E16" s="94">
        <v>100</v>
      </c>
      <c r="F16" s="94">
        <f t="shared" si="0"/>
        <v>0</v>
      </c>
      <c r="G16" s="95">
        <v>0</v>
      </c>
      <c r="H16" s="96">
        <f>D16/E17</f>
        <v>0</v>
      </c>
      <c r="I16" s="92">
        <v>0</v>
      </c>
      <c r="J16" s="94">
        <v>100</v>
      </c>
      <c r="K16" s="94">
        <f t="shared" si="1"/>
        <v>0</v>
      </c>
      <c r="L16" s="95">
        <v>0</v>
      </c>
      <c r="M16" s="96">
        <f>I16/J17</f>
        <v>0</v>
      </c>
    </row>
    <row r="17" spans="2:13" ht="17.25" thickBot="1" x14ac:dyDescent="0.35">
      <c r="B17" s="149">
        <v>12</v>
      </c>
      <c r="C17" s="150" t="s">
        <v>15</v>
      </c>
      <c r="D17" s="34">
        <v>0</v>
      </c>
      <c r="E17" s="33">
        <v>90</v>
      </c>
      <c r="F17" s="33">
        <f t="shared" si="0"/>
        <v>0</v>
      </c>
      <c r="G17" s="25">
        <v>0</v>
      </c>
      <c r="H17" s="35">
        <f>D17/E17</f>
        <v>0</v>
      </c>
      <c r="I17" s="34">
        <v>0</v>
      </c>
      <c r="J17" s="33">
        <v>100</v>
      </c>
      <c r="K17" s="33">
        <f t="shared" si="1"/>
        <v>0</v>
      </c>
      <c r="L17" s="25">
        <v>0</v>
      </c>
      <c r="M17" s="35">
        <f>I17/J17</f>
        <v>0</v>
      </c>
    </row>
    <row r="18" spans="2:13" x14ac:dyDescent="0.25">
      <c r="B18" s="32"/>
      <c r="C18" s="32"/>
    </row>
    <row r="19" spans="2:13" ht="15.75" thickBot="1" x14ac:dyDescent="0.3"/>
    <row r="20" spans="2:13" ht="15.75" customHeight="1" x14ac:dyDescent="0.3">
      <c r="B20" s="19"/>
      <c r="C20" s="20"/>
      <c r="D20" s="22"/>
      <c r="E20" s="22"/>
      <c r="F20" s="22"/>
      <c r="G20" s="22"/>
      <c r="H20" s="325" t="s">
        <v>284</v>
      </c>
      <c r="I20" s="326"/>
    </row>
    <row r="21" spans="2:13" ht="11.25" customHeight="1" thickBot="1" x14ac:dyDescent="0.3">
      <c r="H21" s="327"/>
      <c r="I21" s="328"/>
    </row>
    <row r="22" spans="2:13" x14ac:dyDescent="0.25">
      <c r="B22" s="12">
        <v>1</v>
      </c>
      <c r="C22" s="7" t="s">
        <v>27</v>
      </c>
      <c r="D22" s="8"/>
      <c r="E22" s="295" t="s">
        <v>28</v>
      </c>
      <c r="F22" s="295"/>
      <c r="G22" s="296"/>
      <c r="H22" s="12">
        <v>1</v>
      </c>
      <c r="I22" s="16">
        <f>H22/H25</f>
        <v>0.5</v>
      </c>
    </row>
    <row r="23" spans="2:13" x14ac:dyDescent="0.25">
      <c r="B23" s="13">
        <v>2</v>
      </c>
      <c r="C23" s="9" t="s">
        <v>29</v>
      </c>
      <c r="D23" s="4"/>
      <c r="E23" s="297" t="s">
        <v>30</v>
      </c>
      <c r="F23" s="297"/>
      <c r="G23" s="298"/>
      <c r="H23" s="13">
        <v>1</v>
      </c>
      <c r="I23" s="17">
        <f>H23/H25</f>
        <v>0.5</v>
      </c>
    </row>
    <row r="24" spans="2:13" ht="15.75" thickBot="1" x14ac:dyDescent="0.3">
      <c r="B24" s="14">
        <v>3</v>
      </c>
      <c r="C24" s="10" t="s">
        <v>31</v>
      </c>
      <c r="D24" s="11"/>
      <c r="E24" s="299" t="s">
        <v>32</v>
      </c>
      <c r="F24" s="299"/>
      <c r="G24" s="300"/>
      <c r="H24" s="14">
        <v>0</v>
      </c>
      <c r="I24" s="18">
        <f>H24/H25</f>
        <v>0</v>
      </c>
    </row>
    <row r="25" spans="2:13" ht="15.75" thickBot="1" x14ac:dyDescent="0.3">
      <c r="B25" s="322" t="s">
        <v>82</v>
      </c>
      <c r="C25" s="323"/>
      <c r="D25" s="323"/>
      <c r="E25" s="323"/>
      <c r="F25" s="323"/>
      <c r="G25" s="324"/>
      <c r="H25" s="15">
        <f>SUM(H22:H24)</f>
        <v>2</v>
      </c>
      <c r="I25" s="21">
        <f>SUM(I22:I24)</f>
        <v>1</v>
      </c>
    </row>
  </sheetData>
  <sheetProtection algorithmName="SHA-512" hashValue="XjhjWwX6EMu4pN1c+XFhnGhk5n0ssc+8wL1FQHCDWrv/kmjbnBO3+garQhkE8U/ynCZLSsBuyjvWZ4ZSpr+emA==" saltValue="m3+42sBcsnFqcx8FDrEmdg==" spinCount="100000" sheet="1" objects="1" scenarios="1" selectLockedCells="1" selectUnlockedCells="1"/>
  <mergeCells count="15">
    <mergeCell ref="H4:H5"/>
    <mergeCell ref="I4:K4"/>
    <mergeCell ref="L4:L5"/>
    <mergeCell ref="M4:M5"/>
    <mergeCell ref="B25:G25"/>
    <mergeCell ref="H20:I21"/>
    <mergeCell ref="E22:G22"/>
    <mergeCell ref="E23:G23"/>
    <mergeCell ref="E24:G24"/>
    <mergeCell ref="B2:C5"/>
    <mergeCell ref="D3:H3"/>
    <mergeCell ref="I3:M3"/>
    <mergeCell ref="D4:F4"/>
    <mergeCell ref="G4:G5"/>
    <mergeCell ref="D2:M2"/>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B1:R25"/>
  <sheetViews>
    <sheetView workbookViewId="0">
      <selection activeCell="D2" sqref="D2:R2"/>
    </sheetView>
  </sheetViews>
  <sheetFormatPr baseColWidth="10" defaultRowHeight="15" x14ac:dyDescent="0.25"/>
  <cols>
    <col min="1" max="1" width="6" customWidth="1"/>
    <col min="2" max="2" width="4" customWidth="1"/>
    <col min="3" max="3" width="15" customWidth="1"/>
    <col min="4" max="4" width="7" customWidth="1"/>
    <col min="5" max="5" width="5.42578125" customWidth="1"/>
    <col min="6" max="6" width="6.42578125" customWidth="1"/>
    <col min="7" max="7" width="6.85546875" customWidth="1"/>
    <col min="8" max="8" width="10.42578125" customWidth="1"/>
    <col min="9" max="9" width="7.7109375" customWidth="1"/>
    <col min="10" max="10" width="4.7109375" customWidth="1"/>
    <col min="11" max="11" width="6.85546875" customWidth="1"/>
    <col min="12" max="12" width="7.140625" customWidth="1"/>
    <col min="13" max="13" width="10.140625" customWidth="1"/>
    <col min="14" max="14" width="7.140625" customWidth="1"/>
    <col min="15" max="15" width="6" customWidth="1"/>
    <col min="16" max="16" width="6.5703125" customWidth="1"/>
    <col min="17" max="17" width="7.140625" customWidth="1"/>
    <col min="18" max="18" width="10" customWidth="1"/>
  </cols>
  <sheetData>
    <row r="1" spans="2:18" ht="15.75" thickBot="1" x14ac:dyDescent="0.3"/>
    <row r="2" spans="2:18" ht="16.5" thickBot="1" x14ac:dyDescent="0.3">
      <c r="B2" s="329" t="s">
        <v>296</v>
      </c>
      <c r="C2" s="330"/>
      <c r="D2" s="399" t="s">
        <v>116</v>
      </c>
      <c r="E2" s="400"/>
      <c r="F2" s="400"/>
      <c r="G2" s="400"/>
      <c r="H2" s="400"/>
      <c r="I2" s="400"/>
      <c r="J2" s="400"/>
      <c r="K2" s="400"/>
      <c r="L2" s="400"/>
      <c r="M2" s="400"/>
      <c r="N2" s="400"/>
      <c r="O2" s="400"/>
      <c r="P2" s="400"/>
      <c r="Q2" s="400"/>
      <c r="R2" s="401"/>
    </row>
    <row r="3" spans="2:18" ht="79.5" customHeight="1" thickBot="1" x14ac:dyDescent="0.3">
      <c r="B3" s="331"/>
      <c r="C3" s="332"/>
      <c r="D3" s="335" t="s">
        <v>173</v>
      </c>
      <c r="E3" s="336"/>
      <c r="F3" s="337"/>
      <c r="G3" s="337"/>
      <c r="H3" s="338"/>
      <c r="I3" s="335" t="s">
        <v>174</v>
      </c>
      <c r="J3" s="336"/>
      <c r="K3" s="337"/>
      <c r="L3" s="337"/>
      <c r="M3" s="338"/>
      <c r="N3" s="335" t="s">
        <v>175</v>
      </c>
      <c r="O3" s="336"/>
      <c r="P3" s="337"/>
      <c r="Q3" s="337"/>
      <c r="R3" s="338"/>
    </row>
    <row r="4" spans="2:18" ht="24.75" customHeight="1" thickBot="1" x14ac:dyDescent="0.3">
      <c r="B4" s="331"/>
      <c r="C4" s="332"/>
      <c r="D4" s="319" t="s">
        <v>0</v>
      </c>
      <c r="E4" s="348"/>
      <c r="F4" s="350"/>
      <c r="G4" s="351" t="s">
        <v>1</v>
      </c>
      <c r="H4" s="316" t="s">
        <v>104</v>
      </c>
      <c r="I4" s="319" t="s">
        <v>0</v>
      </c>
      <c r="J4" s="348"/>
      <c r="K4" s="350"/>
      <c r="L4" s="351" t="s">
        <v>1</v>
      </c>
      <c r="M4" s="316" t="s">
        <v>104</v>
      </c>
      <c r="N4" s="319" t="s">
        <v>0</v>
      </c>
      <c r="O4" s="348"/>
      <c r="P4" s="350"/>
      <c r="Q4" s="351" t="s">
        <v>1</v>
      </c>
      <c r="R4" s="316" t="s">
        <v>104</v>
      </c>
    </row>
    <row r="5" spans="2:18" ht="18" customHeight="1" thickBot="1" x14ac:dyDescent="0.3">
      <c r="B5" s="333"/>
      <c r="C5" s="334"/>
      <c r="D5" s="151" t="s">
        <v>33</v>
      </c>
      <c r="E5" s="152" t="s">
        <v>2</v>
      </c>
      <c r="F5" s="153" t="s">
        <v>3</v>
      </c>
      <c r="G5" s="352"/>
      <c r="H5" s="318"/>
      <c r="I5" s="151" t="s">
        <v>33</v>
      </c>
      <c r="J5" s="152" t="s">
        <v>2</v>
      </c>
      <c r="K5" s="153" t="s">
        <v>3</v>
      </c>
      <c r="L5" s="352"/>
      <c r="M5" s="318"/>
      <c r="N5" s="151" t="s">
        <v>33</v>
      </c>
      <c r="O5" s="152" t="s">
        <v>2</v>
      </c>
      <c r="P5" s="153" t="s">
        <v>3</v>
      </c>
      <c r="Q5" s="352"/>
      <c r="R5" s="318"/>
    </row>
    <row r="6" spans="2:18" ht="17.25" customHeight="1" x14ac:dyDescent="0.25">
      <c r="B6" s="145">
        <v>1</v>
      </c>
      <c r="C6" s="146" t="s">
        <v>5</v>
      </c>
      <c r="D6" s="88">
        <v>0</v>
      </c>
      <c r="E6" s="89">
        <v>100</v>
      </c>
      <c r="F6" s="89">
        <f>D6/E6*100</f>
        <v>0</v>
      </c>
      <c r="G6" s="90">
        <v>0</v>
      </c>
      <c r="H6" s="91">
        <f>D6/E17</f>
        <v>0</v>
      </c>
      <c r="I6" s="88">
        <v>0</v>
      </c>
      <c r="J6" s="89">
        <v>1</v>
      </c>
      <c r="K6" s="89">
        <f>I6/J6*100</f>
        <v>0</v>
      </c>
      <c r="L6" s="90">
        <v>0</v>
      </c>
      <c r="M6" s="91">
        <f>I6/J17</f>
        <v>0</v>
      </c>
      <c r="N6" s="88">
        <v>0</v>
      </c>
      <c r="O6" s="89">
        <v>1</v>
      </c>
      <c r="P6" s="89">
        <f>N6/O6*100</f>
        <v>0</v>
      </c>
      <c r="Q6" s="90">
        <v>0</v>
      </c>
      <c r="R6" s="91">
        <f>N6/O17</f>
        <v>0</v>
      </c>
    </row>
    <row r="7" spans="2:18" ht="16.5" x14ac:dyDescent="0.3">
      <c r="B7" s="147">
        <v>2</v>
      </c>
      <c r="C7" s="148" t="s">
        <v>6</v>
      </c>
      <c r="D7" s="92">
        <v>0</v>
      </c>
      <c r="E7" s="94">
        <v>100</v>
      </c>
      <c r="F7" s="94">
        <f>D7/E7*100</f>
        <v>0</v>
      </c>
      <c r="G7" s="95">
        <v>0</v>
      </c>
      <c r="H7" s="96">
        <f>D7/E17</f>
        <v>0</v>
      </c>
      <c r="I7" s="92">
        <v>0</v>
      </c>
      <c r="J7" s="94">
        <v>1</v>
      </c>
      <c r="K7" s="94">
        <f>I7/J7*100</f>
        <v>0</v>
      </c>
      <c r="L7" s="95">
        <v>0</v>
      </c>
      <c r="M7" s="96">
        <f>I7/J17</f>
        <v>0</v>
      </c>
      <c r="N7" s="92">
        <v>0</v>
      </c>
      <c r="O7" s="94">
        <v>1</v>
      </c>
      <c r="P7" s="94">
        <f>N7/O7*100</f>
        <v>0</v>
      </c>
      <c r="Q7" s="95">
        <v>0</v>
      </c>
      <c r="R7" s="96">
        <f>N7/O17</f>
        <v>0</v>
      </c>
    </row>
    <row r="8" spans="2:18" ht="15.75" x14ac:dyDescent="0.25">
      <c r="B8" s="173">
        <v>3</v>
      </c>
      <c r="C8" s="174" t="s">
        <v>7</v>
      </c>
      <c r="D8" s="3">
        <v>95.22</v>
      </c>
      <c r="E8" s="2">
        <v>85</v>
      </c>
      <c r="F8" s="2">
        <f>D8/E8*100</f>
        <v>112.0235294117647</v>
      </c>
      <c r="G8" s="109">
        <v>1.1200000000000001</v>
      </c>
      <c r="H8" s="23">
        <f>D8/E17</f>
        <v>1.120235294117647</v>
      </c>
      <c r="I8" s="3">
        <v>1</v>
      </c>
      <c r="J8" s="2">
        <v>1</v>
      </c>
      <c r="K8" s="2">
        <f>I8/J8*100</f>
        <v>100</v>
      </c>
      <c r="L8" s="106">
        <v>1</v>
      </c>
      <c r="M8" s="23">
        <f>I8/J17</f>
        <v>0.25</v>
      </c>
      <c r="N8" s="3">
        <v>22.14</v>
      </c>
      <c r="O8" s="2">
        <v>10</v>
      </c>
      <c r="P8" s="2">
        <f>N8/O8*100</f>
        <v>221.4</v>
      </c>
      <c r="Q8" s="109">
        <v>2.21</v>
      </c>
      <c r="R8" s="23">
        <f>N8/O17</f>
        <v>0.22140000000000001</v>
      </c>
    </row>
    <row r="9" spans="2:18" ht="16.5" x14ac:dyDescent="0.3">
      <c r="B9" s="147">
        <v>4</v>
      </c>
      <c r="C9" s="148" t="s">
        <v>8</v>
      </c>
      <c r="D9" s="92">
        <v>0</v>
      </c>
      <c r="E9" s="94">
        <v>100</v>
      </c>
      <c r="F9" s="94">
        <f t="shared" ref="F9:F17" si="0">D9/E9*100</f>
        <v>0</v>
      </c>
      <c r="G9" s="95">
        <v>0</v>
      </c>
      <c r="H9" s="96">
        <f>D9/E17</f>
        <v>0</v>
      </c>
      <c r="I9" s="92">
        <v>0</v>
      </c>
      <c r="J9" s="94">
        <v>1</v>
      </c>
      <c r="K9" s="94">
        <f t="shared" ref="K9:K17" si="1">I9/J9*100</f>
        <v>0</v>
      </c>
      <c r="L9" s="95">
        <v>0</v>
      </c>
      <c r="M9" s="96">
        <f>I9/J17</f>
        <v>0</v>
      </c>
      <c r="N9" s="92">
        <v>0</v>
      </c>
      <c r="O9" s="94">
        <v>1</v>
      </c>
      <c r="P9" s="94">
        <f t="shared" ref="P9:P17" si="2">N9/O9*100</f>
        <v>0</v>
      </c>
      <c r="Q9" s="95">
        <v>0</v>
      </c>
      <c r="R9" s="96">
        <f>N9/O17</f>
        <v>0</v>
      </c>
    </row>
    <row r="10" spans="2:18" ht="16.5" x14ac:dyDescent="0.3">
      <c r="B10" s="147">
        <v>5</v>
      </c>
      <c r="C10" s="148" t="s">
        <v>9</v>
      </c>
      <c r="D10" s="92">
        <v>0</v>
      </c>
      <c r="E10" s="94">
        <v>100</v>
      </c>
      <c r="F10" s="94">
        <f t="shared" si="0"/>
        <v>0</v>
      </c>
      <c r="G10" s="95">
        <v>0</v>
      </c>
      <c r="H10" s="96">
        <f>D10/E17</f>
        <v>0</v>
      </c>
      <c r="I10" s="92">
        <v>0</v>
      </c>
      <c r="J10" s="94">
        <v>1</v>
      </c>
      <c r="K10" s="94">
        <f t="shared" si="1"/>
        <v>0</v>
      </c>
      <c r="L10" s="95">
        <v>0</v>
      </c>
      <c r="M10" s="96">
        <f>I10/J17</f>
        <v>0</v>
      </c>
      <c r="N10" s="92">
        <v>0</v>
      </c>
      <c r="O10" s="94">
        <v>1</v>
      </c>
      <c r="P10" s="94">
        <f t="shared" si="2"/>
        <v>0</v>
      </c>
      <c r="Q10" s="95">
        <v>0</v>
      </c>
      <c r="R10" s="96">
        <f>N10/O17</f>
        <v>0</v>
      </c>
    </row>
    <row r="11" spans="2:18" ht="16.5" x14ac:dyDescent="0.3">
      <c r="B11" s="175">
        <v>6</v>
      </c>
      <c r="C11" s="176" t="s">
        <v>10</v>
      </c>
      <c r="D11" s="3">
        <v>95.5</v>
      </c>
      <c r="E11" s="2">
        <v>85</v>
      </c>
      <c r="F11" s="2">
        <f t="shared" si="0"/>
        <v>112.35294117647059</v>
      </c>
      <c r="G11" s="109">
        <v>1.1200000000000001</v>
      </c>
      <c r="H11" s="23">
        <f>D11/E17</f>
        <v>1.1235294117647059</v>
      </c>
      <c r="I11" s="3">
        <v>2</v>
      </c>
      <c r="J11" s="2">
        <v>2</v>
      </c>
      <c r="K11" s="2">
        <f t="shared" si="1"/>
        <v>100</v>
      </c>
      <c r="L11" s="106">
        <v>1</v>
      </c>
      <c r="M11" s="23">
        <f>I11/J17</f>
        <v>0.5</v>
      </c>
      <c r="N11" s="3">
        <v>57.76</v>
      </c>
      <c r="O11" s="2">
        <v>45</v>
      </c>
      <c r="P11" s="2">
        <f t="shared" si="2"/>
        <v>128.35555555555555</v>
      </c>
      <c r="Q11" s="109">
        <v>1.28</v>
      </c>
      <c r="R11" s="23">
        <f>N11/O17</f>
        <v>0.5776</v>
      </c>
    </row>
    <row r="12" spans="2:18" ht="16.5" x14ac:dyDescent="0.3">
      <c r="B12" s="147">
        <v>7</v>
      </c>
      <c r="C12" s="148" t="s">
        <v>11</v>
      </c>
      <c r="D12" s="92">
        <v>0</v>
      </c>
      <c r="E12" s="94">
        <v>100</v>
      </c>
      <c r="F12" s="94">
        <f t="shared" si="0"/>
        <v>0</v>
      </c>
      <c r="G12" s="95">
        <v>0</v>
      </c>
      <c r="H12" s="96">
        <f>D12/E17</f>
        <v>0</v>
      </c>
      <c r="I12" s="92">
        <v>0</v>
      </c>
      <c r="J12" s="94">
        <v>1</v>
      </c>
      <c r="K12" s="94">
        <f t="shared" si="1"/>
        <v>0</v>
      </c>
      <c r="L12" s="95">
        <v>0</v>
      </c>
      <c r="M12" s="96">
        <f>I12/J17</f>
        <v>0</v>
      </c>
      <c r="N12" s="92">
        <v>0</v>
      </c>
      <c r="O12" s="94">
        <v>1</v>
      </c>
      <c r="P12" s="94">
        <f t="shared" si="2"/>
        <v>0</v>
      </c>
      <c r="Q12" s="95">
        <v>0</v>
      </c>
      <c r="R12" s="96">
        <f>N12/O17</f>
        <v>0</v>
      </c>
    </row>
    <row r="13" spans="2:18" ht="16.5" x14ac:dyDescent="0.3">
      <c r="B13" s="147">
        <v>8</v>
      </c>
      <c r="C13" s="148" t="s">
        <v>12</v>
      </c>
      <c r="D13" s="92">
        <v>0</v>
      </c>
      <c r="E13" s="94">
        <v>100</v>
      </c>
      <c r="F13" s="94">
        <f t="shared" si="0"/>
        <v>0</v>
      </c>
      <c r="G13" s="95">
        <v>0</v>
      </c>
      <c r="H13" s="96">
        <f>D13/E17</f>
        <v>0</v>
      </c>
      <c r="I13" s="92">
        <v>0</v>
      </c>
      <c r="J13" s="94">
        <v>1</v>
      </c>
      <c r="K13" s="94">
        <f t="shared" si="1"/>
        <v>0</v>
      </c>
      <c r="L13" s="95">
        <v>0</v>
      </c>
      <c r="M13" s="96">
        <f>I13/J17</f>
        <v>0</v>
      </c>
      <c r="N13" s="92">
        <v>0</v>
      </c>
      <c r="O13" s="94">
        <v>1</v>
      </c>
      <c r="P13" s="94">
        <f t="shared" si="2"/>
        <v>0</v>
      </c>
      <c r="Q13" s="95">
        <v>0</v>
      </c>
      <c r="R13" s="96">
        <f>N13/O17</f>
        <v>0</v>
      </c>
    </row>
    <row r="14" spans="2:18" ht="16.5" x14ac:dyDescent="0.3">
      <c r="B14" s="147">
        <v>9</v>
      </c>
      <c r="C14" s="148" t="s">
        <v>13</v>
      </c>
      <c r="D14" s="3">
        <v>0</v>
      </c>
      <c r="E14" s="2">
        <v>85</v>
      </c>
      <c r="F14" s="2">
        <f t="shared" si="0"/>
        <v>0</v>
      </c>
      <c r="G14" s="24">
        <v>0</v>
      </c>
      <c r="H14" s="23">
        <f>D14/E17</f>
        <v>0</v>
      </c>
      <c r="I14" s="3">
        <v>0</v>
      </c>
      <c r="J14" s="2">
        <v>3</v>
      </c>
      <c r="K14" s="2">
        <f t="shared" si="1"/>
        <v>0</v>
      </c>
      <c r="L14" s="24">
        <v>0</v>
      </c>
      <c r="M14" s="23">
        <f>I14/J17</f>
        <v>0</v>
      </c>
      <c r="N14" s="3">
        <v>0</v>
      </c>
      <c r="O14" s="2">
        <v>60</v>
      </c>
      <c r="P14" s="2">
        <f t="shared" si="2"/>
        <v>0</v>
      </c>
      <c r="Q14" s="24">
        <v>0</v>
      </c>
      <c r="R14" s="23">
        <f>N14/O17</f>
        <v>0</v>
      </c>
    </row>
    <row r="15" spans="2:18" ht="16.5" x14ac:dyDescent="0.3">
      <c r="B15" s="147">
        <v>10</v>
      </c>
      <c r="C15" s="148" t="s">
        <v>14</v>
      </c>
      <c r="D15" s="92">
        <v>0</v>
      </c>
      <c r="E15" s="94">
        <v>100</v>
      </c>
      <c r="F15" s="94">
        <f t="shared" si="0"/>
        <v>0</v>
      </c>
      <c r="G15" s="95">
        <v>0</v>
      </c>
      <c r="H15" s="96">
        <f>D15/E17</f>
        <v>0</v>
      </c>
      <c r="I15" s="92">
        <v>0</v>
      </c>
      <c r="J15" s="94">
        <v>1</v>
      </c>
      <c r="K15" s="94">
        <f t="shared" si="1"/>
        <v>0</v>
      </c>
      <c r="L15" s="95">
        <v>0</v>
      </c>
      <c r="M15" s="96">
        <f>I15/J17</f>
        <v>0</v>
      </c>
      <c r="N15" s="92">
        <v>0</v>
      </c>
      <c r="O15" s="94">
        <v>1</v>
      </c>
      <c r="P15" s="94">
        <f t="shared" si="2"/>
        <v>0</v>
      </c>
      <c r="Q15" s="95">
        <v>0</v>
      </c>
      <c r="R15" s="96">
        <f>N15/O17</f>
        <v>0</v>
      </c>
    </row>
    <row r="16" spans="2:18" ht="16.5" x14ac:dyDescent="0.3">
      <c r="B16" s="147">
        <v>11</v>
      </c>
      <c r="C16" s="148" t="s">
        <v>26</v>
      </c>
      <c r="D16" s="92">
        <v>0</v>
      </c>
      <c r="E16" s="94">
        <v>100</v>
      </c>
      <c r="F16" s="94">
        <f t="shared" si="0"/>
        <v>0</v>
      </c>
      <c r="G16" s="95">
        <v>0</v>
      </c>
      <c r="H16" s="96">
        <f>D16/E17</f>
        <v>0</v>
      </c>
      <c r="I16" s="92">
        <v>0</v>
      </c>
      <c r="J16" s="94">
        <v>1</v>
      </c>
      <c r="K16" s="94">
        <f t="shared" si="1"/>
        <v>0</v>
      </c>
      <c r="L16" s="95">
        <v>0</v>
      </c>
      <c r="M16" s="96">
        <f>I16/J17</f>
        <v>0</v>
      </c>
      <c r="N16" s="92">
        <v>0</v>
      </c>
      <c r="O16" s="94">
        <v>1</v>
      </c>
      <c r="P16" s="94">
        <f t="shared" si="2"/>
        <v>0</v>
      </c>
      <c r="Q16" s="95">
        <v>0</v>
      </c>
      <c r="R16" s="96">
        <f>N16/O17</f>
        <v>0</v>
      </c>
    </row>
    <row r="17" spans="2:18" ht="17.25" thickBot="1" x14ac:dyDescent="0.35">
      <c r="B17" s="149">
        <v>12</v>
      </c>
      <c r="C17" s="150" t="s">
        <v>15</v>
      </c>
      <c r="D17" s="34">
        <v>0</v>
      </c>
      <c r="E17" s="33">
        <v>85</v>
      </c>
      <c r="F17" s="33">
        <f t="shared" si="0"/>
        <v>0</v>
      </c>
      <c r="G17" s="25">
        <v>0</v>
      </c>
      <c r="H17" s="35">
        <f>D17/E17</f>
        <v>0</v>
      </c>
      <c r="I17" s="34">
        <v>0</v>
      </c>
      <c r="J17" s="33">
        <v>4</v>
      </c>
      <c r="K17" s="33">
        <f t="shared" si="1"/>
        <v>0</v>
      </c>
      <c r="L17" s="25">
        <v>0</v>
      </c>
      <c r="M17" s="35">
        <f>I17/J17</f>
        <v>0</v>
      </c>
      <c r="N17" s="34">
        <v>0</v>
      </c>
      <c r="O17" s="33">
        <v>100</v>
      </c>
      <c r="P17" s="33">
        <f t="shared" si="2"/>
        <v>0</v>
      </c>
      <c r="Q17" s="25">
        <v>0</v>
      </c>
      <c r="R17" s="35">
        <f>N17/O17</f>
        <v>0</v>
      </c>
    </row>
    <row r="19" spans="2:18" ht="15.75" thickBot="1" x14ac:dyDescent="0.3"/>
    <row r="20" spans="2:18" ht="16.5" customHeight="1" x14ac:dyDescent="0.3">
      <c r="B20" s="19"/>
      <c r="C20" s="20"/>
      <c r="D20" s="22"/>
      <c r="E20" s="22"/>
      <c r="F20" s="22"/>
      <c r="G20" s="325" t="s">
        <v>284</v>
      </c>
      <c r="H20" s="326"/>
    </row>
    <row r="21" spans="2:18" ht="12.75" customHeight="1" thickBot="1" x14ac:dyDescent="0.3">
      <c r="G21" s="327"/>
      <c r="H21" s="328"/>
    </row>
    <row r="22" spans="2:18" x14ac:dyDescent="0.25">
      <c r="B22" s="12">
        <v>1</v>
      </c>
      <c r="C22" s="7" t="s">
        <v>27</v>
      </c>
      <c r="D22" s="8"/>
      <c r="E22" s="295" t="s">
        <v>28</v>
      </c>
      <c r="F22" s="295"/>
      <c r="G22" s="296"/>
      <c r="H22" s="12">
        <v>3</v>
      </c>
    </row>
    <row r="23" spans="2:18" x14ac:dyDescent="0.25">
      <c r="B23" s="13">
        <v>2</v>
      </c>
      <c r="C23" s="9" t="s">
        <v>29</v>
      </c>
      <c r="D23" s="4"/>
      <c r="E23" s="297" t="s">
        <v>30</v>
      </c>
      <c r="F23" s="297"/>
      <c r="G23" s="298"/>
      <c r="H23" s="13">
        <v>0</v>
      </c>
    </row>
    <row r="24" spans="2:18" ht="15.75" thickBot="1" x14ac:dyDescent="0.3">
      <c r="B24" s="14">
        <v>3</v>
      </c>
      <c r="C24" s="10" t="s">
        <v>31</v>
      </c>
      <c r="D24" s="11"/>
      <c r="E24" s="299" t="s">
        <v>32</v>
      </c>
      <c r="F24" s="299"/>
      <c r="G24" s="300"/>
      <c r="H24" s="14">
        <v>0</v>
      </c>
    </row>
    <row r="25" spans="2:18" ht="15.75" thickBot="1" x14ac:dyDescent="0.3">
      <c r="B25" s="322" t="s">
        <v>83</v>
      </c>
      <c r="C25" s="323"/>
      <c r="D25" s="323"/>
      <c r="E25" s="323"/>
      <c r="F25" s="323"/>
      <c r="G25" s="324"/>
      <c r="H25" s="15">
        <f>SUM(H22:H24)</f>
        <v>3</v>
      </c>
    </row>
  </sheetData>
  <sheetProtection algorithmName="SHA-512" hashValue="UnBR53g6HO5dTQs/4qetZ5vZCc3AxBqhLD7CoN5LHXfACMrOoCkdEiNuPaa2+yCbNb5+lVoW7zjKCf7iw2qT/g==" saltValue="1V2a+6AEPJaYR+5USAT2DA==" spinCount="100000" sheet="1" objects="1" scenarios="1" selectLockedCells="1" selectUnlockedCells="1"/>
  <mergeCells count="19">
    <mergeCell ref="G20:H21"/>
    <mergeCell ref="E24:G24"/>
    <mergeCell ref="B25:G25"/>
    <mergeCell ref="E22:G22"/>
    <mergeCell ref="E23:G23"/>
    <mergeCell ref="B2:C5"/>
    <mergeCell ref="D3:H3"/>
    <mergeCell ref="D4:F4"/>
    <mergeCell ref="G4:G5"/>
    <mergeCell ref="H4:H5"/>
    <mergeCell ref="N3:R3"/>
    <mergeCell ref="N4:P4"/>
    <mergeCell ref="Q4:Q5"/>
    <mergeCell ref="R4:R5"/>
    <mergeCell ref="D2:R2"/>
    <mergeCell ref="I3:M3"/>
    <mergeCell ref="I4:K4"/>
    <mergeCell ref="L4:L5"/>
    <mergeCell ref="M4:M5"/>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sheetPr>
  <dimension ref="B1:CO30"/>
  <sheetViews>
    <sheetView workbookViewId="0">
      <selection activeCell="D2" sqref="D2:CO2"/>
    </sheetView>
  </sheetViews>
  <sheetFormatPr baseColWidth="10" defaultRowHeight="15" x14ac:dyDescent="0.25"/>
  <cols>
    <col min="1" max="1" width="6" customWidth="1"/>
    <col min="2" max="2" width="4" customWidth="1"/>
    <col min="3" max="3" width="14.140625" customWidth="1"/>
    <col min="4" max="4" width="6.85546875" customWidth="1"/>
    <col min="5" max="5" width="4.85546875" customWidth="1"/>
    <col min="6" max="6" width="5.85546875" customWidth="1"/>
    <col min="7" max="7" width="6.85546875" customWidth="1"/>
    <col min="8" max="8" width="9.7109375" customWidth="1"/>
    <col min="9" max="9" width="8" customWidth="1"/>
    <col min="10" max="10" width="5.140625" customWidth="1"/>
    <col min="11" max="11" width="6.42578125" customWidth="1"/>
    <col min="12" max="12" width="7" customWidth="1"/>
    <col min="13" max="13" width="9.85546875" customWidth="1"/>
    <col min="14" max="14" width="6.85546875" customWidth="1"/>
    <col min="15" max="15" width="5.28515625" customWidth="1"/>
    <col min="16" max="16" width="5.85546875" customWidth="1"/>
    <col min="17" max="17" width="6.7109375" customWidth="1"/>
    <col min="18" max="18" width="9.7109375" customWidth="1"/>
    <col min="19" max="19" width="6.42578125" customWidth="1"/>
    <col min="20" max="20" width="5.7109375" customWidth="1"/>
    <col min="21" max="22" width="6.85546875" customWidth="1"/>
    <col min="23" max="23" width="9.7109375" customWidth="1"/>
    <col min="24" max="24" width="6.28515625" customWidth="1"/>
    <col min="25" max="25" width="4.7109375" customWidth="1"/>
    <col min="26" max="26" width="5.85546875" customWidth="1"/>
    <col min="27" max="27" width="6.85546875" customWidth="1"/>
    <col min="28" max="28" width="9.7109375" customWidth="1"/>
    <col min="29" max="29" width="6.42578125" customWidth="1"/>
    <col min="30" max="30" width="5.42578125" customWidth="1"/>
    <col min="31" max="31" width="6.140625" customWidth="1"/>
    <col min="32" max="32" width="7.42578125" customWidth="1"/>
    <col min="33" max="33" width="10.140625" customWidth="1"/>
    <col min="34" max="34" width="6.28515625" customWidth="1"/>
    <col min="35" max="35" width="5.7109375" customWidth="1"/>
    <col min="36" max="36" width="6.5703125" customWidth="1"/>
    <col min="37" max="37" width="6.7109375" customWidth="1"/>
    <col min="38" max="38" width="10.5703125" customWidth="1"/>
    <col min="39" max="39" width="6.28515625" customWidth="1"/>
    <col min="40" max="40" width="5" customWidth="1"/>
    <col min="41" max="41" width="6.42578125" customWidth="1"/>
    <col min="42" max="42" width="7" customWidth="1"/>
    <col min="43" max="43" width="9.5703125" customWidth="1"/>
    <col min="44" max="44" width="6.5703125" customWidth="1"/>
    <col min="45" max="45" width="5" customWidth="1"/>
    <col min="46" max="46" width="6.42578125" customWidth="1"/>
    <col min="47" max="47" width="6.85546875" customWidth="1"/>
    <col min="48" max="48" width="10.42578125" customWidth="1"/>
    <col min="49" max="49" width="7.140625" customWidth="1"/>
    <col min="50" max="50" width="4.7109375" customWidth="1"/>
    <col min="51" max="51" width="6.28515625" customWidth="1"/>
    <col min="52" max="52" width="6.5703125" customWidth="1"/>
    <col min="53" max="53" width="9.5703125" customWidth="1"/>
    <col min="54" max="54" width="6.5703125" customWidth="1"/>
    <col min="55" max="55" width="5" customWidth="1"/>
    <col min="56" max="56" width="6.140625" customWidth="1"/>
    <col min="57" max="57" width="6.42578125" customWidth="1"/>
    <col min="58" max="58" width="10.42578125" customWidth="1"/>
    <col min="59" max="59" width="6.42578125" customWidth="1"/>
    <col min="60" max="60" width="5.7109375" customWidth="1"/>
    <col min="61" max="61" width="6.42578125" customWidth="1"/>
    <col min="62" max="62" width="6.28515625" customWidth="1"/>
    <col min="63" max="63" width="10" customWidth="1"/>
    <col min="64" max="64" width="6.42578125" customWidth="1"/>
    <col min="65" max="65" width="6" customWidth="1"/>
    <col min="66" max="66" width="6.140625" customWidth="1"/>
    <col min="67" max="67" width="7" customWidth="1"/>
    <col min="68" max="68" width="9.85546875" customWidth="1"/>
    <col min="69" max="69" width="6.7109375" customWidth="1"/>
    <col min="70" max="70" width="5.140625" customWidth="1"/>
    <col min="71" max="71" width="6.140625" customWidth="1"/>
    <col min="72" max="72" width="6.7109375" customWidth="1"/>
    <col min="74" max="74" width="6.7109375" customWidth="1"/>
    <col min="75" max="75" width="6.28515625" customWidth="1"/>
    <col min="76" max="76" width="7.140625" customWidth="1"/>
    <col min="77" max="77" width="6.5703125" customWidth="1"/>
    <col min="78" max="78" width="9.7109375" customWidth="1"/>
    <col min="79" max="79" width="7" customWidth="1"/>
    <col min="80" max="80" width="5.140625" customWidth="1"/>
    <col min="81" max="81" width="6.5703125" customWidth="1"/>
    <col min="82" max="82" width="6.42578125" customWidth="1"/>
    <col min="83" max="83" width="10" customWidth="1"/>
    <col min="84" max="84" width="7.5703125" customWidth="1"/>
    <col min="85" max="85" width="5.5703125" customWidth="1"/>
    <col min="86" max="86" width="6.140625" customWidth="1"/>
    <col min="87" max="87" width="6.5703125" customWidth="1"/>
    <col min="88" max="88" width="10.28515625" customWidth="1"/>
    <col min="89" max="89" width="6.5703125" customWidth="1"/>
    <col min="90" max="90" width="5.140625" customWidth="1"/>
    <col min="91" max="92" width="6.85546875" customWidth="1"/>
    <col min="93" max="93" width="10" customWidth="1"/>
  </cols>
  <sheetData>
    <row r="1" spans="2:93" ht="15.75" thickBot="1" x14ac:dyDescent="0.3"/>
    <row r="2" spans="2:93" ht="17.25" thickBot="1" x14ac:dyDescent="0.35">
      <c r="B2" s="329" t="s">
        <v>297</v>
      </c>
      <c r="C2" s="330"/>
      <c r="D2" s="343" t="s">
        <v>117</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c r="BB2" s="344"/>
      <c r="BC2" s="344"/>
      <c r="BD2" s="344"/>
      <c r="BE2" s="344"/>
      <c r="BF2" s="344"/>
      <c r="BG2" s="344"/>
      <c r="BH2" s="344"/>
      <c r="BI2" s="344"/>
      <c r="BJ2" s="344"/>
      <c r="BK2" s="344"/>
      <c r="BL2" s="344"/>
      <c r="BM2" s="344"/>
      <c r="BN2" s="344"/>
      <c r="BO2" s="344"/>
      <c r="BP2" s="344"/>
      <c r="BQ2" s="344"/>
      <c r="BR2" s="344"/>
      <c r="BS2" s="344"/>
      <c r="BT2" s="344"/>
      <c r="BU2" s="344"/>
      <c r="BV2" s="344"/>
      <c r="BW2" s="344"/>
      <c r="BX2" s="344"/>
      <c r="BY2" s="344"/>
      <c r="BZ2" s="344"/>
      <c r="CA2" s="344"/>
      <c r="CB2" s="344"/>
      <c r="CC2" s="344"/>
      <c r="CD2" s="344"/>
      <c r="CE2" s="344"/>
      <c r="CF2" s="344"/>
      <c r="CG2" s="344"/>
      <c r="CH2" s="344"/>
      <c r="CI2" s="344"/>
      <c r="CJ2" s="344"/>
      <c r="CK2" s="344"/>
      <c r="CL2" s="344"/>
      <c r="CM2" s="344"/>
      <c r="CN2" s="344"/>
      <c r="CO2" s="345"/>
    </row>
    <row r="3" spans="2:93" ht="69" customHeight="1" thickBot="1" x14ac:dyDescent="0.3">
      <c r="B3" s="331"/>
      <c r="C3" s="390"/>
      <c r="D3" s="335" t="s">
        <v>328</v>
      </c>
      <c r="E3" s="336"/>
      <c r="F3" s="337"/>
      <c r="G3" s="337"/>
      <c r="H3" s="338"/>
      <c r="I3" s="339" t="s">
        <v>176</v>
      </c>
      <c r="J3" s="340"/>
      <c r="K3" s="341"/>
      <c r="L3" s="341"/>
      <c r="M3" s="342"/>
      <c r="N3" s="349" t="s">
        <v>177</v>
      </c>
      <c r="O3" s="346"/>
      <c r="P3" s="346"/>
      <c r="Q3" s="346"/>
      <c r="R3" s="347"/>
      <c r="S3" s="349" t="s">
        <v>178</v>
      </c>
      <c r="T3" s="346"/>
      <c r="U3" s="346"/>
      <c r="V3" s="346"/>
      <c r="W3" s="347"/>
      <c r="X3" s="340" t="s">
        <v>179</v>
      </c>
      <c r="Y3" s="340"/>
      <c r="Z3" s="341"/>
      <c r="AA3" s="341"/>
      <c r="AB3" s="342"/>
      <c r="AC3" s="359" t="s">
        <v>365</v>
      </c>
      <c r="AD3" s="360"/>
      <c r="AE3" s="361"/>
      <c r="AF3" s="361"/>
      <c r="AG3" s="362"/>
      <c r="AH3" s="339" t="s">
        <v>329</v>
      </c>
      <c r="AI3" s="340"/>
      <c r="AJ3" s="341"/>
      <c r="AK3" s="341"/>
      <c r="AL3" s="342"/>
      <c r="AM3" s="340" t="s">
        <v>180</v>
      </c>
      <c r="AN3" s="340"/>
      <c r="AO3" s="341"/>
      <c r="AP3" s="341"/>
      <c r="AQ3" s="342"/>
      <c r="AR3" s="339" t="s">
        <v>181</v>
      </c>
      <c r="AS3" s="340"/>
      <c r="AT3" s="341"/>
      <c r="AU3" s="341"/>
      <c r="AV3" s="342"/>
      <c r="AW3" s="339" t="s">
        <v>182</v>
      </c>
      <c r="AX3" s="340"/>
      <c r="AY3" s="341"/>
      <c r="AZ3" s="341"/>
      <c r="BA3" s="342"/>
      <c r="BB3" s="340" t="s">
        <v>183</v>
      </c>
      <c r="BC3" s="340"/>
      <c r="BD3" s="341"/>
      <c r="BE3" s="341"/>
      <c r="BF3" s="342"/>
      <c r="BG3" s="339" t="s">
        <v>330</v>
      </c>
      <c r="BH3" s="340"/>
      <c r="BI3" s="341"/>
      <c r="BJ3" s="341"/>
      <c r="BK3" s="342"/>
      <c r="BL3" s="339" t="s">
        <v>184</v>
      </c>
      <c r="BM3" s="340"/>
      <c r="BN3" s="341"/>
      <c r="BO3" s="341"/>
      <c r="BP3" s="342"/>
      <c r="BQ3" s="402" t="s">
        <v>367</v>
      </c>
      <c r="BR3" s="403"/>
      <c r="BS3" s="404"/>
      <c r="BT3" s="404"/>
      <c r="BU3" s="405"/>
      <c r="BV3" s="339" t="s">
        <v>357</v>
      </c>
      <c r="BW3" s="340"/>
      <c r="BX3" s="341"/>
      <c r="BY3" s="341"/>
      <c r="BZ3" s="342"/>
      <c r="CA3" s="339" t="s">
        <v>331</v>
      </c>
      <c r="CB3" s="340"/>
      <c r="CC3" s="341"/>
      <c r="CD3" s="341"/>
      <c r="CE3" s="342"/>
      <c r="CF3" s="359" t="s">
        <v>185</v>
      </c>
      <c r="CG3" s="360"/>
      <c r="CH3" s="361"/>
      <c r="CI3" s="361"/>
      <c r="CJ3" s="362"/>
      <c r="CK3" s="339" t="s">
        <v>358</v>
      </c>
      <c r="CL3" s="340"/>
      <c r="CM3" s="341"/>
      <c r="CN3" s="341"/>
      <c r="CO3" s="342"/>
    </row>
    <row r="4" spans="2:93" ht="24.75" customHeight="1" thickBot="1" x14ac:dyDescent="0.3">
      <c r="B4" s="331"/>
      <c r="C4" s="390"/>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c r="X4" s="348" t="s">
        <v>0</v>
      </c>
      <c r="Y4" s="320"/>
      <c r="Z4" s="321"/>
      <c r="AA4" s="316" t="s">
        <v>1</v>
      </c>
      <c r="AB4" s="316" t="s">
        <v>104</v>
      </c>
      <c r="AC4" s="319" t="s">
        <v>0</v>
      </c>
      <c r="AD4" s="320"/>
      <c r="AE4" s="321"/>
      <c r="AF4" s="316" t="s">
        <v>1</v>
      </c>
      <c r="AG4" s="316" t="s">
        <v>104</v>
      </c>
      <c r="AH4" s="319" t="s">
        <v>0</v>
      </c>
      <c r="AI4" s="320"/>
      <c r="AJ4" s="321"/>
      <c r="AK4" s="316" t="s">
        <v>1</v>
      </c>
      <c r="AL4" s="316" t="s">
        <v>104</v>
      </c>
      <c r="AM4" s="364" t="s">
        <v>0</v>
      </c>
      <c r="AN4" s="364"/>
      <c r="AO4" s="364"/>
      <c r="AP4" s="366" t="s">
        <v>1</v>
      </c>
      <c r="AQ4" s="316" t="s">
        <v>104</v>
      </c>
      <c r="AR4" s="363" t="s">
        <v>0</v>
      </c>
      <c r="AS4" s="364"/>
      <c r="AT4" s="364"/>
      <c r="AU4" s="366" t="s">
        <v>1</v>
      </c>
      <c r="AV4" s="316" t="s">
        <v>104</v>
      </c>
      <c r="AW4" s="363" t="s">
        <v>0</v>
      </c>
      <c r="AX4" s="364"/>
      <c r="AY4" s="364"/>
      <c r="AZ4" s="366" t="s">
        <v>1</v>
      </c>
      <c r="BA4" s="316" t="s">
        <v>104</v>
      </c>
      <c r="BB4" s="364" t="s">
        <v>0</v>
      </c>
      <c r="BC4" s="364"/>
      <c r="BD4" s="364"/>
      <c r="BE4" s="366" t="s">
        <v>1</v>
      </c>
      <c r="BF4" s="316" t="s">
        <v>104</v>
      </c>
      <c r="BG4" s="363" t="s">
        <v>0</v>
      </c>
      <c r="BH4" s="364"/>
      <c r="BI4" s="364"/>
      <c r="BJ4" s="366" t="s">
        <v>1</v>
      </c>
      <c r="BK4" s="316" t="s">
        <v>104</v>
      </c>
      <c r="BL4" s="363" t="s">
        <v>0</v>
      </c>
      <c r="BM4" s="364"/>
      <c r="BN4" s="364"/>
      <c r="BO4" s="366" t="s">
        <v>1</v>
      </c>
      <c r="BP4" s="316" t="s">
        <v>104</v>
      </c>
      <c r="BQ4" s="364" t="s">
        <v>0</v>
      </c>
      <c r="BR4" s="364"/>
      <c r="BS4" s="364"/>
      <c r="BT4" s="366" t="s">
        <v>1</v>
      </c>
      <c r="BU4" s="316" t="s">
        <v>104</v>
      </c>
      <c r="BV4" s="363" t="s">
        <v>0</v>
      </c>
      <c r="BW4" s="364"/>
      <c r="BX4" s="364"/>
      <c r="BY4" s="366" t="s">
        <v>1</v>
      </c>
      <c r="BZ4" s="316" t="s">
        <v>104</v>
      </c>
      <c r="CA4" s="363" t="s">
        <v>0</v>
      </c>
      <c r="CB4" s="364"/>
      <c r="CC4" s="364"/>
      <c r="CD4" s="366" t="s">
        <v>1</v>
      </c>
      <c r="CE4" s="316" t="s">
        <v>104</v>
      </c>
      <c r="CF4" s="363" t="s">
        <v>0</v>
      </c>
      <c r="CG4" s="364"/>
      <c r="CH4" s="364"/>
      <c r="CI4" s="366" t="s">
        <v>1</v>
      </c>
      <c r="CJ4" s="316" t="s">
        <v>104</v>
      </c>
      <c r="CK4" s="363" t="s">
        <v>0</v>
      </c>
      <c r="CL4" s="364"/>
      <c r="CM4" s="364"/>
      <c r="CN4" s="366" t="s">
        <v>1</v>
      </c>
      <c r="CO4" s="316" t="s">
        <v>104</v>
      </c>
    </row>
    <row r="5" spans="2:93" ht="18" customHeight="1" thickBot="1" x14ac:dyDescent="0.3">
      <c r="B5" s="333"/>
      <c r="C5" s="391"/>
      <c r="D5" s="151" t="s">
        <v>33</v>
      </c>
      <c r="E5" s="152" t="s">
        <v>2</v>
      </c>
      <c r="F5" s="153" t="s">
        <v>3</v>
      </c>
      <c r="G5" s="352"/>
      <c r="H5" s="318"/>
      <c r="I5" s="151" t="s">
        <v>33</v>
      </c>
      <c r="J5" s="152" t="s">
        <v>2</v>
      </c>
      <c r="K5" s="158" t="s">
        <v>3</v>
      </c>
      <c r="L5" s="318"/>
      <c r="M5" s="318"/>
      <c r="N5" s="151" t="s">
        <v>33</v>
      </c>
      <c r="O5" s="152" t="s">
        <v>4</v>
      </c>
      <c r="P5" s="158" t="s">
        <v>3</v>
      </c>
      <c r="Q5" s="318"/>
      <c r="R5" s="318"/>
      <c r="S5" s="151" t="s">
        <v>33</v>
      </c>
      <c r="T5" s="152" t="s">
        <v>4</v>
      </c>
      <c r="U5" s="158" t="s">
        <v>3</v>
      </c>
      <c r="V5" s="318"/>
      <c r="W5" s="318"/>
      <c r="X5" s="170" t="s">
        <v>33</v>
      </c>
      <c r="Y5" s="152" t="s">
        <v>4</v>
      </c>
      <c r="Z5" s="158" t="s">
        <v>3</v>
      </c>
      <c r="AA5" s="318"/>
      <c r="AB5" s="318"/>
      <c r="AC5" s="151" t="s">
        <v>33</v>
      </c>
      <c r="AD5" s="152" t="s">
        <v>4</v>
      </c>
      <c r="AE5" s="158" t="s">
        <v>3</v>
      </c>
      <c r="AF5" s="318"/>
      <c r="AG5" s="318"/>
      <c r="AH5" s="151" t="s">
        <v>33</v>
      </c>
      <c r="AI5" s="152" t="s">
        <v>4</v>
      </c>
      <c r="AJ5" s="158" t="s">
        <v>3</v>
      </c>
      <c r="AK5" s="318"/>
      <c r="AL5" s="318"/>
      <c r="AM5" s="171" t="s">
        <v>33</v>
      </c>
      <c r="AN5" s="152" t="s">
        <v>4</v>
      </c>
      <c r="AO5" s="158" t="s">
        <v>3</v>
      </c>
      <c r="AP5" s="367"/>
      <c r="AQ5" s="318"/>
      <c r="AR5" s="172" t="s">
        <v>33</v>
      </c>
      <c r="AS5" s="152" t="s">
        <v>4</v>
      </c>
      <c r="AT5" s="158" t="s">
        <v>3</v>
      </c>
      <c r="AU5" s="367"/>
      <c r="AV5" s="318"/>
      <c r="AW5" s="172" t="s">
        <v>33</v>
      </c>
      <c r="AX5" s="152" t="s">
        <v>4</v>
      </c>
      <c r="AY5" s="158" t="s">
        <v>3</v>
      </c>
      <c r="AZ5" s="367"/>
      <c r="BA5" s="318"/>
      <c r="BB5" s="171" t="s">
        <v>33</v>
      </c>
      <c r="BC5" s="152" t="s">
        <v>4</v>
      </c>
      <c r="BD5" s="158" t="s">
        <v>3</v>
      </c>
      <c r="BE5" s="367"/>
      <c r="BF5" s="318"/>
      <c r="BG5" s="172" t="s">
        <v>33</v>
      </c>
      <c r="BH5" s="152" t="s">
        <v>4</v>
      </c>
      <c r="BI5" s="158" t="s">
        <v>3</v>
      </c>
      <c r="BJ5" s="367"/>
      <c r="BK5" s="318"/>
      <c r="BL5" s="172" t="s">
        <v>33</v>
      </c>
      <c r="BM5" s="152" t="s">
        <v>4</v>
      </c>
      <c r="BN5" s="158" t="s">
        <v>3</v>
      </c>
      <c r="BO5" s="367"/>
      <c r="BP5" s="318"/>
      <c r="BQ5" s="171" t="s">
        <v>33</v>
      </c>
      <c r="BR5" s="152" t="s">
        <v>4</v>
      </c>
      <c r="BS5" s="158" t="s">
        <v>3</v>
      </c>
      <c r="BT5" s="367"/>
      <c r="BU5" s="318"/>
      <c r="BV5" s="172" t="s">
        <v>33</v>
      </c>
      <c r="BW5" s="152" t="s">
        <v>4</v>
      </c>
      <c r="BX5" s="158" t="s">
        <v>3</v>
      </c>
      <c r="BY5" s="367"/>
      <c r="BZ5" s="318"/>
      <c r="CA5" s="172" t="s">
        <v>33</v>
      </c>
      <c r="CB5" s="152" t="s">
        <v>4</v>
      </c>
      <c r="CC5" s="158" t="s">
        <v>3</v>
      </c>
      <c r="CD5" s="367"/>
      <c r="CE5" s="318"/>
      <c r="CF5" s="172" t="s">
        <v>33</v>
      </c>
      <c r="CG5" s="152" t="s">
        <v>4</v>
      </c>
      <c r="CH5" s="158" t="s">
        <v>3</v>
      </c>
      <c r="CI5" s="367"/>
      <c r="CJ5" s="318"/>
      <c r="CK5" s="172" t="s">
        <v>33</v>
      </c>
      <c r="CL5" s="152" t="s">
        <v>4</v>
      </c>
      <c r="CM5" s="158" t="s">
        <v>3</v>
      </c>
      <c r="CN5" s="367"/>
      <c r="CO5" s="318"/>
    </row>
    <row r="6" spans="2:93" ht="17.25" customHeight="1" x14ac:dyDescent="0.25">
      <c r="B6" s="145">
        <v>1</v>
      </c>
      <c r="C6" s="146" t="s">
        <v>5</v>
      </c>
      <c r="D6" s="88">
        <v>0</v>
      </c>
      <c r="E6" s="89">
        <v>1</v>
      </c>
      <c r="F6" s="89">
        <f>D6/E6*100</f>
        <v>0</v>
      </c>
      <c r="G6" s="90">
        <v>0</v>
      </c>
      <c r="H6" s="97">
        <f>D6/E17</f>
        <v>0</v>
      </c>
      <c r="I6" s="88">
        <v>0</v>
      </c>
      <c r="J6" s="89">
        <v>1</v>
      </c>
      <c r="K6" s="89">
        <f>I6/J6*100</f>
        <v>0</v>
      </c>
      <c r="L6" s="90">
        <v>0</v>
      </c>
      <c r="M6" s="91">
        <f>I6/J17</f>
        <v>0</v>
      </c>
      <c r="N6" s="88">
        <v>0</v>
      </c>
      <c r="O6" s="89">
        <v>1</v>
      </c>
      <c r="P6" s="89">
        <f>N6/O6*100</f>
        <v>0</v>
      </c>
      <c r="Q6" s="90">
        <v>0</v>
      </c>
      <c r="R6" s="91">
        <f>N6/O17</f>
        <v>0</v>
      </c>
      <c r="S6" s="88">
        <v>0</v>
      </c>
      <c r="T6" s="89">
        <v>1</v>
      </c>
      <c r="U6" s="89">
        <f>S6/T6*100</f>
        <v>0</v>
      </c>
      <c r="V6" s="90">
        <v>0</v>
      </c>
      <c r="W6" s="91">
        <f>S6/T17</f>
        <v>0</v>
      </c>
      <c r="X6" s="88">
        <v>0</v>
      </c>
      <c r="Y6" s="89">
        <v>1</v>
      </c>
      <c r="Z6" s="89">
        <f>X6/Y6*100</f>
        <v>0</v>
      </c>
      <c r="AA6" s="90">
        <v>0</v>
      </c>
      <c r="AB6" s="91">
        <f>X6/Y17</f>
        <v>0</v>
      </c>
      <c r="AC6" s="88">
        <v>0</v>
      </c>
      <c r="AD6" s="89">
        <v>1</v>
      </c>
      <c r="AE6" s="89">
        <f>AC6/AD6*100</f>
        <v>0</v>
      </c>
      <c r="AF6" s="90">
        <v>0</v>
      </c>
      <c r="AG6" s="91">
        <f>AC6/AD17</f>
        <v>0</v>
      </c>
      <c r="AH6" s="88">
        <v>0</v>
      </c>
      <c r="AI6" s="89">
        <v>1</v>
      </c>
      <c r="AJ6" s="89">
        <f>AH6/AI6*100</f>
        <v>0</v>
      </c>
      <c r="AK6" s="90">
        <v>0</v>
      </c>
      <c r="AL6" s="97">
        <f>AH6/AI17</f>
        <v>0</v>
      </c>
      <c r="AM6" s="88">
        <v>0</v>
      </c>
      <c r="AN6" s="89">
        <v>1</v>
      </c>
      <c r="AO6" s="89">
        <f>AM6/AN6*100</f>
        <v>0</v>
      </c>
      <c r="AP6" s="90">
        <v>0</v>
      </c>
      <c r="AQ6" s="91">
        <f>AM6/AN17</f>
        <v>0</v>
      </c>
      <c r="AR6" s="88">
        <v>0</v>
      </c>
      <c r="AS6" s="89">
        <v>1</v>
      </c>
      <c r="AT6" s="89">
        <f>AR6/AS6*100</f>
        <v>0</v>
      </c>
      <c r="AU6" s="90">
        <v>0</v>
      </c>
      <c r="AV6" s="91">
        <f>AR6/AS17</f>
        <v>0</v>
      </c>
      <c r="AW6" s="88">
        <v>0</v>
      </c>
      <c r="AX6" s="89">
        <v>1</v>
      </c>
      <c r="AY6" s="89">
        <f>AW6/AX6*100</f>
        <v>0</v>
      </c>
      <c r="AZ6" s="90">
        <v>0</v>
      </c>
      <c r="BA6" s="91">
        <f>AW6/AX17</f>
        <v>0</v>
      </c>
      <c r="BB6" s="88">
        <v>0</v>
      </c>
      <c r="BC6" s="89">
        <v>100</v>
      </c>
      <c r="BD6" s="89">
        <f>BB6/BC6*100</f>
        <v>0</v>
      </c>
      <c r="BE6" s="90">
        <v>0</v>
      </c>
      <c r="BF6" s="91">
        <f>BB6/BC17</f>
        <v>0</v>
      </c>
      <c r="BG6" s="88">
        <v>0</v>
      </c>
      <c r="BH6" s="89">
        <v>100</v>
      </c>
      <c r="BI6" s="89">
        <f>BG6/BH6*100</f>
        <v>0</v>
      </c>
      <c r="BJ6" s="90">
        <v>0</v>
      </c>
      <c r="BK6" s="91">
        <f>BG6/BH17</f>
        <v>0</v>
      </c>
      <c r="BL6" s="88">
        <v>0</v>
      </c>
      <c r="BM6" s="89">
        <v>1</v>
      </c>
      <c r="BN6" s="89">
        <f>BL6/BM6*100</f>
        <v>0</v>
      </c>
      <c r="BO6" s="90">
        <v>0</v>
      </c>
      <c r="BP6" s="91">
        <f>BL6/BM17</f>
        <v>0</v>
      </c>
      <c r="BQ6" s="88">
        <v>0</v>
      </c>
      <c r="BR6" s="89">
        <v>1</v>
      </c>
      <c r="BS6" s="89">
        <f>BQ6/BR6*100</f>
        <v>0</v>
      </c>
      <c r="BT6" s="90">
        <v>0</v>
      </c>
      <c r="BU6" s="91">
        <f>BQ6/BR17</f>
        <v>0</v>
      </c>
      <c r="BV6" s="88">
        <v>0</v>
      </c>
      <c r="BW6" s="89">
        <v>1</v>
      </c>
      <c r="BX6" s="89">
        <f>BV6/BW6*100</f>
        <v>0</v>
      </c>
      <c r="BY6" s="90">
        <v>0</v>
      </c>
      <c r="BZ6" s="91">
        <f>BV6/BW17</f>
        <v>0</v>
      </c>
      <c r="CA6" s="88">
        <v>0</v>
      </c>
      <c r="CB6" s="89">
        <v>1</v>
      </c>
      <c r="CC6" s="89">
        <f>CA6/CB6*100</f>
        <v>0</v>
      </c>
      <c r="CD6" s="90">
        <v>0</v>
      </c>
      <c r="CE6" s="91">
        <f>CA6/CB17</f>
        <v>0</v>
      </c>
      <c r="CF6" s="88">
        <v>0</v>
      </c>
      <c r="CG6" s="89">
        <v>1</v>
      </c>
      <c r="CH6" s="89">
        <f>CF6/CG6*100</f>
        <v>0</v>
      </c>
      <c r="CI6" s="90">
        <v>0</v>
      </c>
      <c r="CJ6" s="91">
        <f>CF6/CG17</f>
        <v>0</v>
      </c>
      <c r="CK6" s="88">
        <v>0</v>
      </c>
      <c r="CL6" s="89">
        <v>1</v>
      </c>
      <c r="CM6" s="89">
        <f>CK6/CL6*100</f>
        <v>0</v>
      </c>
      <c r="CN6" s="90">
        <v>0</v>
      </c>
      <c r="CO6" s="91">
        <f>CK6/CL17</f>
        <v>0</v>
      </c>
    </row>
    <row r="7" spans="2:93" ht="16.5" x14ac:dyDescent="0.3">
      <c r="B7" s="147">
        <v>2</v>
      </c>
      <c r="C7" s="148" t="s">
        <v>6</v>
      </c>
      <c r="D7" s="92">
        <v>0</v>
      </c>
      <c r="E7" s="93">
        <v>1</v>
      </c>
      <c r="F7" s="94">
        <f>D7/E7*100</f>
        <v>0</v>
      </c>
      <c r="G7" s="95">
        <v>0</v>
      </c>
      <c r="H7" s="99">
        <f>D7/E17</f>
        <v>0</v>
      </c>
      <c r="I7" s="92">
        <v>0</v>
      </c>
      <c r="J7" s="94">
        <v>1</v>
      </c>
      <c r="K7" s="94">
        <f>I7/J7*100</f>
        <v>0</v>
      </c>
      <c r="L7" s="95">
        <v>0</v>
      </c>
      <c r="M7" s="96">
        <f>I7/J17</f>
        <v>0</v>
      </c>
      <c r="N7" s="92">
        <v>0</v>
      </c>
      <c r="O7" s="94">
        <v>1</v>
      </c>
      <c r="P7" s="94">
        <f>N7/O7*100</f>
        <v>0</v>
      </c>
      <c r="Q7" s="95">
        <v>0</v>
      </c>
      <c r="R7" s="96">
        <f>N7/O17</f>
        <v>0</v>
      </c>
      <c r="S7" s="92">
        <v>0</v>
      </c>
      <c r="T7" s="94">
        <v>1</v>
      </c>
      <c r="U7" s="94">
        <f>S7/T7*100</f>
        <v>0</v>
      </c>
      <c r="V7" s="95">
        <v>0</v>
      </c>
      <c r="W7" s="96">
        <f>S7/T17</f>
        <v>0</v>
      </c>
      <c r="X7" s="92">
        <v>0</v>
      </c>
      <c r="Y7" s="93">
        <v>1</v>
      </c>
      <c r="Z7" s="94">
        <f>X7/Y7*100</f>
        <v>0</v>
      </c>
      <c r="AA7" s="95">
        <v>0</v>
      </c>
      <c r="AB7" s="96">
        <f>X7/Y17</f>
        <v>0</v>
      </c>
      <c r="AC7" s="92">
        <v>0</v>
      </c>
      <c r="AD7" s="94">
        <v>1</v>
      </c>
      <c r="AE7" s="94">
        <f>AC7/AD7*100</f>
        <v>0</v>
      </c>
      <c r="AF7" s="95">
        <v>0</v>
      </c>
      <c r="AG7" s="96">
        <f>AC7/AD17</f>
        <v>0</v>
      </c>
      <c r="AH7" s="92">
        <v>0</v>
      </c>
      <c r="AI7" s="93">
        <v>1</v>
      </c>
      <c r="AJ7" s="94">
        <f>AH7/AI7*100</f>
        <v>0</v>
      </c>
      <c r="AK7" s="95">
        <v>0</v>
      </c>
      <c r="AL7" s="99">
        <f>AH7/AI17</f>
        <v>0</v>
      </c>
      <c r="AM7" s="92">
        <v>0</v>
      </c>
      <c r="AN7" s="94">
        <v>1</v>
      </c>
      <c r="AO7" s="94">
        <f>AM7/AN7*100</f>
        <v>0</v>
      </c>
      <c r="AP7" s="95">
        <v>0</v>
      </c>
      <c r="AQ7" s="96">
        <f>AM7/AN17</f>
        <v>0</v>
      </c>
      <c r="AR7" s="92">
        <v>0</v>
      </c>
      <c r="AS7" s="94">
        <v>1</v>
      </c>
      <c r="AT7" s="94">
        <f>AR7/AS7*100</f>
        <v>0</v>
      </c>
      <c r="AU7" s="95">
        <v>0</v>
      </c>
      <c r="AV7" s="96">
        <f>AR7/AS17</f>
        <v>0</v>
      </c>
      <c r="AW7" s="92">
        <v>0</v>
      </c>
      <c r="AX7" s="94">
        <v>1</v>
      </c>
      <c r="AY7" s="94">
        <f>AW7/AX7*100</f>
        <v>0</v>
      </c>
      <c r="AZ7" s="95">
        <v>0</v>
      </c>
      <c r="BA7" s="96">
        <f>AW7/AX17</f>
        <v>0</v>
      </c>
      <c r="BB7" s="92">
        <v>0</v>
      </c>
      <c r="BC7" s="94">
        <v>100</v>
      </c>
      <c r="BD7" s="94">
        <f>BB7/BC7*100</f>
        <v>0</v>
      </c>
      <c r="BE7" s="95">
        <v>0</v>
      </c>
      <c r="BF7" s="96">
        <f>BB7/BC17</f>
        <v>0</v>
      </c>
      <c r="BG7" s="92">
        <v>0</v>
      </c>
      <c r="BH7" s="94">
        <v>100</v>
      </c>
      <c r="BI7" s="94">
        <f>BG7/BH7*100</f>
        <v>0</v>
      </c>
      <c r="BJ7" s="95">
        <v>0</v>
      </c>
      <c r="BK7" s="96">
        <f>BG7/BH17</f>
        <v>0</v>
      </c>
      <c r="BL7" s="92">
        <v>0</v>
      </c>
      <c r="BM7" s="93">
        <v>1</v>
      </c>
      <c r="BN7" s="94">
        <f>BL7/BM7*100</f>
        <v>0</v>
      </c>
      <c r="BO7" s="95">
        <v>0</v>
      </c>
      <c r="BP7" s="96">
        <f>BL7/BM17</f>
        <v>0</v>
      </c>
      <c r="BQ7" s="92">
        <v>0</v>
      </c>
      <c r="BR7" s="94">
        <v>1</v>
      </c>
      <c r="BS7" s="94">
        <f>BQ7/BR7*100</f>
        <v>0</v>
      </c>
      <c r="BT7" s="95">
        <v>0</v>
      </c>
      <c r="BU7" s="96">
        <f>BQ7/BR17</f>
        <v>0</v>
      </c>
      <c r="BV7" s="92">
        <v>0</v>
      </c>
      <c r="BW7" s="94">
        <v>1</v>
      </c>
      <c r="BX7" s="94">
        <f>BV7/BW7*100</f>
        <v>0</v>
      </c>
      <c r="BY7" s="95">
        <v>0</v>
      </c>
      <c r="BZ7" s="96">
        <f>BV7/BW17</f>
        <v>0</v>
      </c>
      <c r="CA7" s="92">
        <v>0</v>
      </c>
      <c r="CB7" s="93">
        <v>1</v>
      </c>
      <c r="CC7" s="94">
        <f>CA7/CB7*100</f>
        <v>0</v>
      </c>
      <c r="CD7" s="95">
        <v>0</v>
      </c>
      <c r="CE7" s="96">
        <f>CA7/CB17</f>
        <v>0</v>
      </c>
      <c r="CF7" s="92">
        <v>0</v>
      </c>
      <c r="CG7" s="94">
        <v>1</v>
      </c>
      <c r="CH7" s="94">
        <f>CF7/CG7*100</f>
        <v>0</v>
      </c>
      <c r="CI7" s="95">
        <v>0</v>
      </c>
      <c r="CJ7" s="96">
        <f>CF7/CG17</f>
        <v>0</v>
      </c>
      <c r="CK7" s="92">
        <v>0</v>
      </c>
      <c r="CL7" s="93">
        <v>1</v>
      </c>
      <c r="CM7" s="94">
        <f>CK7/CL7*100</f>
        <v>0</v>
      </c>
      <c r="CN7" s="95">
        <v>0</v>
      </c>
      <c r="CO7" s="96">
        <f>CK7/CL17</f>
        <v>0</v>
      </c>
    </row>
    <row r="8" spans="2:93" ht="15.75" x14ac:dyDescent="0.25">
      <c r="B8" s="173">
        <v>3</v>
      </c>
      <c r="C8" s="174" t="s">
        <v>7</v>
      </c>
      <c r="D8" s="92">
        <v>0</v>
      </c>
      <c r="E8" s="93">
        <v>1</v>
      </c>
      <c r="F8" s="94">
        <f>D8/E8*100</f>
        <v>0</v>
      </c>
      <c r="G8" s="95">
        <v>0</v>
      </c>
      <c r="H8" s="99">
        <f>D8/E17</f>
        <v>0</v>
      </c>
      <c r="I8" s="92">
        <v>0</v>
      </c>
      <c r="J8" s="94">
        <v>1</v>
      </c>
      <c r="K8" s="94">
        <f>I8/J8*100</f>
        <v>0</v>
      </c>
      <c r="L8" s="95">
        <v>0</v>
      </c>
      <c r="M8" s="96">
        <f>I8/J17</f>
        <v>0</v>
      </c>
      <c r="N8" s="92">
        <v>0</v>
      </c>
      <c r="O8" s="94">
        <v>1</v>
      </c>
      <c r="P8" s="94">
        <f>N8/O8*100</f>
        <v>0</v>
      </c>
      <c r="Q8" s="95">
        <v>0</v>
      </c>
      <c r="R8" s="96">
        <f>N8/O17</f>
        <v>0</v>
      </c>
      <c r="S8" s="92">
        <v>0</v>
      </c>
      <c r="T8" s="94">
        <v>1</v>
      </c>
      <c r="U8" s="94">
        <f>S8/T8*100</f>
        <v>0</v>
      </c>
      <c r="V8" s="95">
        <v>0</v>
      </c>
      <c r="W8" s="96">
        <f>S8/T17</f>
        <v>0</v>
      </c>
      <c r="X8" s="92">
        <v>0</v>
      </c>
      <c r="Y8" s="93">
        <v>1</v>
      </c>
      <c r="Z8" s="94">
        <f>X8/Y8*100</f>
        <v>0</v>
      </c>
      <c r="AA8" s="95">
        <v>0</v>
      </c>
      <c r="AB8" s="96">
        <f>X8/Y17</f>
        <v>0</v>
      </c>
      <c r="AC8" s="92">
        <v>0</v>
      </c>
      <c r="AD8" s="94">
        <v>1</v>
      </c>
      <c r="AE8" s="94">
        <f>AC8/AD8*100</f>
        <v>0</v>
      </c>
      <c r="AF8" s="95">
        <v>0</v>
      </c>
      <c r="AG8" s="96">
        <f>AC8/AD17</f>
        <v>0</v>
      </c>
      <c r="AH8" s="92">
        <v>0</v>
      </c>
      <c r="AI8" s="93">
        <v>1</v>
      </c>
      <c r="AJ8" s="94">
        <f>AH8/AI8*100</f>
        <v>0</v>
      </c>
      <c r="AK8" s="95">
        <v>0</v>
      </c>
      <c r="AL8" s="99">
        <f>AH8/AI17</f>
        <v>0</v>
      </c>
      <c r="AM8" s="92">
        <v>0</v>
      </c>
      <c r="AN8" s="94">
        <v>1</v>
      </c>
      <c r="AO8" s="94">
        <f>AM8/AN8*100</f>
        <v>0</v>
      </c>
      <c r="AP8" s="95">
        <v>0</v>
      </c>
      <c r="AQ8" s="96">
        <f>AM8/AN17</f>
        <v>0</v>
      </c>
      <c r="AR8" s="92">
        <v>0</v>
      </c>
      <c r="AS8" s="94">
        <v>1</v>
      </c>
      <c r="AT8" s="94">
        <f>AR8/AS8*100</f>
        <v>0</v>
      </c>
      <c r="AU8" s="95">
        <v>0</v>
      </c>
      <c r="AV8" s="96">
        <f>AR8/AS17</f>
        <v>0</v>
      </c>
      <c r="AW8" s="92">
        <v>0</v>
      </c>
      <c r="AX8" s="94">
        <v>1</v>
      </c>
      <c r="AY8" s="94">
        <f>AW8/AX8*100</f>
        <v>0</v>
      </c>
      <c r="AZ8" s="95">
        <v>0</v>
      </c>
      <c r="BA8" s="96">
        <f>AW8/AX17</f>
        <v>0</v>
      </c>
      <c r="BB8" s="92">
        <v>0</v>
      </c>
      <c r="BC8" s="94">
        <v>100</v>
      </c>
      <c r="BD8" s="94">
        <f>BB8/BC8*100</f>
        <v>0</v>
      </c>
      <c r="BE8" s="95">
        <v>0</v>
      </c>
      <c r="BF8" s="96">
        <f>BB8/BC17</f>
        <v>0</v>
      </c>
      <c r="BG8" s="92">
        <v>0</v>
      </c>
      <c r="BH8" s="94">
        <v>100</v>
      </c>
      <c r="BI8" s="94">
        <f>BG8/BH8*100</f>
        <v>0</v>
      </c>
      <c r="BJ8" s="95">
        <v>0</v>
      </c>
      <c r="BK8" s="96">
        <f>BG8/BH17</f>
        <v>0</v>
      </c>
      <c r="BL8" s="92">
        <v>0</v>
      </c>
      <c r="BM8" s="93">
        <v>1</v>
      </c>
      <c r="BN8" s="94">
        <f>BL8/BM8*100</f>
        <v>0</v>
      </c>
      <c r="BO8" s="95">
        <v>0</v>
      </c>
      <c r="BP8" s="96">
        <f>BL8/BM17</f>
        <v>0</v>
      </c>
      <c r="BQ8" s="92">
        <v>0</v>
      </c>
      <c r="BR8" s="94">
        <v>1</v>
      </c>
      <c r="BS8" s="94">
        <f>BQ8/BR8*100</f>
        <v>0</v>
      </c>
      <c r="BT8" s="95">
        <v>0</v>
      </c>
      <c r="BU8" s="96">
        <f>BQ8/BR17</f>
        <v>0</v>
      </c>
      <c r="BV8" s="92">
        <v>0</v>
      </c>
      <c r="BW8" s="94">
        <v>1</v>
      </c>
      <c r="BX8" s="94">
        <f>BV8/BW8*100</f>
        <v>0</v>
      </c>
      <c r="BY8" s="95">
        <v>0</v>
      </c>
      <c r="BZ8" s="96">
        <f>BV8/BW17</f>
        <v>0</v>
      </c>
      <c r="CA8" s="92">
        <v>0</v>
      </c>
      <c r="CB8" s="93">
        <v>1</v>
      </c>
      <c r="CC8" s="94">
        <f>CA8/CB8*100</f>
        <v>0</v>
      </c>
      <c r="CD8" s="95">
        <v>0</v>
      </c>
      <c r="CE8" s="96">
        <f>CA8/CB17</f>
        <v>0</v>
      </c>
      <c r="CF8" s="92">
        <v>0</v>
      </c>
      <c r="CG8" s="94">
        <v>1</v>
      </c>
      <c r="CH8" s="94">
        <f>CF8/CG8*100</f>
        <v>0</v>
      </c>
      <c r="CI8" s="95">
        <v>0</v>
      </c>
      <c r="CJ8" s="96">
        <f>CF8/CG17</f>
        <v>0</v>
      </c>
      <c r="CK8" s="92">
        <v>0</v>
      </c>
      <c r="CL8" s="93">
        <v>1</v>
      </c>
      <c r="CM8" s="94">
        <f>CK8/CL8*100</f>
        <v>0</v>
      </c>
      <c r="CN8" s="95">
        <v>0</v>
      </c>
      <c r="CO8" s="96">
        <f>CK8/CL17</f>
        <v>0</v>
      </c>
    </row>
    <row r="9" spans="2:93" ht="16.5" x14ac:dyDescent="0.3">
      <c r="B9" s="147">
        <v>4</v>
      </c>
      <c r="C9" s="148" t="s">
        <v>8</v>
      </c>
      <c r="D9" s="92">
        <v>0</v>
      </c>
      <c r="E9" s="93">
        <v>1</v>
      </c>
      <c r="F9" s="94">
        <f t="shared" ref="F9:F17" si="0">D9/E9*100</f>
        <v>0</v>
      </c>
      <c r="G9" s="95">
        <v>0</v>
      </c>
      <c r="H9" s="99">
        <f>D9/E17</f>
        <v>0</v>
      </c>
      <c r="I9" s="92">
        <v>0</v>
      </c>
      <c r="J9" s="94">
        <v>1</v>
      </c>
      <c r="K9" s="94">
        <f t="shared" ref="K9:K17" si="1">I9/J9*100</f>
        <v>0</v>
      </c>
      <c r="L9" s="95">
        <v>0</v>
      </c>
      <c r="M9" s="96">
        <f>I9/J17</f>
        <v>0</v>
      </c>
      <c r="N9" s="92">
        <v>0</v>
      </c>
      <c r="O9" s="94">
        <v>1</v>
      </c>
      <c r="P9" s="94">
        <f t="shared" ref="P9:P17" si="2">N9/O9*100</f>
        <v>0</v>
      </c>
      <c r="Q9" s="95">
        <v>0</v>
      </c>
      <c r="R9" s="96">
        <f>N9/O17</f>
        <v>0</v>
      </c>
      <c r="S9" s="92">
        <v>0</v>
      </c>
      <c r="T9" s="94">
        <v>1</v>
      </c>
      <c r="U9" s="94">
        <f t="shared" ref="U9:U17" si="3">S9/T9*100</f>
        <v>0</v>
      </c>
      <c r="V9" s="95">
        <v>0</v>
      </c>
      <c r="W9" s="96">
        <f>S9/T17</f>
        <v>0</v>
      </c>
      <c r="X9" s="92">
        <v>0</v>
      </c>
      <c r="Y9" s="93">
        <v>1</v>
      </c>
      <c r="Z9" s="94">
        <f t="shared" ref="Z9:Z17" si="4">X9/Y9*100</f>
        <v>0</v>
      </c>
      <c r="AA9" s="95">
        <v>0</v>
      </c>
      <c r="AB9" s="96">
        <f>X9/Y17</f>
        <v>0</v>
      </c>
      <c r="AC9" s="92">
        <v>0</v>
      </c>
      <c r="AD9" s="94">
        <v>1</v>
      </c>
      <c r="AE9" s="94">
        <f t="shared" ref="AE9:AE17" si="5">AC9/AD9*100</f>
        <v>0</v>
      </c>
      <c r="AF9" s="95">
        <v>0</v>
      </c>
      <c r="AG9" s="96">
        <f>AC9/AD17</f>
        <v>0</v>
      </c>
      <c r="AH9" s="92">
        <v>0</v>
      </c>
      <c r="AI9" s="93">
        <v>1</v>
      </c>
      <c r="AJ9" s="94">
        <f t="shared" ref="AJ9:AJ17" si="6">AH9/AI9*100</f>
        <v>0</v>
      </c>
      <c r="AK9" s="95">
        <v>0</v>
      </c>
      <c r="AL9" s="99">
        <f>AH9/AI17</f>
        <v>0</v>
      </c>
      <c r="AM9" s="92">
        <v>0</v>
      </c>
      <c r="AN9" s="94">
        <v>1</v>
      </c>
      <c r="AO9" s="94">
        <f t="shared" ref="AO9:AO17" si="7">AM9/AN9*100</f>
        <v>0</v>
      </c>
      <c r="AP9" s="95">
        <v>0</v>
      </c>
      <c r="AQ9" s="96">
        <f>AM9/AN17</f>
        <v>0</v>
      </c>
      <c r="AR9" s="92">
        <v>0</v>
      </c>
      <c r="AS9" s="94">
        <v>1</v>
      </c>
      <c r="AT9" s="94">
        <f t="shared" ref="AT9:AT17" si="8">AR9/AS9*100</f>
        <v>0</v>
      </c>
      <c r="AU9" s="95">
        <v>0</v>
      </c>
      <c r="AV9" s="96">
        <f>AR9/AS17</f>
        <v>0</v>
      </c>
      <c r="AW9" s="92">
        <v>0</v>
      </c>
      <c r="AX9" s="94">
        <v>1</v>
      </c>
      <c r="AY9" s="94">
        <f t="shared" ref="AY9:AY17" si="9">AW9/AX9*100</f>
        <v>0</v>
      </c>
      <c r="AZ9" s="95">
        <v>0</v>
      </c>
      <c r="BA9" s="96">
        <f>AW9/AX17</f>
        <v>0</v>
      </c>
      <c r="BB9" s="92">
        <v>0</v>
      </c>
      <c r="BC9" s="94">
        <v>100</v>
      </c>
      <c r="BD9" s="94">
        <f t="shared" ref="BD9:BD17" si="10">BB9/BC9*100</f>
        <v>0</v>
      </c>
      <c r="BE9" s="95">
        <v>0</v>
      </c>
      <c r="BF9" s="96">
        <f>BB9/BC17</f>
        <v>0</v>
      </c>
      <c r="BG9" s="92">
        <v>0</v>
      </c>
      <c r="BH9" s="94">
        <v>100</v>
      </c>
      <c r="BI9" s="94">
        <f t="shared" ref="BI9:BI17" si="11">BG9/BH9*100</f>
        <v>0</v>
      </c>
      <c r="BJ9" s="95">
        <v>0</v>
      </c>
      <c r="BK9" s="96">
        <f>BG9/BH17</f>
        <v>0</v>
      </c>
      <c r="BL9" s="92">
        <v>0</v>
      </c>
      <c r="BM9" s="93">
        <v>1</v>
      </c>
      <c r="BN9" s="94">
        <f t="shared" ref="BN9:BN17" si="12">BL9/BM9*100</f>
        <v>0</v>
      </c>
      <c r="BO9" s="95">
        <v>0</v>
      </c>
      <c r="BP9" s="96">
        <f>BL9/BM17</f>
        <v>0</v>
      </c>
      <c r="BQ9" s="193">
        <v>0</v>
      </c>
      <c r="BR9" s="194">
        <v>1</v>
      </c>
      <c r="BS9" s="194">
        <f t="shared" ref="BS9:BS17" si="13">BQ9/BR9*100</f>
        <v>0</v>
      </c>
      <c r="BT9" s="195">
        <v>0</v>
      </c>
      <c r="BU9" s="196">
        <f>BQ9/BR17</f>
        <v>0</v>
      </c>
      <c r="BV9" s="3">
        <v>0</v>
      </c>
      <c r="BW9" s="2">
        <v>1</v>
      </c>
      <c r="BX9" s="2">
        <f t="shared" ref="BX9:BX17" si="14">BV9/BW9*100</f>
        <v>0</v>
      </c>
      <c r="BY9" s="24">
        <v>0</v>
      </c>
      <c r="BZ9" s="23">
        <f>BV9/BW17</f>
        <v>0</v>
      </c>
      <c r="CA9" s="92">
        <v>0</v>
      </c>
      <c r="CB9" s="93">
        <v>1</v>
      </c>
      <c r="CC9" s="94">
        <f t="shared" ref="CC9:CC17" si="15">CA9/CB9*100</f>
        <v>0</v>
      </c>
      <c r="CD9" s="95">
        <v>0</v>
      </c>
      <c r="CE9" s="96">
        <f>CA9/CB17</f>
        <v>0</v>
      </c>
      <c r="CF9" s="92">
        <v>0</v>
      </c>
      <c r="CG9" s="94">
        <v>1</v>
      </c>
      <c r="CH9" s="94">
        <f t="shared" ref="CH9:CH17" si="16">CF9/CG9*100</f>
        <v>0</v>
      </c>
      <c r="CI9" s="95">
        <v>0</v>
      </c>
      <c r="CJ9" s="96">
        <f>CF9/CG17</f>
        <v>0</v>
      </c>
      <c r="CK9" s="184">
        <v>0</v>
      </c>
      <c r="CL9" s="197">
        <v>2</v>
      </c>
      <c r="CM9" s="185">
        <f t="shared" ref="CM9:CM17" si="17">CK9/CL9*100</f>
        <v>0</v>
      </c>
      <c r="CN9" s="186">
        <v>0</v>
      </c>
      <c r="CO9" s="187">
        <f>CK9/CL17</f>
        <v>0</v>
      </c>
    </row>
    <row r="10" spans="2:93" ht="16.5" x14ac:dyDescent="0.3">
      <c r="B10" s="147">
        <v>5</v>
      </c>
      <c r="C10" s="148" t="s">
        <v>9</v>
      </c>
      <c r="D10" s="92">
        <v>0</v>
      </c>
      <c r="E10" s="93">
        <v>1</v>
      </c>
      <c r="F10" s="94">
        <f t="shared" si="0"/>
        <v>0</v>
      </c>
      <c r="G10" s="95">
        <v>0</v>
      </c>
      <c r="H10" s="99">
        <f>D10/E17</f>
        <v>0</v>
      </c>
      <c r="I10" s="92">
        <v>0</v>
      </c>
      <c r="J10" s="94">
        <v>1</v>
      </c>
      <c r="K10" s="94">
        <f t="shared" si="1"/>
        <v>0</v>
      </c>
      <c r="L10" s="95">
        <v>0</v>
      </c>
      <c r="M10" s="96">
        <f>I10/J17</f>
        <v>0</v>
      </c>
      <c r="N10" s="92">
        <v>0</v>
      </c>
      <c r="O10" s="94">
        <v>1</v>
      </c>
      <c r="P10" s="94">
        <f t="shared" si="2"/>
        <v>0</v>
      </c>
      <c r="Q10" s="95">
        <v>0</v>
      </c>
      <c r="R10" s="96">
        <f>N10/O17</f>
        <v>0</v>
      </c>
      <c r="S10" s="92">
        <v>0</v>
      </c>
      <c r="T10" s="94">
        <v>1</v>
      </c>
      <c r="U10" s="94">
        <f t="shared" si="3"/>
        <v>0</v>
      </c>
      <c r="V10" s="95">
        <v>0</v>
      </c>
      <c r="W10" s="96">
        <f>S10/T17</f>
        <v>0</v>
      </c>
      <c r="X10" s="92">
        <v>0</v>
      </c>
      <c r="Y10" s="93">
        <v>1</v>
      </c>
      <c r="Z10" s="94">
        <f t="shared" si="4"/>
        <v>0</v>
      </c>
      <c r="AA10" s="95">
        <v>0</v>
      </c>
      <c r="AB10" s="96">
        <f>X10/Y17</f>
        <v>0</v>
      </c>
      <c r="AC10" s="212">
        <v>0</v>
      </c>
      <c r="AD10" s="213">
        <v>5</v>
      </c>
      <c r="AE10" s="213">
        <f t="shared" si="5"/>
        <v>0</v>
      </c>
      <c r="AF10" s="214">
        <v>0</v>
      </c>
      <c r="AG10" s="215">
        <f>AC10/AD17</f>
        <v>0</v>
      </c>
      <c r="AH10" s="92">
        <v>0</v>
      </c>
      <c r="AI10" s="93">
        <v>1</v>
      </c>
      <c r="AJ10" s="94">
        <f t="shared" si="6"/>
        <v>0</v>
      </c>
      <c r="AK10" s="95">
        <v>0</v>
      </c>
      <c r="AL10" s="99">
        <f>AH10/AI17</f>
        <v>0</v>
      </c>
      <c r="AM10" s="92">
        <v>0</v>
      </c>
      <c r="AN10" s="94">
        <v>1</v>
      </c>
      <c r="AO10" s="94">
        <f t="shared" si="7"/>
        <v>0</v>
      </c>
      <c r="AP10" s="95">
        <v>0</v>
      </c>
      <c r="AQ10" s="96">
        <f>AM10/AN17</f>
        <v>0</v>
      </c>
      <c r="AR10" s="92">
        <v>0</v>
      </c>
      <c r="AS10" s="94">
        <v>1</v>
      </c>
      <c r="AT10" s="94">
        <f t="shared" si="8"/>
        <v>0</v>
      </c>
      <c r="AU10" s="95">
        <v>0</v>
      </c>
      <c r="AV10" s="96">
        <f>AR10/AS17</f>
        <v>0</v>
      </c>
      <c r="AW10" s="92">
        <v>0</v>
      </c>
      <c r="AX10" s="94">
        <v>1</v>
      </c>
      <c r="AY10" s="94">
        <f t="shared" si="9"/>
        <v>0</v>
      </c>
      <c r="AZ10" s="95">
        <v>0</v>
      </c>
      <c r="BA10" s="96">
        <f>AW10/AX17</f>
        <v>0</v>
      </c>
      <c r="BB10" s="92">
        <v>0</v>
      </c>
      <c r="BC10" s="94">
        <v>100</v>
      </c>
      <c r="BD10" s="94">
        <f t="shared" si="10"/>
        <v>0</v>
      </c>
      <c r="BE10" s="95">
        <v>0</v>
      </c>
      <c r="BF10" s="96">
        <f>BB10/BC17</f>
        <v>0</v>
      </c>
      <c r="BG10" s="92">
        <v>0</v>
      </c>
      <c r="BH10" s="94">
        <v>100</v>
      </c>
      <c r="BI10" s="94">
        <f t="shared" si="11"/>
        <v>0</v>
      </c>
      <c r="BJ10" s="95">
        <v>0</v>
      </c>
      <c r="BK10" s="96">
        <f>BG10/BH17</f>
        <v>0</v>
      </c>
      <c r="BL10" s="92">
        <v>0</v>
      </c>
      <c r="BM10" s="93">
        <v>1</v>
      </c>
      <c r="BN10" s="94">
        <f t="shared" si="12"/>
        <v>0</v>
      </c>
      <c r="BO10" s="95">
        <v>0</v>
      </c>
      <c r="BP10" s="96">
        <f>BL10/BM17</f>
        <v>0</v>
      </c>
      <c r="BQ10" s="193">
        <v>0</v>
      </c>
      <c r="BR10" s="194">
        <v>2</v>
      </c>
      <c r="BS10" s="194">
        <f t="shared" si="13"/>
        <v>0</v>
      </c>
      <c r="BT10" s="195">
        <v>0</v>
      </c>
      <c r="BU10" s="196">
        <f>BQ10/BR17</f>
        <v>0</v>
      </c>
      <c r="BV10" s="3">
        <v>0</v>
      </c>
      <c r="BW10" s="2">
        <v>2</v>
      </c>
      <c r="BX10" s="2">
        <f t="shared" si="14"/>
        <v>0</v>
      </c>
      <c r="BY10" s="24">
        <v>0</v>
      </c>
      <c r="BZ10" s="23">
        <f>BV10/BW17</f>
        <v>0</v>
      </c>
      <c r="CA10" s="92">
        <v>0</v>
      </c>
      <c r="CB10" s="93">
        <v>1</v>
      </c>
      <c r="CC10" s="94">
        <f t="shared" si="15"/>
        <v>0</v>
      </c>
      <c r="CD10" s="95">
        <v>0</v>
      </c>
      <c r="CE10" s="96">
        <f>CA10/CB17</f>
        <v>0</v>
      </c>
      <c r="CF10" s="212">
        <v>0</v>
      </c>
      <c r="CG10" s="213">
        <v>1</v>
      </c>
      <c r="CH10" s="213">
        <f t="shared" si="16"/>
        <v>0</v>
      </c>
      <c r="CI10" s="214">
        <v>0</v>
      </c>
      <c r="CJ10" s="215">
        <f>CF10/CG17</f>
        <v>0</v>
      </c>
      <c r="CK10" s="3">
        <v>13</v>
      </c>
      <c r="CL10" s="1">
        <v>5</v>
      </c>
      <c r="CM10" s="2">
        <f t="shared" si="17"/>
        <v>260</v>
      </c>
      <c r="CN10" s="24">
        <v>2.6</v>
      </c>
      <c r="CO10" s="23">
        <f>CK10/CL17</f>
        <v>0.65</v>
      </c>
    </row>
    <row r="11" spans="2:93" ht="16.5" x14ac:dyDescent="0.3">
      <c r="B11" s="175">
        <v>6</v>
      </c>
      <c r="C11" s="176" t="s">
        <v>10</v>
      </c>
      <c r="D11" s="3">
        <v>10</v>
      </c>
      <c r="E11" s="1">
        <v>1</v>
      </c>
      <c r="F11" s="2">
        <f t="shared" si="0"/>
        <v>1000</v>
      </c>
      <c r="G11" s="109">
        <v>10</v>
      </c>
      <c r="H11" s="49">
        <f>D11/E17</f>
        <v>0.58823529411764708</v>
      </c>
      <c r="I11" s="92">
        <v>0</v>
      </c>
      <c r="J11" s="94">
        <v>1</v>
      </c>
      <c r="K11" s="94">
        <f t="shared" si="1"/>
        <v>0</v>
      </c>
      <c r="L11" s="95">
        <v>0</v>
      </c>
      <c r="M11" s="96">
        <f>I11/J17</f>
        <v>0</v>
      </c>
      <c r="N11" s="92">
        <v>0</v>
      </c>
      <c r="O11" s="94">
        <v>1</v>
      </c>
      <c r="P11" s="94">
        <f t="shared" si="2"/>
        <v>0</v>
      </c>
      <c r="Q11" s="95">
        <v>0</v>
      </c>
      <c r="R11" s="96">
        <f>N11/O17</f>
        <v>0</v>
      </c>
      <c r="S11" s="92">
        <v>0</v>
      </c>
      <c r="T11" s="94">
        <v>1</v>
      </c>
      <c r="U11" s="94">
        <f t="shared" si="3"/>
        <v>0</v>
      </c>
      <c r="V11" s="95">
        <v>0</v>
      </c>
      <c r="W11" s="96">
        <f>S11/T17</f>
        <v>0</v>
      </c>
      <c r="X11" s="92">
        <v>0</v>
      </c>
      <c r="Y11" s="93">
        <v>1</v>
      </c>
      <c r="Z11" s="94">
        <f t="shared" si="4"/>
        <v>0</v>
      </c>
      <c r="AA11" s="95">
        <v>0</v>
      </c>
      <c r="AB11" s="96">
        <f>X11/Y17</f>
        <v>0</v>
      </c>
      <c r="AC11" s="212">
        <v>0</v>
      </c>
      <c r="AD11" s="213">
        <v>10</v>
      </c>
      <c r="AE11" s="213">
        <f t="shared" si="5"/>
        <v>0</v>
      </c>
      <c r="AF11" s="214">
        <v>0</v>
      </c>
      <c r="AG11" s="215">
        <f>AC11/AD17</f>
        <v>0</v>
      </c>
      <c r="AH11" s="3">
        <v>11</v>
      </c>
      <c r="AI11" s="1">
        <v>5</v>
      </c>
      <c r="AJ11" s="2">
        <f t="shared" si="6"/>
        <v>220.00000000000003</v>
      </c>
      <c r="AK11" s="109">
        <v>2.2000000000000002</v>
      </c>
      <c r="AL11" s="49">
        <f>AH11/AI17</f>
        <v>8.461538461538462E-2</v>
      </c>
      <c r="AM11" s="92">
        <v>0</v>
      </c>
      <c r="AN11" s="94">
        <v>1</v>
      </c>
      <c r="AO11" s="94">
        <f t="shared" si="7"/>
        <v>0</v>
      </c>
      <c r="AP11" s="95">
        <v>0</v>
      </c>
      <c r="AQ11" s="96">
        <f>AM11/AN17</f>
        <v>0</v>
      </c>
      <c r="AR11" s="92">
        <v>0</v>
      </c>
      <c r="AS11" s="94">
        <v>1</v>
      </c>
      <c r="AT11" s="94">
        <f t="shared" si="8"/>
        <v>0</v>
      </c>
      <c r="AU11" s="95">
        <v>0</v>
      </c>
      <c r="AV11" s="96">
        <f>AR11/AS17</f>
        <v>0</v>
      </c>
      <c r="AW11" s="92">
        <v>0</v>
      </c>
      <c r="AX11" s="94">
        <v>1</v>
      </c>
      <c r="AY11" s="94">
        <f t="shared" si="9"/>
        <v>0</v>
      </c>
      <c r="AZ11" s="95">
        <v>0</v>
      </c>
      <c r="BA11" s="96">
        <f>AW11/AX17</f>
        <v>0</v>
      </c>
      <c r="BB11" s="92">
        <v>0</v>
      </c>
      <c r="BC11" s="94">
        <v>100</v>
      </c>
      <c r="BD11" s="94">
        <f t="shared" si="10"/>
        <v>0</v>
      </c>
      <c r="BE11" s="95">
        <v>0</v>
      </c>
      <c r="BF11" s="96">
        <f>BB11/BC17</f>
        <v>0</v>
      </c>
      <c r="BG11" s="3">
        <v>100</v>
      </c>
      <c r="BH11" s="2">
        <v>100</v>
      </c>
      <c r="BI11" s="2">
        <f t="shared" si="11"/>
        <v>100</v>
      </c>
      <c r="BJ11" s="106">
        <v>1</v>
      </c>
      <c r="BK11" s="23">
        <f>BG11/BH17</f>
        <v>1</v>
      </c>
      <c r="BL11" s="92">
        <v>0</v>
      </c>
      <c r="BM11" s="93">
        <v>1</v>
      </c>
      <c r="BN11" s="94">
        <f t="shared" si="12"/>
        <v>0</v>
      </c>
      <c r="BO11" s="95">
        <v>0</v>
      </c>
      <c r="BP11" s="96">
        <f>BL11/BM17</f>
        <v>0</v>
      </c>
      <c r="BQ11" s="193">
        <v>0</v>
      </c>
      <c r="BR11" s="194">
        <v>4</v>
      </c>
      <c r="BS11" s="194">
        <f t="shared" si="13"/>
        <v>0</v>
      </c>
      <c r="BT11" s="195">
        <v>0</v>
      </c>
      <c r="BU11" s="196">
        <f>BQ11/BR17</f>
        <v>0</v>
      </c>
      <c r="BV11" s="3">
        <v>4</v>
      </c>
      <c r="BW11" s="2">
        <v>1</v>
      </c>
      <c r="BX11" s="2">
        <f t="shared" si="14"/>
        <v>400</v>
      </c>
      <c r="BY11" s="109">
        <v>4</v>
      </c>
      <c r="BZ11" s="23">
        <f>BV11/BW17</f>
        <v>0.21052631578947367</v>
      </c>
      <c r="CA11" s="3">
        <v>1</v>
      </c>
      <c r="CB11" s="1">
        <v>1</v>
      </c>
      <c r="CC11" s="2">
        <f t="shared" si="15"/>
        <v>100</v>
      </c>
      <c r="CD11" s="106">
        <v>1</v>
      </c>
      <c r="CE11" s="23">
        <f>CA11/CB17</f>
        <v>6.25E-2</v>
      </c>
      <c r="CF11" s="212">
        <v>0</v>
      </c>
      <c r="CG11" s="213">
        <v>3</v>
      </c>
      <c r="CH11" s="213">
        <f t="shared" si="16"/>
        <v>0</v>
      </c>
      <c r="CI11" s="214">
        <v>0</v>
      </c>
      <c r="CJ11" s="215">
        <f>CF11/CG17</f>
        <v>0</v>
      </c>
      <c r="CK11" s="3">
        <v>18</v>
      </c>
      <c r="CL11" s="1">
        <v>10</v>
      </c>
      <c r="CM11" s="2">
        <f t="shared" si="17"/>
        <v>180</v>
      </c>
      <c r="CN11" s="109">
        <v>1.8</v>
      </c>
      <c r="CO11" s="23">
        <f>CK11/CL17</f>
        <v>0.9</v>
      </c>
    </row>
    <row r="12" spans="2:93" ht="16.5" x14ac:dyDescent="0.3">
      <c r="B12" s="147">
        <v>7</v>
      </c>
      <c r="C12" s="148" t="s">
        <v>11</v>
      </c>
      <c r="D12" s="3">
        <v>0</v>
      </c>
      <c r="E12" s="1">
        <v>3</v>
      </c>
      <c r="F12" s="2">
        <f t="shared" si="0"/>
        <v>0</v>
      </c>
      <c r="G12" s="24">
        <v>0</v>
      </c>
      <c r="H12" s="49">
        <f>D12/E17</f>
        <v>0</v>
      </c>
      <c r="I12" s="92">
        <v>0</v>
      </c>
      <c r="J12" s="94">
        <v>1</v>
      </c>
      <c r="K12" s="94">
        <f t="shared" si="1"/>
        <v>0</v>
      </c>
      <c r="L12" s="95">
        <v>0</v>
      </c>
      <c r="M12" s="96">
        <f>I12/J17</f>
        <v>0</v>
      </c>
      <c r="N12" s="92">
        <v>0</v>
      </c>
      <c r="O12" s="94">
        <v>1</v>
      </c>
      <c r="P12" s="94">
        <f t="shared" si="2"/>
        <v>0</v>
      </c>
      <c r="Q12" s="95">
        <v>0</v>
      </c>
      <c r="R12" s="96">
        <f>N12/O17</f>
        <v>0</v>
      </c>
      <c r="S12" s="92">
        <v>0</v>
      </c>
      <c r="T12" s="94">
        <v>1</v>
      </c>
      <c r="U12" s="94">
        <f t="shared" si="3"/>
        <v>0</v>
      </c>
      <c r="V12" s="95">
        <v>0</v>
      </c>
      <c r="W12" s="96">
        <f>S12/T17</f>
        <v>0</v>
      </c>
      <c r="X12" s="92">
        <v>0</v>
      </c>
      <c r="Y12" s="93">
        <v>1</v>
      </c>
      <c r="Z12" s="94">
        <f t="shared" si="4"/>
        <v>0</v>
      </c>
      <c r="AA12" s="95">
        <v>0</v>
      </c>
      <c r="AB12" s="96">
        <f>X12/Y17</f>
        <v>0</v>
      </c>
      <c r="AC12" s="3">
        <v>0</v>
      </c>
      <c r="AD12" s="2">
        <v>20</v>
      </c>
      <c r="AE12" s="2">
        <f t="shared" si="5"/>
        <v>0</v>
      </c>
      <c r="AF12" s="24">
        <v>0</v>
      </c>
      <c r="AG12" s="23">
        <f>AC12/AD17</f>
        <v>0</v>
      </c>
      <c r="AH12" s="3">
        <v>0</v>
      </c>
      <c r="AI12" s="1">
        <v>15</v>
      </c>
      <c r="AJ12" s="2">
        <f t="shared" si="6"/>
        <v>0</v>
      </c>
      <c r="AK12" s="24">
        <v>0</v>
      </c>
      <c r="AL12" s="49">
        <f>AH12/AI17</f>
        <v>0</v>
      </c>
      <c r="AM12" s="3">
        <v>0</v>
      </c>
      <c r="AN12" s="2">
        <v>1</v>
      </c>
      <c r="AO12" s="2">
        <f t="shared" si="7"/>
        <v>0</v>
      </c>
      <c r="AP12" s="24">
        <v>0</v>
      </c>
      <c r="AQ12" s="23">
        <f>AM12/AN17</f>
        <v>0</v>
      </c>
      <c r="AR12" s="3">
        <v>0</v>
      </c>
      <c r="AS12" s="2">
        <v>5</v>
      </c>
      <c r="AT12" s="2">
        <f t="shared" si="8"/>
        <v>0</v>
      </c>
      <c r="AU12" s="24">
        <v>0</v>
      </c>
      <c r="AV12" s="23">
        <f>AR12/AS17</f>
        <v>0</v>
      </c>
      <c r="AW12" s="3">
        <v>0</v>
      </c>
      <c r="AX12" s="2">
        <v>4</v>
      </c>
      <c r="AY12" s="2">
        <f t="shared" si="9"/>
        <v>0</v>
      </c>
      <c r="AZ12" s="24">
        <v>0</v>
      </c>
      <c r="BA12" s="23">
        <f>AW12/AX17</f>
        <v>0</v>
      </c>
      <c r="BB12" s="3">
        <v>0</v>
      </c>
      <c r="BC12" s="2">
        <v>100</v>
      </c>
      <c r="BD12" s="2">
        <f t="shared" si="10"/>
        <v>0</v>
      </c>
      <c r="BE12" s="24">
        <v>0</v>
      </c>
      <c r="BF12" s="23">
        <f>BB12/BC17</f>
        <v>0</v>
      </c>
      <c r="BG12" s="3">
        <v>0</v>
      </c>
      <c r="BH12" s="2">
        <v>100</v>
      </c>
      <c r="BI12" s="2">
        <f t="shared" si="11"/>
        <v>0</v>
      </c>
      <c r="BJ12" s="24">
        <v>0</v>
      </c>
      <c r="BK12" s="23">
        <f>BG12/BH17</f>
        <v>0</v>
      </c>
      <c r="BL12" s="92">
        <v>0</v>
      </c>
      <c r="BM12" s="93">
        <v>1</v>
      </c>
      <c r="BN12" s="94">
        <f t="shared" si="12"/>
        <v>0</v>
      </c>
      <c r="BO12" s="95">
        <v>0</v>
      </c>
      <c r="BP12" s="96">
        <f>BL12/BM17</f>
        <v>0</v>
      </c>
      <c r="BQ12" s="3">
        <v>0</v>
      </c>
      <c r="BR12" s="2">
        <v>6</v>
      </c>
      <c r="BS12" s="2">
        <f t="shared" si="13"/>
        <v>0</v>
      </c>
      <c r="BT12" s="24">
        <v>0</v>
      </c>
      <c r="BU12" s="23">
        <f>BQ12/BR17</f>
        <v>0</v>
      </c>
      <c r="BV12" s="3">
        <v>0</v>
      </c>
      <c r="BW12" s="2">
        <v>8</v>
      </c>
      <c r="BX12" s="2">
        <f t="shared" si="14"/>
        <v>0</v>
      </c>
      <c r="BY12" s="24">
        <v>0</v>
      </c>
      <c r="BZ12" s="23">
        <f>BV12/BW17</f>
        <v>0</v>
      </c>
      <c r="CA12" s="3">
        <v>0</v>
      </c>
      <c r="CB12" s="1">
        <v>6</v>
      </c>
      <c r="CC12" s="2">
        <f t="shared" si="15"/>
        <v>0</v>
      </c>
      <c r="CD12" s="24">
        <v>0</v>
      </c>
      <c r="CE12" s="23">
        <f>CA12/CB17</f>
        <v>0</v>
      </c>
      <c r="CF12" s="3">
        <v>0</v>
      </c>
      <c r="CG12" s="2">
        <v>7</v>
      </c>
      <c r="CH12" s="2">
        <f t="shared" si="16"/>
        <v>0</v>
      </c>
      <c r="CI12" s="24">
        <v>0</v>
      </c>
      <c r="CJ12" s="23">
        <f>CF12/CG17</f>
        <v>0</v>
      </c>
      <c r="CK12" s="3">
        <v>0</v>
      </c>
      <c r="CL12" s="1">
        <v>11</v>
      </c>
      <c r="CM12" s="2">
        <f t="shared" si="17"/>
        <v>0</v>
      </c>
      <c r="CN12" s="24">
        <v>0</v>
      </c>
      <c r="CO12" s="23">
        <f>CK12/CL17</f>
        <v>0</v>
      </c>
    </row>
    <row r="13" spans="2:93" ht="16.5" x14ac:dyDescent="0.3">
      <c r="B13" s="147">
        <v>8</v>
      </c>
      <c r="C13" s="148" t="s">
        <v>12</v>
      </c>
      <c r="D13" s="3">
        <v>0</v>
      </c>
      <c r="E13" s="1">
        <v>6</v>
      </c>
      <c r="F13" s="2">
        <f t="shared" si="0"/>
        <v>0</v>
      </c>
      <c r="G13" s="24">
        <v>0</v>
      </c>
      <c r="H13" s="49">
        <f>D13/E17</f>
        <v>0</v>
      </c>
      <c r="I13" s="92">
        <v>0</v>
      </c>
      <c r="J13" s="94">
        <v>1</v>
      </c>
      <c r="K13" s="94">
        <f t="shared" si="1"/>
        <v>0</v>
      </c>
      <c r="L13" s="95">
        <v>0</v>
      </c>
      <c r="M13" s="96">
        <f>I13/J17</f>
        <v>0</v>
      </c>
      <c r="N13" s="92">
        <v>0</v>
      </c>
      <c r="O13" s="94">
        <v>1</v>
      </c>
      <c r="P13" s="94">
        <f t="shared" si="2"/>
        <v>0</v>
      </c>
      <c r="Q13" s="95">
        <v>0</v>
      </c>
      <c r="R13" s="96">
        <f>N13/O17</f>
        <v>0</v>
      </c>
      <c r="S13" s="92">
        <v>0</v>
      </c>
      <c r="T13" s="94">
        <v>1</v>
      </c>
      <c r="U13" s="94">
        <f t="shared" si="3"/>
        <v>0</v>
      </c>
      <c r="V13" s="95">
        <v>0</v>
      </c>
      <c r="W13" s="96">
        <f>S13/T17</f>
        <v>0</v>
      </c>
      <c r="X13" s="3">
        <v>0</v>
      </c>
      <c r="Y13" s="1">
        <v>30</v>
      </c>
      <c r="Z13" s="2">
        <f t="shared" si="4"/>
        <v>0</v>
      </c>
      <c r="AA13" s="24">
        <v>0</v>
      </c>
      <c r="AB13" s="23">
        <f>X13/Y17</f>
        <v>0</v>
      </c>
      <c r="AC13" s="3">
        <v>0</v>
      </c>
      <c r="AD13" s="2">
        <v>40</v>
      </c>
      <c r="AE13" s="2">
        <f t="shared" si="5"/>
        <v>0</v>
      </c>
      <c r="AF13" s="24">
        <v>0</v>
      </c>
      <c r="AG13" s="23">
        <f>AC13/AD17</f>
        <v>0</v>
      </c>
      <c r="AH13" s="3">
        <v>0</v>
      </c>
      <c r="AI13" s="1">
        <v>35</v>
      </c>
      <c r="AJ13" s="2">
        <f t="shared" si="6"/>
        <v>0</v>
      </c>
      <c r="AK13" s="24">
        <v>0</v>
      </c>
      <c r="AL13" s="49">
        <f>AH13/AI17</f>
        <v>0</v>
      </c>
      <c r="AM13" s="3">
        <v>0</v>
      </c>
      <c r="AN13" s="2">
        <v>1</v>
      </c>
      <c r="AO13" s="2">
        <f t="shared" si="7"/>
        <v>0</v>
      </c>
      <c r="AP13" s="24">
        <v>0</v>
      </c>
      <c r="AQ13" s="23">
        <f>AM13/AN17</f>
        <v>0</v>
      </c>
      <c r="AR13" s="3">
        <v>0</v>
      </c>
      <c r="AS13" s="2">
        <v>5</v>
      </c>
      <c r="AT13" s="2">
        <f t="shared" si="8"/>
        <v>0</v>
      </c>
      <c r="AU13" s="24">
        <v>0</v>
      </c>
      <c r="AV13" s="23">
        <f>AR13/AS17</f>
        <v>0</v>
      </c>
      <c r="AW13" s="3">
        <v>0</v>
      </c>
      <c r="AX13" s="2">
        <v>4</v>
      </c>
      <c r="AY13" s="2">
        <f t="shared" si="9"/>
        <v>0</v>
      </c>
      <c r="AZ13" s="24">
        <v>0</v>
      </c>
      <c r="BA13" s="23">
        <f>AW13/AX17</f>
        <v>0</v>
      </c>
      <c r="BB13" s="3">
        <v>0</v>
      </c>
      <c r="BC13" s="2">
        <v>100</v>
      </c>
      <c r="BD13" s="2">
        <f t="shared" si="10"/>
        <v>0</v>
      </c>
      <c r="BE13" s="24">
        <v>0</v>
      </c>
      <c r="BF13" s="23">
        <f>BB13/BC17</f>
        <v>0</v>
      </c>
      <c r="BG13" s="3">
        <v>0</v>
      </c>
      <c r="BH13" s="2">
        <v>100</v>
      </c>
      <c r="BI13" s="2">
        <f t="shared" si="11"/>
        <v>0</v>
      </c>
      <c r="BJ13" s="24">
        <v>0</v>
      </c>
      <c r="BK13" s="23">
        <f>BG13/BH17</f>
        <v>0</v>
      </c>
      <c r="BL13" s="3">
        <v>0</v>
      </c>
      <c r="BM13" s="1">
        <v>2</v>
      </c>
      <c r="BN13" s="2">
        <f t="shared" si="12"/>
        <v>0</v>
      </c>
      <c r="BO13" s="24">
        <v>0</v>
      </c>
      <c r="BP13" s="23">
        <f>BL13/BM17</f>
        <v>0</v>
      </c>
      <c r="BQ13" s="3">
        <v>0</v>
      </c>
      <c r="BR13" s="2">
        <v>8</v>
      </c>
      <c r="BS13" s="2">
        <f t="shared" si="13"/>
        <v>0</v>
      </c>
      <c r="BT13" s="24">
        <v>0</v>
      </c>
      <c r="BU13" s="23">
        <f>BQ13/BR17</f>
        <v>0</v>
      </c>
      <c r="BV13" s="3">
        <v>0</v>
      </c>
      <c r="BW13" s="2">
        <v>12</v>
      </c>
      <c r="BX13" s="2">
        <f t="shared" si="14"/>
        <v>0</v>
      </c>
      <c r="BY13" s="24">
        <v>0</v>
      </c>
      <c r="BZ13" s="23">
        <f>BV13/BW17</f>
        <v>0</v>
      </c>
      <c r="CA13" s="3">
        <v>0</v>
      </c>
      <c r="CB13" s="1">
        <v>9</v>
      </c>
      <c r="CC13" s="2">
        <f t="shared" si="15"/>
        <v>0</v>
      </c>
      <c r="CD13" s="24">
        <v>0</v>
      </c>
      <c r="CE13" s="23">
        <f>CA13/CB17</f>
        <v>0</v>
      </c>
      <c r="CF13" s="3">
        <v>0</v>
      </c>
      <c r="CG13" s="2">
        <v>10</v>
      </c>
      <c r="CH13" s="2">
        <f t="shared" si="16"/>
        <v>0</v>
      </c>
      <c r="CI13" s="24">
        <v>0</v>
      </c>
      <c r="CJ13" s="23">
        <f>CF13/CG17</f>
        <v>0</v>
      </c>
      <c r="CK13" s="3">
        <v>0</v>
      </c>
      <c r="CL13" s="1">
        <v>14</v>
      </c>
      <c r="CM13" s="2">
        <f t="shared" si="17"/>
        <v>0</v>
      </c>
      <c r="CN13" s="24">
        <v>0</v>
      </c>
      <c r="CO13" s="23">
        <f>CK13/CL17</f>
        <v>0</v>
      </c>
    </row>
    <row r="14" spans="2:93" ht="16.5" x14ac:dyDescent="0.3">
      <c r="B14" s="147">
        <v>9</v>
      </c>
      <c r="C14" s="148" t="s">
        <v>13</v>
      </c>
      <c r="D14" s="3">
        <v>0</v>
      </c>
      <c r="E14" s="1">
        <v>9</v>
      </c>
      <c r="F14" s="2">
        <f t="shared" si="0"/>
        <v>0</v>
      </c>
      <c r="G14" s="24">
        <v>0</v>
      </c>
      <c r="H14" s="49">
        <f>D14/E17</f>
        <v>0</v>
      </c>
      <c r="I14" s="92">
        <v>0</v>
      </c>
      <c r="J14" s="94">
        <v>1</v>
      </c>
      <c r="K14" s="94">
        <f t="shared" si="1"/>
        <v>0</v>
      </c>
      <c r="L14" s="95">
        <v>0</v>
      </c>
      <c r="M14" s="96">
        <f>I14/J17</f>
        <v>0</v>
      </c>
      <c r="N14" s="92">
        <v>0</v>
      </c>
      <c r="O14" s="94">
        <v>1</v>
      </c>
      <c r="P14" s="94">
        <f t="shared" si="2"/>
        <v>0</v>
      </c>
      <c r="Q14" s="95">
        <v>0</v>
      </c>
      <c r="R14" s="96">
        <f>N14/O17</f>
        <v>0</v>
      </c>
      <c r="S14" s="92">
        <v>0</v>
      </c>
      <c r="T14" s="94">
        <v>1</v>
      </c>
      <c r="U14" s="94">
        <f t="shared" si="3"/>
        <v>0</v>
      </c>
      <c r="V14" s="95">
        <v>0</v>
      </c>
      <c r="W14" s="96">
        <f>S14/T17</f>
        <v>0</v>
      </c>
      <c r="X14" s="3">
        <v>0</v>
      </c>
      <c r="Y14" s="1">
        <v>30</v>
      </c>
      <c r="Z14" s="2">
        <f t="shared" si="4"/>
        <v>0</v>
      </c>
      <c r="AA14" s="24">
        <v>0</v>
      </c>
      <c r="AB14" s="23">
        <f>X14/Y17</f>
        <v>0</v>
      </c>
      <c r="AC14" s="3">
        <v>0</v>
      </c>
      <c r="AD14" s="2">
        <v>60</v>
      </c>
      <c r="AE14" s="2">
        <f t="shared" si="5"/>
        <v>0</v>
      </c>
      <c r="AF14" s="24">
        <v>0</v>
      </c>
      <c r="AG14" s="23">
        <f>AC14/AD17</f>
        <v>0</v>
      </c>
      <c r="AH14" s="3">
        <v>0</v>
      </c>
      <c r="AI14" s="1">
        <v>55</v>
      </c>
      <c r="AJ14" s="2">
        <f t="shared" si="6"/>
        <v>0</v>
      </c>
      <c r="AK14" s="24">
        <v>0</v>
      </c>
      <c r="AL14" s="49">
        <f>AH14/AI17</f>
        <v>0</v>
      </c>
      <c r="AM14" s="3">
        <v>0</v>
      </c>
      <c r="AN14" s="2">
        <v>2</v>
      </c>
      <c r="AO14" s="2">
        <f t="shared" si="7"/>
        <v>0</v>
      </c>
      <c r="AP14" s="24">
        <v>0</v>
      </c>
      <c r="AQ14" s="23">
        <f>AM14/AN17</f>
        <v>0</v>
      </c>
      <c r="AR14" s="3">
        <v>0</v>
      </c>
      <c r="AS14" s="2">
        <v>10</v>
      </c>
      <c r="AT14" s="2">
        <f t="shared" si="8"/>
        <v>0</v>
      </c>
      <c r="AU14" s="24">
        <v>0</v>
      </c>
      <c r="AV14" s="23">
        <f>AR14/AS17</f>
        <v>0</v>
      </c>
      <c r="AW14" s="3">
        <v>0</v>
      </c>
      <c r="AX14" s="2">
        <v>8</v>
      </c>
      <c r="AY14" s="2">
        <f t="shared" si="9"/>
        <v>0</v>
      </c>
      <c r="AZ14" s="24">
        <v>0</v>
      </c>
      <c r="BA14" s="23">
        <f>AW14/AX17</f>
        <v>0</v>
      </c>
      <c r="BB14" s="3">
        <v>0</v>
      </c>
      <c r="BC14" s="2">
        <v>100</v>
      </c>
      <c r="BD14" s="2">
        <f t="shared" si="10"/>
        <v>0</v>
      </c>
      <c r="BE14" s="24">
        <v>0</v>
      </c>
      <c r="BF14" s="23">
        <f>BB14/BC17</f>
        <v>0</v>
      </c>
      <c r="BG14" s="3">
        <v>0</v>
      </c>
      <c r="BH14" s="2">
        <v>100</v>
      </c>
      <c r="BI14" s="2">
        <f t="shared" si="11"/>
        <v>0</v>
      </c>
      <c r="BJ14" s="24">
        <v>0</v>
      </c>
      <c r="BK14" s="23">
        <f>BG14/BH17</f>
        <v>0</v>
      </c>
      <c r="BL14" s="3">
        <v>0</v>
      </c>
      <c r="BM14" s="1">
        <v>6</v>
      </c>
      <c r="BN14" s="2">
        <f t="shared" si="12"/>
        <v>0</v>
      </c>
      <c r="BO14" s="24">
        <v>0</v>
      </c>
      <c r="BP14" s="23">
        <f>BL14/BM17</f>
        <v>0</v>
      </c>
      <c r="BQ14" s="3">
        <v>0</v>
      </c>
      <c r="BR14" s="2">
        <v>10</v>
      </c>
      <c r="BS14" s="2">
        <f t="shared" si="13"/>
        <v>0</v>
      </c>
      <c r="BT14" s="24">
        <v>0</v>
      </c>
      <c r="BU14" s="23">
        <f>BQ14/BR17</f>
        <v>0</v>
      </c>
      <c r="BV14" s="3">
        <v>0</v>
      </c>
      <c r="BW14" s="2">
        <v>14</v>
      </c>
      <c r="BX14" s="2">
        <f t="shared" si="14"/>
        <v>0</v>
      </c>
      <c r="BY14" s="24">
        <v>0</v>
      </c>
      <c r="BZ14" s="23">
        <f>BV14/BW17</f>
        <v>0</v>
      </c>
      <c r="CA14" s="3">
        <v>0</v>
      </c>
      <c r="CB14" s="1">
        <v>12</v>
      </c>
      <c r="CC14" s="2">
        <f t="shared" si="15"/>
        <v>0</v>
      </c>
      <c r="CD14" s="24">
        <v>0</v>
      </c>
      <c r="CE14" s="23">
        <f>CA14/CB17</f>
        <v>0</v>
      </c>
      <c r="CF14" s="3">
        <v>0</v>
      </c>
      <c r="CG14" s="2">
        <v>13</v>
      </c>
      <c r="CH14" s="2">
        <f t="shared" si="16"/>
        <v>0</v>
      </c>
      <c r="CI14" s="24">
        <v>0</v>
      </c>
      <c r="CJ14" s="23">
        <f>CF14/CG17</f>
        <v>0</v>
      </c>
      <c r="CK14" s="3">
        <v>0</v>
      </c>
      <c r="CL14" s="1">
        <v>17</v>
      </c>
      <c r="CM14" s="2">
        <f t="shared" si="17"/>
        <v>0</v>
      </c>
      <c r="CN14" s="24">
        <v>0</v>
      </c>
      <c r="CO14" s="23">
        <f>CK14/CL17</f>
        <v>0</v>
      </c>
    </row>
    <row r="15" spans="2:93" ht="16.5" x14ac:dyDescent="0.3">
      <c r="B15" s="147">
        <v>10</v>
      </c>
      <c r="C15" s="148" t="s">
        <v>14</v>
      </c>
      <c r="D15" s="3">
        <v>0</v>
      </c>
      <c r="E15" s="1">
        <v>12</v>
      </c>
      <c r="F15" s="2">
        <f t="shared" si="0"/>
        <v>0</v>
      </c>
      <c r="G15" s="24">
        <v>0</v>
      </c>
      <c r="H15" s="49">
        <f>D15/E17</f>
        <v>0</v>
      </c>
      <c r="I15" s="92">
        <v>0</v>
      </c>
      <c r="J15" s="94">
        <v>1</v>
      </c>
      <c r="K15" s="94">
        <f t="shared" si="1"/>
        <v>0</v>
      </c>
      <c r="L15" s="95">
        <v>0</v>
      </c>
      <c r="M15" s="96">
        <f>I15/J17</f>
        <v>0</v>
      </c>
      <c r="N15" s="92">
        <v>0</v>
      </c>
      <c r="O15" s="94">
        <v>1</v>
      </c>
      <c r="P15" s="94">
        <f t="shared" si="2"/>
        <v>0</v>
      </c>
      <c r="Q15" s="95">
        <v>0</v>
      </c>
      <c r="R15" s="96">
        <f>N15/O17</f>
        <v>0</v>
      </c>
      <c r="S15" s="92">
        <v>0</v>
      </c>
      <c r="T15" s="94">
        <v>1</v>
      </c>
      <c r="U15" s="94">
        <f t="shared" si="3"/>
        <v>0</v>
      </c>
      <c r="V15" s="95">
        <v>0</v>
      </c>
      <c r="W15" s="96">
        <f>S15/T17</f>
        <v>0</v>
      </c>
      <c r="X15" s="3">
        <v>0</v>
      </c>
      <c r="Y15" s="1">
        <v>60</v>
      </c>
      <c r="Z15" s="2">
        <f t="shared" si="4"/>
        <v>0</v>
      </c>
      <c r="AA15" s="24">
        <v>0</v>
      </c>
      <c r="AB15" s="23">
        <f>X15/Y17</f>
        <v>0</v>
      </c>
      <c r="AC15" s="3">
        <v>0</v>
      </c>
      <c r="AD15" s="2">
        <v>80</v>
      </c>
      <c r="AE15" s="2">
        <f t="shared" si="5"/>
        <v>0</v>
      </c>
      <c r="AF15" s="24">
        <v>0</v>
      </c>
      <c r="AG15" s="23">
        <f>AC15/AD17</f>
        <v>0</v>
      </c>
      <c r="AH15" s="3">
        <v>0</v>
      </c>
      <c r="AI15" s="1">
        <v>75</v>
      </c>
      <c r="AJ15" s="2">
        <f t="shared" si="6"/>
        <v>0</v>
      </c>
      <c r="AK15" s="24">
        <v>0</v>
      </c>
      <c r="AL15" s="49">
        <f>AH15/AI17</f>
        <v>0</v>
      </c>
      <c r="AM15" s="3">
        <v>0</v>
      </c>
      <c r="AN15" s="2">
        <v>2</v>
      </c>
      <c r="AO15" s="2">
        <f t="shared" si="7"/>
        <v>0</v>
      </c>
      <c r="AP15" s="24">
        <v>0</v>
      </c>
      <c r="AQ15" s="23">
        <f>AM15/AN17</f>
        <v>0</v>
      </c>
      <c r="AR15" s="3">
        <v>0</v>
      </c>
      <c r="AS15" s="2">
        <v>10</v>
      </c>
      <c r="AT15" s="2">
        <f t="shared" si="8"/>
        <v>0</v>
      </c>
      <c r="AU15" s="24">
        <v>0</v>
      </c>
      <c r="AV15" s="23">
        <f>AR15/AS17</f>
        <v>0</v>
      </c>
      <c r="AW15" s="3">
        <v>0</v>
      </c>
      <c r="AX15" s="2">
        <v>8</v>
      </c>
      <c r="AY15" s="2">
        <f t="shared" si="9"/>
        <v>0</v>
      </c>
      <c r="AZ15" s="24">
        <v>0</v>
      </c>
      <c r="BA15" s="23">
        <f>AW15/AX17</f>
        <v>0</v>
      </c>
      <c r="BB15" s="3">
        <v>0</v>
      </c>
      <c r="BC15" s="2">
        <v>100</v>
      </c>
      <c r="BD15" s="2">
        <f t="shared" si="10"/>
        <v>0</v>
      </c>
      <c r="BE15" s="24">
        <v>0</v>
      </c>
      <c r="BF15" s="23">
        <f>BB15/BC17</f>
        <v>0</v>
      </c>
      <c r="BG15" s="3">
        <v>0</v>
      </c>
      <c r="BH15" s="2">
        <v>100</v>
      </c>
      <c r="BI15" s="2">
        <f t="shared" si="11"/>
        <v>0</v>
      </c>
      <c r="BJ15" s="24">
        <v>0</v>
      </c>
      <c r="BK15" s="23">
        <f>BG15/BH17</f>
        <v>0</v>
      </c>
      <c r="BL15" s="3">
        <v>0</v>
      </c>
      <c r="BM15" s="1">
        <v>10</v>
      </c>
      <c r="BN15" s="2">
        <f t="shared" si="12"/>
        <v>0</v>
      </c>
      <c r="BO15" s="24">
        <v>0</v>
      </c>
      <c r="BP15" s="23">
        <f>BL15/BM17</f>
        <v>0</v>
      </c>
      <c r="BQ15" s="3">
        <v>0</v>
      </c>
      <c r="BR15" s="2">
        <v>12</v>
      </c>
      <c r="BS15" s="2">
        <f t="shared" si="13"/>
        <v>0</v>
      </c>
      <c r="BT15" s="24">
        <v>0</v>
      </c>
      <c r="BU15" s="23">
        <f>BQ15/BR17</f>
        <v>0</v>
      </c>
      <c r="BV15" s="3">
        <v>0</v>
      </c>
      <c r="BW15" s="2">
        <v>16</v>
      </c>
      <c r="BX15" s="2">
        <f t="shared" si="14"/>
        <v>0</v>
      </c>
      <c r="BY15" s="24">
        <v>0</v>
      </c>
      <c r="BZ15" s="23">
        <f>BV15/BW17</f>
        <v>0</v>
      </c>
      <c r="CA15" s="3">
        <v>0</v>
      </c>
      <c r="CB15" s="1">
        <v>14</v>
      </c>
      <c r="CC15" s="2">
        <f t="shared" si="15"/>
        <v>0</v>
      </c>
      <c r="CD15" s="24">
        <v>0</v>
      </c>
      <c r="CE15" s="23">
        <f>CA15/CB17</f>
        <v>0</v>
      </c>
      <c r="CF15" s="3">
        <v>0</v>
      </c>
      <c r="CG15" s="2">
        <v>14</v>
      </c>
      <c r="CH15" s="2">
        <f t="shared" si="16"/>
        <v>0</v>
      </c>
      <c r="CI15" s="24">
        <v>0</v>
      </c>
      <c r="CJ15" s="23">
        <f>CF15/CG17</f>
        <v>0</v>
      </c>
      <c r="CK15" s="3">
        <v>0</v>
      </c>
      <c r="CL15" s="1">
        <v>20</v>
      </c>
      <c r="CM15" s="2">
        <f t="shared" si="17"/>
        <v>0</v>
      </c>
      <c r="CN15" s="24">
        <v>0</v>
      </c>
      <c r="CO15" s="23">
        <f>CK15/CL17</f>
        <v>0</v>
      </c>
    </row>
    <row r="16" spans="2:93" ht="16.5" x14ac:dyDescent="0.3">
      <c r="B16" s="147">
        <v>11</v>
      </c>
      <c r="C16" s="148" t="s">
        <v>26</v>
      </c>
      <c r="D16" s="3">
        <v>0</v>
      </c>
      <c r="E16" s="1">
        <v>15</v>
      </c>
      <c r="F16" s="2">
        <f t="shared" si="0"/>
        <v>0</v>
      </c>
      <c r="G16" s="24">
        <v>0</v>
      </c>
      <c r="H16" s="49">
        <f>D16/E17</f>
        <v>0</v>
      </c>
      <c r="I16" s="92">
        <v>0</v>
      </c>
      <c r="J16" s="94">
        <v>1</v>
      </c>
      <c r="K16" s="94">
        <f t="shared" si="1"/>
        <v>0</v>
      </c>
      <c r="L16" s="95">
        <v>0</v>
      </c>
      <c r="M16" s="96">
        <f>I16/J17</f>
        <v>0</v>
      </c>
      <c r="N16" s="92">
        <v>0</v>
      </c>
      <c r="O16" s="94">
        <v>1</v>
      </c>
      <c r="P16" s="94">
        <f t="shared" si="2"/>
        <v>0</v>
      </c>
      <c r="Q16" s="95">
        <v>0</v>
      </c>
      <c r="R16" s="96">
        <f>N16/O17</f>
        <v>0</v>
      </c>
      <c r="S16" s="3">
        <v>0</v>
      </c>
      <c r="T16" s="2">
        <v>33</v>
      </c>
      <c r="U16" s="2">
        <f t="shared" si="3"/>
        <v>0</v>
      </c>
      <c r="V16" s="24">
        <v>0</v>
      </c>
      <c r="W16" s="23">
        <f>S16/T17</f>
        <v>0</v>
      </c>
      <c r="X16" s="3">
        <v>0</v>
      </c>
      <c r="Y16" s="1">
        <v>60</v>
      </c>
      <c r="Z16" s="2">
        <f t="shared" si="4"/>
        <v>0</v>
      </c>
      <c r="AA16" s="24">
        <v>0</v>
      </c>
      <c r="AB16" s="23">
        <f>X16/Y17</f>
        <v>0</v>
      </c>
      <c r="AC16" s="3">
        <v>0</v>
      </c>
      <c r="AD16" s="2">
        <v>110</v>
      </c>
      <c r="AE16" s="2">
        <f t="shared" si="5"/>
        <v>0</v>
      </c>
      <c r="AF16" s="24">
        <v>0</v>
      </c>
      <c r="AG16" s="23">
        <f>AC16/AD17</f>
        <v>0</v>
      </c>
      <c r="AH16" s="3">
        <v>0</v>
      </c>
      <c r="AI16" s="1">
        <v>105</v>
      </c>
      <c r="AJ16" s="2">
        <f t="shared" si="6"/>
        <v>0</v>
      </c>
      <c r="AK16" s="24">
        <v>0</v>
      </c>
      <c r="AL16" s="49">
        <f>AH16/AI17</f>
        <v>0</v>
      </c>
      <c r="AM16" s="3">
        <v>0</v>
      </c>
      <c r="AN16" s="2">
        <v>3</v>
      </c>
      <c r="AO16" s="2">
        <f t="shared" si="7"/>
        <v>0</v>
      </c>
      <c r="AP16" s="24">
        <v>0</v>
      </c>
      <c r="AQ16" s="23">
        <f>AM16/AN17</f>
        <v>0</v>
      </c>
      <c r="AR16" s="3">
        <v>0</v>
      </c>
      <c r="AS16" s="2">
        <v>15</v>
      </c>
      <c r="AT16" s="2">
        <f t="shared" si="8"/>
        <v>0</v>
      </c>
      <c r="AU16" s="24">
        <v>0</v>
      </c>
      <c r="AV16" s="23">
        <f>AR16/AS17</f>
        <v>0</v>
      </c>
      <c r="AW16" s="3">
        <v>0</v>
      </c>
      <c r="AX16" s="2">
        <v>12</v>
      </c>
      <c r="AY16" s="2">
        <f t="shared" si="9"/>
        <v>0</v>
      </c>
      <c r="AZ16" s="24">
        <v>0</v>
      </c>
      <c r="BA16" s="23">
        <f>AW16/AX17</f>
        <v>0</v>
      </c>
      <c r="BB16" s="3">
        <v>0</v>
      </c>
      <c r="BC16" s="2">
        <v>100</v>
      </c>
      <c r="BD16" s="2">
        <f t="shared" si="10"/>
        <v>0</v>
      </c>
      <c r="BE16" s="24">
        <v>0</v>
      </c>
      <c r="BF16" s="23">
        <f>BB16/BC17</f>
        <v>0</v>
      </c>
      <c r="BG16" s="3">
        <v>0</v>
      </c>
      <c r="BH16" s="2">
        <v>100</v>
      </c>
      <c r="BI16" s="2">
        <f t="shared" si="11"/>
        <v>0</v>
      </c>
      <c r="BJ16" s="24">
        <v>0</v>
      </c>
      <c r="BK16" s="23">
        <f>BG16/BH17</f>
        <v>0</v>
      </c>
      <c r="BL16" s="3">
        <v>0</v>
      </c>
      <c r="BM16" s="1">
        <v>16</v>
      </c>
      <c r="BN16" s="2">
        <f t="shared" si="12"/>
        <v>0</v>
      </c>
      <c r="BO16" s="24">
        <v>0</v>
      </c>
      <c r="BP16" s="23">
        <f>BL16/BM17</f>
        <v>0</v>
      </c>
      <c r="BQ16" s="3">
        <v>0</v>
      </c>
      <c r="BR16" s="2">
        <v>13</v>
      </c>
      <c r="BS16" s="2">
        <f t="shared" si="13"/>
        <v>0</v>
      </c>
      <c r="BT16" s="24">
        <v>0</v>
      </c>
      <c r="BU16" s="23">
        <f>BQ16/BR17</f>
        <v>0</v>
      </c>
      <c r="BV16" s="3">
        <v>0</v>
      </c>
      <c r="BW16" s="2">
        <v>18</v>
      </c>
      <c r="BX16" s="2">
        <f t="shared" si="14"/>
        <v>0</v>
      </c>
      <c r="BY16" s="24">
        <v>0</v>
      </c>
      <c r="BZ16" s="23">
        <f>BV16/BW17</f>
        <v>0</v>
      </c>
      <c r="CA16" s="3">
        <v>0</v>
      </c>
      <c r="CB16" s="1">
        <v>15</v>
      </c>
      <c r="CC16" s="2">
        <f t="shared" si="15"/>
        <v>0</v>
      </c>
      <c r="CD16" s="24">
        <v>0</v>
      </c>
      <c r="CE16" s="23">
        <f>CA16/CB17</f>
        <v>0</v>
      </c>
      <c r="CF16" s="3">
        <v>0</v>
      </c>
      <c r="CG16" s="2">
        <v>15</v>
      </c>
      <c r="CH16" s="2">
        <f t="shared" si="16"/>
        <v>0</v>
      </c>
      <c r="CI16" s="24">
        <v>0</v>
      </c>
      <c r="CJ16" s="23">
        <f>CF16/CG17</f>
        <v>0</v>
      </c>
      <c r="CK16" s="92">
        <v>0</v>
      </c>
      <c r="CL16" s="93">
        <v>20</v>
      </c>
      <c r="CM16" s="94">
        <f t="shared" si="17"/>
        <v>0</v>
      </c>
      <c r="CN16" s="95">
        <v>0</v>
      </c>
      <c r="CO16" s="96">
        <f>CK16/CL17</f>
        <v>0</v>
      </c>
    </row>
    <row r="17" spans="2:93" ht="17.25" thickBot="1" x14ac:dyDescent="0.35">
      <c r="B17" s="149">
        <v>12</v>
      </c>
      <c r="C17" s="150" t="s">
        <v>15</v>
      </c>
      <c r="D17" s="34">
        <v>0</v>
      </c>
      <c r="E17" s="39">
        <v>17</v>
      </c>
      <c r="F17" s="33">
        <f t="shared" si="0"/>
        <v>0</v>
      </c>
      <c r="G17" s="25">
        <v>0</v>
      </c>
      <c r="H17" s="58">
        <f>D17/E17</f>
        <v>0</v>
      </c>
      <c r="I17" s="34">
        <v>0</v>
      </c>
      <c r="J17" s="33">
        <v>30</v>
      </c>
      <c r="K17" s="33">
        <f t="shared" si="1"/>
        <v>0</v>
      </c>
      <c r="L17" s="25">
        <v>0</v>
      </c>
      <c r="M17" s="35">
        <f>I17/J17</f>
        <v>0</v>
      </c>
      <c r="N17" s="34">
        <v>0</v>
      </c>
      <c r="O17" s="33">
        <v>80</v>
      </c>
      <c r="P17" s="33">
        <f t="shared" si="2"/>
        <v>0</v>
      </c>
      <c r="Q17" s="25">
        <v>0</v>
      </c>
      <c r="R17" s="35">
        <f>N17/O17</f>
        <v>0</v>
      </c>
      <c r="S17" s="101">
        <v>0</v>
      </c>
      <c r="T17" s="103">
        <v>1</v>
      </c>
      <c r="U17" s="103">
        <f t="shared" si="3"/>
        <v>0</v>
      </c>
      <c r="V17" s="104">
        <v>0</v>
      </c>
      <c r="W17" s="113">
        <f>S17/T17</f>
        <v>0</v>
      </c>
      <c r="X17" s="34">
        <v>0</v>
      </c>
      <c r="Y17" s="39">
        <v>100</v>
      </c>
      <c r="Z17" s="33">
        <f t="shared" si="4"/>
        <v>0</v>
      </c>
      <c r="AA17" s="25">
        <v>0</v>
      </c>
      <c r="AB17" s="35">
        <f>X17/Y17</f>
        <v>0</v>
      </c>
      <c r="AC17" s="34">
        <v>0</v>
      </c>
      <c r="AD17" s="33">
        <v>130</v>
      </c>
      <c r="AE17" s="33">
        <f t="shared" si="5"/>
        <v>0</v>
      </c>
      <c r="AF17" s="25">
        <v>0</v>
      </c>
      <c r="AG17" s="35">
        <f>AC17/AD17</f>
        <v>0</v>
      </c>
      <c r="AH17" s="34">
        <v>0</v>
      </c>
      <c r="AI17" s="39">
        <v>130</v>
      </c>
      <c r="AJ17" s="33">
        <f t="shared" si="6"/>
        <v>0</v>
      </c>
      <c r="AK17" s="25">
        <v>0</v>
      </c>
      <c r="AL17" s="58">
        <f>AH17/AI17</f>
        <v>0</v>
      </c>
      <c r="AM17" s="101">
        <v>0</v>
      </c>
      <c r="AN17" s="103">
        <v>3</v>
      </c>
      <c r="AO17" s="103">
        <f t="shared" si="7"/>
        <v>0</v>
      </c>
      <c r="AP17" s="104">
        <v>0</v>
      </c>
      <c r="AQ17" s="113">
        <f>AM17/AN17</f>
        <v>0</v>
      </c>
      <c r="AR17" s="101">
        <v>0</v>
      </c>
      <c r="AS17" s="103">
        <v>15</v>
      </c>
      <c r="AT17" s="103">
        <f t="shared" si="8"/>
        <v>0</v>
      </c>
      <c r="AU17" s="104">
        <v>0</v>
      </c>
      <c r="AV17" s="113">
        <f>AR17/AS17</f>
        <v>0</v>
      </c>
      <c r="AW17" s="34">
        <v>0</v>
      </c>
      <c r="AX17" s="33">
        <v>14</v>
      </c>
      <c r="AY17" s="33">
        <f t="shared" si="9"/>
        <v>0</v>
      </c>
      <c r="AZ17" s="25">
        <v>0</v>
      </c>
      <c r="BA17" s="35">
        <f>AW17/AX17</f>
        <v>0</v>
      </c>
      <c r="BB17" s="34">
        <v>0</v>
      </c>
      <c r="BC17" s="33">
        <v>100</v>
      </c>
      <c r="BD17" s="33">
        <f t="shared" si="10"/>
        <v>0</v>
      </c>
      <c r="BE17" s="25">
        <v>0</v>
      </c>
      <c r="BF17" s="35">
        <f>BB17/BC17</f>
        <v>0</v>
      </c>
      <c r="BG17" s="34">
        <v>0</v>
      </c>
      <c r="BH17" s="33">
        <v>100</v>
      </c>
      <c r="BI17" s="33">
        <f t="shared" si="11"/>
        <v>0</v>
      </c>
      <c r="BJ17" s="25">
        <v>0</v>
      </c>
      <c r="BK17" s="35">
        <f>BG17/BH17</f>
        <v>0</v>
      </c>
      <c r="BL17" s="34">
        <v>0</v>
      </c>
      <c r="BM17" s="39">
        <v>24</v>
      </c>
      <c r="BN17" s="33">
        <f t="shared" si="12"/>
        <v>0</v>
      </c>
      <c r="BO17" s="25">
        <v>0</v>
      </c>
      <c r="BP17" s="35">
        <f>BL17/BM17</f>
        <v>0</v>
      </c>
      <c r="BQ17" s="101">
        <v>0</v>
      </c>
      <c r="BR17" s="103">
        <v>13</v>
      </c>
      <c r="BS17" s="103">
        <f t="shared" si="13"/>
        <v>0</v>
      </c>
      <c r="BT17" s="104">
        <v>0</v>
      </c>
      <c r="BU17" s="113">
        <f>BQ17/BR17</f>
        <v>0</v>
      </c>
      <c r="BV17" s="34">
        <v>0</v>
      </c>
      <c r="BW17" s="33">
        <v>19</v>
      </c>
      <c r="BX17" s="33">
        <f t="shared" si="14"/>
        <v>0</v>
      </c>
      <c r="BY17" s="25">
        <v>0</v>
      </c>
      <c r="BZ17" s="35">
        <f>BV17/BW17</f>
        <v>0</v>
      </c>
      <c r="CA17" s="34">
        <v>0</v>
      </c>
      <c r="CB17" s="39">
        <v>16</v>
      </c>
      <c r="CC17" s="33">
        <f t="shared" si="15"/>
        <v>0</v>
      </c>
      <c r="CD17" s="25">
        <v>0</v>
      </c>
      <c r="CE17" s="35">
        <f>CA17/CB17</f>
        <v>0</v>
      </c>
      <c r="CF17" s="34">
        <v>0</v>
      </c>
      <c r="CG17" s="33">
        <v>16</v>
      </c>
      <c r="CH17" s="33">
        <f t="shared" si="16"/>
        <v>0</v>
      </c>
      <c r="CI17" s="25">
        <v>0</v>
      </c>
      <c r="CJ17" s="35">
        <f>CF17/CG17</f>
        <v>0</v>
      </c>
      <c r="CK17" s="101">
        <v>0</v>
      </c>
      <c r="CL17" s="102">
        <v>20</v>
      </c>
      <c r="CM17" s="103">
        <f t="shared" si="17"/>
        <v>0</v>
      </c>
      <c r="CN17" s="104">
        <v>0</v>
      </c>
      <c r="CO17" s="113">
        <f>CK17/CL17</f>
        <v>0</v>
      </c>
    </row>
    <row r="18" spans="2:93" x14ac:dyDescent="0.25">
      <c r="D18" s="22"/>
    </row>
    <row r="19" spans="2:93" ht="15.75" thickBot="1" x14ac:dyDescent="0.3"/>
    <row r="20" spans="2:93" ht="15" customHeight="1" x14ac:dyDescent="0.3">
      <c r="B20" s="19"/>
      <c r="C20" s="20"/>
      <c r="D20" s="22"/>
      <c r="E20" s="22"/>
      <c r="F20" s="22"/>
      <c r="G20" s="22"/>
      <c r="H20" s="325" t="s">
        <v>284</v>
      </c>
      <c r="I20" s="326"/>
    </row>
    <row r="21" spans="2:93" ht="16.5" customHeight="1" thickBot="1" x14ac:dyDescent="0.3">
      <c r="H21" s="327"/>
      <c r="I21" s="328"/>
    </row>
    <row r="22" spans="2:93" x14ac:dyDescent="0.25">
      <c r="B22" s="12">
        <v>1</v>
      </c>
      <c r="C22" s="7" t="s">
        <v>27</v>
      </c>
      <c r="D22" s="8"/>
      <c r="E22" s="295" t="s">
        <v>28</v>
      </c>
      <c r="F22" s="295"/>
      <c r="G22" s="296"/>
      <c r="H22" s="12">
        <v>6</v>
      </c>
      <c r="I22" s="16">
        <f>H22/H25</f>
        <v>1</v>
      </c>
    </row>
    <row r="23" spans="2:93" x14ac:dyDescent="0.25">
      <c r="B23" s="13">
        <v>2</v>
      </c>
      <c r="C23" s="9" t="s">
        <v>29</v>
      </c>
      <c r="D23" s="4"/>
      <c r="E23" s="297" t="s">
        <v>30</v>
      </c>
      <c r="F23" s="297"/>
      <c r="G23" s="298"/>
      <c r="H23" s="13">
        <v>0</v>
      </c>
      <c r="I23" s="17">
        <f>H23/H25</f>
        <v>0</v>
      </c>
    </row>
    <row r="24" spans="2:93" ht="15.75" thickBot="1" x14ac:dyDescent="0.3">
      <c r="B24" s="14">
        <v>3</v>
      </c>
      <c r="C24" s="10" t="s">
        <v>31</v>
      </c>
      <c r="D24" s="11"/>
      <c r="E24" s="299" t="s">
        <v>32</v>
      </c>
      <c r="F24" s="299"/>
      <c r="G24" s="300"/>
      <c r="H24" s="14">
        <v>0</v>
      </c>
      <c r="I24" s="18">
        <f>H24/H25</f>
        <v>0</v>
      </c>
    </row>
    <row r="25" spans="2:93" ht="15.75" thickBot="1" x14ac:dyDescent="0.3">
      <c r="B25" s="322" t="s">
        <v>84</v>
      </c>
      <c r="C25" s="323"/>
      <c r="D25" s="323"/>
      <c r="E25" s="323"/>
      <c r="F25" s="323"/>
      <c r="G25" s="324"/>
      <c r="H25" s="15">
        <f>SUM(H22:H24)</f>
        <v>6</v>
      </c>
      <c r="I25" s="21">
        <f>SUM(I22:I24)</f>
        <v>1</v>
      </c>
    </row>
    <row r="27" spans="2:93" ht="18" x14ac:dyDescent="0.35">
      <c r="B27" s="107">
        <v>9</v>
      </c>
      <c r="C27" s="108" t="s">
        <v>146</v>
      </c>
    </row>
    <row r="28" spans="2:93" ht="15.75" thickBot="1" x14ac:dyDescent="0.3"/>
    <row r="29" spans="2:93" ht="16.5" thickBot="1" x14ac:dyDescent="0.3">
      <c r="B29" s="216">
        <v>2</v>
      </c>
      <c r="C29" t="s">
        <v>366</v>
      </c>
    </row>
    <row r="30" spans="2:93" ht="16.5" thickBot="1" x14ac:dyDescent="0.3">
      <c r="B30" s="217">
        <v>1</v>
      </c>
      <c r="C30" t="s">
        <v>368</v>
      </c>
    </row>
  </sheetData>
  <sheetProtection algorithmName="SHA-512" hashValue="K+wceKi3lAtkAUwn/KW/EH8jfc2SBDFbFDt96ySFNYpK3P7jmmLtfQzrc7577hnrbp2lay64X6TUguqu9hN+QA==" saltValue="6cr4Q7xaGzZko3WACfWJLA==" spinCount="100000" sheet="1" objects="1" scenarios="1" selectLockedCells="1" selectUnlockedCells="1"/>
  <mergeCells count="79">
    <mergeCell ref="CA3:CE3"/>
    <mergeCell ref="BE4:BE5"/>
    <mergeCell ref="BG4:BI4"/>
    <mergeCell ref="BZ4:BZ5"/>
    <mergeCell ref="BP4:BP5"/>
    <mergeCell ref="BO4:BO5"/>
    <mergeCell ref="BV3:BZ3"/>
    <mergeCell ref="BG3:BK3"/>
    <mergeCell ref="BF4:BF5"/>
    <mergeCell ref="BB3:BF3"/>
    <mergeCell ref="BB4:BD4"/>
    <mergeCell ref="BJ4:BJ5"/>
    <mergeCell ref="CD4:CD5"/>
    <mergeCell ref="CE4:CE5"/>
    <mergeCell ref="CA4:CC4"/>
    <mergeCell ref="BK4:BK5"/>
    <mergeCell ref="AW3:BA3"/>
    <mergeCell ref="AV4:AV5"/>
    <mergeCell ref="BV4:BX4"/>
    <mergeCell ref="BY4:BY5"/>
    <mergeCell ref="BQ3:BU3"/>
    <mergeCell ref="BQ4:BS4"/>
    <mergeCell ref="BT4:BT5"/>
    <mergeCell ref="BU4:BU5"/>
    <mergeCell ref="BL3:BP3"/>
    <mergeCell ref="BL4:BN4"/>
    <mergeCell ref="AZ4:AZ5"/>
    <mergeCell ref="AR3:AV3"/>
    <mergeCell ref="AR4:AT4"/>
    <mergeCell ref="BA4:BA5"/>
    <mergeCell ref="AW4:AY4"/>
    <mergeCell ref="AU4:AU5"/>
    <mergeCell ref="E23:G23"/>
    <mergeCell ref="E24:G24"/>
    <mergeCell ref="B25:G25"/>
    <mergeCell ref="B2:C5"/>
    <mergeCell ref="D3:H3"/>
    <mergeCell ref="D4:F4"/>
    <mergeCell ref="G4:G5"/>
    <mergeCell ref="H4:H5"/>
    <mergeCell ref="H20:I21"/>
    <mergeCell ref="E22:G22"/>
    <mergeCell ref="D2:CO2"/>
    <mergeCell ref="CF3:CJ3"/>
    <mergeCell ref="CK3:CO3"/>
    <mergeCell ref="CF4:CH4"/>
    <mergeCell ref="CI4:CI5"/>
    <mergeCell ref="CJ4:CJ5"/>
    <mergeCell ref="L4:L5"/>
    <mergeCell ref="M4:M5"/>
    <mergeCell ref="I3:M3"/>
    <mergeCell ref="I4:K4"/>
    <mergeCell ref="X4:Z4"/>
    <mergeCell ref="N4:P4"/>
    <mergeCell ref="Q4:Q5"/>
    <mergeCell ref="R4:R5"/>
    <mergeCell ref="W4:W5"/>
    <mergeCell ref="X3:AB3"/>
    <mergeCell ref="S3:W3"/>
    <mergeCell ref="S4:U4"/>
    <mergeCell ref="V4:V5"/>
    <mergeCell ref="N3:R3"/>
    <mergeCell ref="AB4:AB5"/>
    <mergeCell ref="CK4:CM4"/>
    <mergeCell ref="CN4:CN5"/>
    <mergeCell ref="CO4:CO5"/>
    <mergeCell ref="AP4:AP5"/>
    <mergeCell ref="AQ4:AQ5"/>
    <mergeCell ref="AM3:AQ3"/>
    <mergeCell ref="AA4:AA5"/>
    <mergeCell ref="AH4:AJ4"/>
    <mergeCell ref="AK4:AK5"/>
    <mergeCell ref="AM4:AO4"/>
    <mergeCell ref="AH3:AL3"/>
    <mergeCell ref="AC3:AG3"/>
    <mergeCell ref="AC4:AE4"/>
    <mergeCell ref="AF4:AF5"/>
    <mergeCell ref="AG4:AG5"/>
    <mergeCell ref="AL4:AL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sheetPr>
  <dimension ref="B1:Y25"/>
  <sheetViews>
    <sheetView zoomScale="115" zoomScaleNormal="115" workbookViewId="0">
      <selection activeCell="Y14" sqref="Y14"/>
    </sheetView>
  </sheetViews>
  <sheetFormatPr baseColWidth="10" defaultRowHeight="15" x14ac:dyDescent="0.25"/>
  <cols>
    <col min="1" max="1" width="6" customWidth="1"/>
    <col min="2" max="2" width="4" customWidth="1"/>
    <col min="3" max="3" width="15" customWidth="1"/>
    <col min="4" max="4" width="6.85546875" customWidth="1"/>
    <col min="5" max="6" width="6.28515625" customWidth="1"/>
    <col min="7" max="7" width="7.7109375" customWidth="1"/>
    <col min="8" max="8" width="9.85546875" customWidth="1"/>
    <col min="9" max="9" width="8.42578125" customWidth="1"/>
    <col min="10" max="10" width="5.85546875" customWidth="1"/>
    <col min="11" max="11" width="8.140625" customWidth="1"/>
    <col min="12" max="12" width="7" customWidth="1"/>
    <col min="13" max="13" width="9.85546875" customWidth="1"/>
    <col min="14" max="14" width="6.85546875" customWidth="1"/>
    <col min="15" max="15" width="6.28515625" customWidth="1"/>
    <col min="16" max="16" width="6.7109375" customWidth="1"/>
    <col min="17" max="17" width="7.7109375" customWidth="1"/>
    <col min="18" max="18" width="9.85546875" customWidth="1"/>
    <col min="19" max="19" width="6.42578125" customWidth="1"/>
    <col min="20" max="20" width="5.28515625" customWidth="1"/>
    <col min="21" max="21" width="6.7109375" customWidth="1"/>
    <col min="22" max="22" width="7.140625" customWidth="1"/>
    <col min="24" max="24" width="4.42578125" customWidth="1"/>
    <col min="25" max="25" width="255.5703125" customWidth="1"/>
  </cols>
  <sheetData>
    <row r="1" spans="2:25" ht="15.75" thickBot="1" x14ac:dyDescent="0.3"/>
    <row r="2" spans="2:25" ht="16.5" thickBot="1" x14ac:dyDescent="0.3">
      <c r="B2" s="406" t="s">
        <v>382</v>
      </c>
      <c r="C2" s="330"/>
      <c r="D2" s="416" t="s">
        <v>381</v>
      </c>
      <c r="E2" s="417"/>
      <c r="F2" s="417"/>
      <c r="G2" s="417"/>
      <c r="H2" s="417"/>
      <c r="I2" s="417"/>
      <c r="J2" s="417"/>
      <c r="K2" s="417"/>
      <c r="L2" s="417"/>
      <c r="M2" s="417"/>
      <c r="N2" s="417"/>
      <c r="O2" s="417"/>
      <c r="P2" s="417"/>
      <c r="Q2" s="417"/>
      <c r="R2" s="417"/>
      <c r="S2" s="417"/>
      <c r="T2" s="417"/>
      <c r="U2" s="417"/>
      <c r="V2" s="417"/>
      <c r="W2" s="418"/>
    </row>
    <row r="3" spans="2:25" ht="65.25" customHeight="1" thickBot="1" x14ac:dyDescent="0.3">
      <c r="B3" s="331"/>
      <c r="C3" s="390"/>
      <c r="D3" s="335" t="s">
        <v>370</v>
      </c>
      <c r="E3" s="336"/>
      <c r="F3" s="337"/>
      <c r="G3" s="337"/>
      <c r="H3" s="338"/>
      <c r="I3" s="407" t="s">
        <v>186</v>
      </c>
      <c r="J3" s="408"/>
      <c r="K3" s="409"/>
      <c r="L3" s="409"/>
      <c r="M3" s="410"/>
      <c r="N3" s="422" t="s">
        <v>188</v>
      </c>
      <c r="O3" s="423"/>
      <c r="P3" s="423"/>
      <c r="Q3" s="423"/>
      <c r="R3" s="424"/>
      <c r="S3" s="422" t="s">
        <v>187</v>
      </c>
      <c r="T3" s="423"/>
      <c r="U3" s="423"/>
      <c r="V3" s="423"/>
      <c r="W3" s="424"/>
    </row>
    <row r="4" spans="2:25" ht="29.25" customHeight="1" thickBot="1" x14ac:dyDescent="0.3">
      <c r="B4" s="331"/>
      <c r="C4" s="390"/>
      <c r="D4" s="319" t="s">
        <v>0</v>
      </c>
      <c r="E4" s="348"/>
      <c r="F4" s="350"/>
      <c r="G4" s="351" t="s">
        <v>1</v>
      </c>
      <c r="H4" s="316" t="s">
        <v>104</v>
      </c>
      <c r="I4" s="413" t="s">
        <v>0</v>
      </c>
      <c r="J4" s="414"/>
      <c r="K4" s="415"/>
      <c r="L4" s="411" t="s">
        <v>1</v>
      </c>
      <c r="M4" s="411" t="s">
        <v>104</v>
      </c>
      <c r="N4" s="413" t="s">
        <v>0</v>
      </c>
      <c r="O4" s="414"/>
      <c r="P4" s="415"/>
      <c r="Q4" s="411" t="s">
        <v>1</v>
      </c>
      <c r="R4" s="411" t="s">
        <v>104</v>
      </c>
      <c r="S4" s="413" t="s">
        <v>0</v>
      </c>
      <c r="T4" s="414"/>
      <c r="U4" s="415"/>
      <c r="V4" s="411" t="s">
        <v>1</v>
      </c>
      <c r="W4" s="411" t="s">
        <v>104</v>
      </c>
    </row>
    <row r="5" spans="2:25" ht="25.5" customHeight="1" thickBot="1" x14ac:dyDescent="0.3">
      <c r="B5" s="333"/>
      <c r="C5" s="391"/>
      <c r="D5" s="151" t="s">
        <v>33</v>
      </c>
      <c r="E5" s="152" t="s">
        <v>2</v>
      </c>
      <c r="F5" s="153" t="s">
        <v>3</v>
      </c>
      <c r="G5" s="352"/>
      <c r="H5" s="318"/>
      <c r="I5" s="234" t="s">
        <v>33</v>
      </c>
      <c r="J5" s="235" t="s">
        <v>2</v>
      </c>
      <c r="K5" s="236" t="s">
        <v>3</v>
      </c>
      <c r="L5" s="412"/>
      <c r="M5" s="412"/>
      <c r="N5" s="234" t="s">
        <v>33</v>
      </c>
      <c r="O5" s="235" t="s">
        <v>4</v>
      </c>
      <c r="P5" s="236" t="s">
        <v>3</v>
      </c>
      <c r="Q5" s="412"/>
      <c r="R5" s="412"/>
      <c r="S5" s="234" t="s">
        <v>33</v>
      </c>
      <c r="T5" s="235" t="s">
        <v>4</v>
      </c>
      <c r="U5" s="236" t="s">
        <v>3</v>
      </c>
      <c r="V5" s="412"/>
      <c r="W5" s="412"/>
    </row>
    <row r="6" spans="2:25" ht="17.25" customHeight="1" x14ac:dyDescent="0.25">
      <c r="B6" s="145">
        <v>1</v>
      </c>
      <c r="C6" s="146" t="s">
        <v>5</v>
      </c>
      <c r="D6" s="88">
        <v>0</v>
      </c>
      <c r="E6" s="89">
        <v>1</v>
      </c>
      <c r="F6" s="89">
        <f>D6/E6*100</f>
        <v>0</v>
      </c>
      <c r="G6" s="90">
        <v>0</v>
      </c>
      <c r="H6" s="97">
        <f>D6/E17</f>
        <v>0</v>
      </c>
      <c r="I6" s="88">
        <v>0</v>
      </c>
      <c r="J6" s="89">
        <v>1</v>
      </c>
      <c r="K6" s="89">
        <f>I6/J6*100</f>
        <v>0</v>
      </c>
      <c r="L6" s="90">
        <v>0</v>
      </c>
      <c r="M6" s="91">
        <f>I6/J17</f>
        <v>0</v>
      </c>
      <c r="N6" s="98">
        <v>0</v>
      </c>
      <c r="O6" s="89">
        <v>1</v>
      </c>
      <c r="P6" s="89">
        <f>N6/O6*100</f>
        <v>0</v>
      </c>
      <c r="Q6" s="90">
        <v>0</v>
      </c>
      <c r="R6" s="97">
        <f>N6/O17</f>
        <v>0</v>
      </c>
      <c r="S6" s="88">
        <v>0</v>
      </c>
      <c r="T6" s="89">
        <v>1</v>
      </c>
      <c r="U6" s="89">
        <f>S6/T6*100</f>
        <v>0</v>
      </c>
      <c r="V6" s="90">
        <v>0</v>
      </c>
      <c r="W6" s="91">
        <f>S6/T17</f>
        <v>0</v>
      </c>
    </row>
    <row r="7" spans="2:25" ht="16.5" x14ac:dyDescent="0.3">
      <c r="B7" s="147">
        <v>2</v>
      </c>
      <c r="C7" s="148" t="s">
        <v>6</v>
      </c>
      <c r="D7" s="92">
        <v>0</v>
      </c>
      <c r="E7" s="93">
        <v>1</v>
      </c>
      <c r="F7" s="94">
        <f>D7/E7*100</f>
        <v>0</v>
      </c>
      <c r="G7" s="95">
        <v>0</v>
      </c>
      <c r="H7" s="99">
        <f>D7/E17</f>
        <v>0</v>
      </c>
      <c r="I7" s="92">
        <v>0</v>
      </c>
      <c r="J7" s="94">
        <v>1</v>
      </c>
      <c r="K7" s="94">
        <f>I7/J7*100</f>
        <v>0</v>
      </c>
      <c r="L7" s="95">
        <v>0</v>
      </c>
      <c r="M7" s="96">
        <f>I7/J17</f>
        <v>0</v>
      </c>
      <c r="N7" s="224">
        <v>5</v>
      </c>
      <c r="O7" s="225">
        <v>1</v>
      </c>
      <c r="P7" s="226">
        <f>N7/O7*100</f>
        <v>500</v>
      </c>
      <c r="Q7" s="229">
        <v>5</v>
      </c>
      <c r="R7" s="230">
        <f>N7/O17</f>
        <v>2.0833333333333332E-2</v>
      </c>
      <c r="S7" s="232">
        <v>115</v>
      </c>
      <c r="T7" s="226">
        <v>150</v>
      </c>
      <c r="U7" s="226">
        <f>S7/T7*100</f>
        <v>76.666666666666671</v>
      </c>
      <c r="V7" s="111">
        <v>0.77</v>
      </c>
      <c r="W7" s="233">
        <f>S7/T17</f>
        <v>1.15E-2</v>
      </c>
    </row>
    <row r="8" spans="2:25" ht="21" customHeight="1" x14ac:dyDescent="0.25">
      <c r="B8" s="198">
        <v>3</v>
      </c>
      <c r="C8" s="199" t="s">
        <v>7</v>
      </c>
      <c r="D8" s="92">
        <v>0</v>
      </c>
      <c r="E8" s="93">
        <v>1</v>
      </c>
      <c r="F8" s="94">
        <f>D8/E8*100</f>
        <v>0</v>
      </c>
      <c r="G8" s="95">
        <v>0</v>
      </c>
      <c r="H8" s="99">
        <f>D8/E17</f>
        <v>0</v>
      </c>
      <c r="I8" s="92">
        <v>0</v>
      </c>
      <c r="J8" s="94">
        <v>1</v>
      </c>
      <c r="K8" s="94">
        <f>I8/J8*100</f>
        <v>0</v>
      </c>
      <c r="L8" s="95">
        <v>0</v>
      </c>
      <c r="M8" s="96">
        <f>I8/J17</f>
        <v>0</v>
      </c>
      <c r="N8" s="224">
        <v>5</v>
      </c>
      <c r="O8" s="225">
        <v>1</v>
      </c>
      <c r="P8" s="226">
        <f>N8/O8*100</f>
        <v>500</v>
      </c>
      <c r="Q8" s="109">
        <v>5</v>
      </c>
      <c r="R8" s="230">
        <f>N8/O17</f>
        <v>2.0833333333333332E-2</v>
      </c>
      <c r="S8" s="92">
        <v>115</v>
      </c>
      <c r="T8" s="94">
        <v>330</v>
      </c>
      <c r="U8" s="94">
        <f>S8/T8*100</f>
        <v>34.848484848484851</v>
      </c>
      <c r="V8" s="95">
        <v>0.35</v>
      </c>
      <c r="W8" s="96">
        <f>S8/T17</f>
        <v>1.15E-2</v>
      </c>
      <c r="Y8" s="419" t="s">
        <v>369</v>
      </c>
    </row>
    <row r="9" spans="2:25" ht="16.5" x14ac:dyDescent="0.3">
      <c r="B9" s="147">
        <v>4</v>
      </c>
      <c r="C9" s="148" t="s">
        <v>8</v>
      </c>
      <c r="D9" s="3">
        <v>3511</v>
      </c>
      <c r="E9" s="1">
        <v>2390</v>
      </c>
      <c r="F9" s="2">
        <f t="shared" ref="F9:F17" si="0">D9/E9*100</f>
        <v>146.90376569037659</v>
      </c>
      <c r="G9" s="24">
        <v>1.47</v>
      </c>
      <c r="H9" s="49">
        <f>D9/E17</f>
        <v>0.16372878194366722</v>
      </c>
      <c r="I9" s="92">
        <v>0</v>
      </c>
      <c r="J9" s="94">
        <v>1</v>
      </c>
      <c r="K9" s="94">
        <f t="shared" ref="K9:K17" si="1">I9/J9*100</f>
        <v>0</v>
      </c>
      <c r="L9" s="95">
        <v>0</v>
      </c>
      <c r="M9" s="96">
        <f>I9/J17</f>
        <v>0</v>
      </c>
      <c r="N9" s="224">
        <v>0</v>
      </c>
      <c r="O9" s="225">
        <v>40</v>
      </c>
      <c r="P9" s="226">
        <f t="shared" ref="P9:P17" si="2">N9/O9*100</f>
        <v>0</v>
      </c>
      <c r="Q9" s="229">
        <v>0</v>
      </c>
      <c r="R9" s="230">
        <f>N9/O17</f>
        <v>0</v>
      </c>
      <c r="S9" s="232">
        <v>0</v>
      </c>
      <c r="T9" s="226">
        <v>515</v>
      </c>
      <c r="U9" s="226">
        <f t="shared" ref="U9:U17" si="3">S9/T9*100</f>
        <v>0</v>
      </c>
      <c r="V9" s="229">
        <v>0</v>
      </c>
      <c r="W9" s="233">
        <f>S9/T17</f>
        <v>0</v>
      </c>
      <c r="Y9" s="420"/>
    </row>
    <row r="10" spans="2:25" ht="16.5" x14ac:dyDescent="0.3">
      <c r="B10" s="147">
        <v>5</v>
      </c>
      <c r="C10" s="148" t="s">
        <v>9</v>
      </c>
      <c r="D10" s="3">
        <v>6338</v>
      </c>
      <c r="E10" s="1">
        <v>4772</v>
      </c>
      <c r="F10" s="2">
        <f t="shared" si="0"/>
        <v>132.81642917015927</v>
      </c>
      <c r="G10" s="24">
        <v>1.33</v>
      </c>
      <c r="H10" s="49">
        <f>D10/E17</f>
        <v>0.29556052975191194</v>
      </c>
      <c r="I10" s="92">
        <v>0</v>
      </c>
      <c r="J10" s="94">
        <v>1</v>
      </c>
      <c r="K10" s="94">
        <f t="shared" si="1"/>
        <v>0</v>
      </c>
      <c r="L10" s="95">
        <v>0</v>
      </c>
      <c r="M10" s="96">
        <f>I10/J17</f>
        <v>0</v>
      </c>
      <c r="N10" s="224">
        <v>0</v>
      </c>
      <c r="O10" s="225">
        <v>80</v>
      </c>
      <c r="P10" s="226">
        <f t="shared" si="2"/>
        <v>0</v>
      </c>
      <c r="Q10" s="229">
        <v>0</v>
      </c>
      <c r="R10" s="230">
        <f>N10/O17</f>
        <v>0</v>
      </c>
      <c r="S10" s="232">
        <v>0</v>
      </c>
      <c r="T10" s="226">
        <v>740</v>
      </c>
      <c r="U10" s="226">
        <f t="shared" si="3"/>
        <v>0</v>
      </c>
      <c r="V10" s="229">
        <v>0</v>
      </c>
      <c r="W10" s="233">
        <f>S10/T17</f>
        <v>0</v>
      </c>
      <c r="Y10" s="420"/>
    </row>
    <row r="11" spans="2:25" ht="16.5" x14ac:dyDescent="0.3">
      <c r="B11" s="175">
        <v>6</v>
      </c>
      <c r="C11" s="176" t="s">
        <v>10</v>
      </c>
      <c r="D11" s="3">
        <v>10986</v>
      </c>
      <c r="E11" s="1">
        <v>7154</v>
      </c>
      <c r="F11" s="2">
        <f t="shared" si="0"/>
        <v>153.56443947441991</v>
      </c>
      <c r="G11" s="109">
        <v>1.54</v>
      </c>
      <c r="H11" s="49">
        <f>D11/E17</f>
        <v>0.51231113598209288</v>
      </c>
      <c r="I11" s="92">
        <v>0</v>
      </c>
      <c r="J11" s="94">
        <v>1</v>
      </c>
      <c r="K11" s="94">
        <f t="shared" si="1"/>
        <v>0</v>
      </c>
      <c r="L11" s="95">
        <v>0</v>
      </c>
      <c r="M11" s="96">
        <f>I11/J17</f>
        <v>0</v>
      </c>
      <c r="N11" s="224">
        <v>0</v>
      </c>
      <c r="O11" s="225">
        <v>100</v>
      </c>
      <c r="P11" s="226">
        <f t="shared" si="2"/>
        <v>0</v>
      </c>
      <c r="Q11" s="229">
        <v>0</v>
      </c>
      <c r="R11" s="230">
        <f>N11/O17</f>
        <v>0</v>
      </c>
      <c r="S11" s="232">
        <v>0</v>
      </c>
      <c r="T11" s="226">
        <v>2190</v>
      </c>
      <c r="U11" s="226">
        <f t="shared" si="3"/>
        <v>0</v>
      </c>
      <c r="V11" s="229">
        <v>0</v>
      </c>
      <c r="W11" s="233">
        <f>S11/T17</f>
        <v>0</v>
      </c>
      <c r="Y11" s="420"/>
    </row>
    <row r="12" spans="2:25" ht="16.5" x14ac:dyDescent="0.3">
      <c r="B12" s="147">
        <v>7</v>
      </c>
      <c r="C12" s="148" t="s">
        <v>11</v>
      </c>
      <c r="D12" s="3">
        <v>0</v>
      </c>
      <c r="E12" s="1">
        <v>9536</v>
      </c>
      <c r="F12" s="2">
        <f t="shared" si="0"/>
        <v>0</v>
      </c>
      <c r="G12" s="24">
        <v>0</v>
      </c>
      <c r="H12" s="49">
        <f>D12/E17</f>
        <v>0</v>
      </c>
      <c r="I12" s="92">
        <v>0</v>
      </c>
      <c r="J12" s="94">
        <v>1</v>
      </c>
      <c r="K12" s="94">
        <f t="shared" si="1"/>
        <v>0</v>
      </c>
      <c r="L12" s="95">
        <v>0</v>
      </c>
      <c r="M12" s="96">
        <f>I12/J17</f>
        <v>0</v>
      </c>
      <c r="N12" s="224">
        <v>0</v>
      </c>
      <c r="O12" s="225">
        <v>120</v>
      </c>
      <c r="P12" s="226">
        <f t="shared" si="2"/>
        <v>0</v>
      </c>
      <c r="Q12" s="229">
        <v>0</v>
      </c>
      <c r="R12" s="230">
        <f>N12/O17</f>
        <v>0</v>
      </c>
      <c r="S12" s="232">
        <v>0</v>
      </c>
      <c r="T12" s="226">
        <v>3655</v>
      </c>
      <c r="U12" s="226">
        <f t="shared" si="3"/>
        <v>0</v>
      </c>
      <c r="V12" s="229">
        <v>0</v>
      </c>
      <c r="W12" s="233">
        <f>S12/T17</f>
        <v>0</v>
      </c>
      <c r="Y12" s="421"/>
    </row>
    <row r="13" spans="2:25" ht="16.5" x14ac:dyDescent="0.3">
      <c r="B13" s="147">
        <v>8</v>
      </c>
      <c r="C13" s="148" t="s">
        <v>12</v>
      </c>
      <c r="D13" s="3">
        <v>0</v>
      </c>
      <c r="E13" s="1">
        <v>11918</v>
      </c>
      <c r="F13" s="2">
        <f t="shared" si="0"/>
        <v>0</v>
      </c>
      <c r="G13" s="24">
        <v>0</v>
      </c>
      <c r="H13" s="49">
        <f>D13/E17</f>
        <v>0</v>
      </c>
      <c r="I13" s="92">
        <v>0</v>
      </c>
      <c r="J13" s="94">
        <v>1</v>
      </c>
      <c r="K13" s="94">
        <f t="shared" si="1"/>
        <v>0</v>
      </c>
      <c r="L13" s="95">
        <v>0</v>
      </c>
      <c r="M13" s="96">
        <f>I13/J17</f>
        <v>0</v>
      </c>
      <c r="N13" s="224">
        <v>0</v>
      </c>
      <c r="O13" s="225">
        <v>140</v>
      </c>
      <c r="P13" s="226">
        <f t="shared" si="2"/>
        <v>0</v>
      </c>
      <c r="Q13" s="229">
        <v>0</v>
      </c>
      <c r="R13" s="230">
        <f>N13/O17</f>
        <v>0</v>
      </c>
      <c r="S13" s="232">
        <v>0</v>
      </c>
      <c r="T13" s="226">
        <v>5120</v>
      </c>
      <c r="U13" s="226">
        <f t="shared" si="3"/>
        <v>0</v>
      </c>
      <c r="V13" s="229">
        <v>0</v>
      </c>
      <c r="W13" s="233">
        <f>S13/T17</f>
        <v>0</v>
      </c>
    </row>
    <row r="14" spans="2:25" ht="16.5" x14ac:dyDescent="0.3">
      <c r="B14" s="147">
        <v>9</v>
      </c>
      <c r="C14" s="148" t="s">
        <v>13</v>
      </c>
      <c r="D14" s="3">
        <v>0</v>
      </c>
      <c r="E14" s="1">
        <v>14300</v>
      </c>
      <c r="F14" s="2">
        <f t="shared" si="0"/>
        <v>0</v>
      </c>
      <c r="G14" s="24">
        <v>0</v>
      </c>
      <c r="H14" s="49">
        <f>D14/E17</f>
        <v>0</v>
      </c>
      <c r="I14" s="92">
        <v>0</v>
      </c>
      <c r="J14" s="94">
        <v>1</v>
      </c>
      <c r="K14" s="94">
        <f t="shared" si="1"/>
        <v>0</v>
      </c>
      <c r="L14" s="95">
        <v>0</v>
      </c>
      <c r="M14" s="96">
        <f>I14/J17</f>
        <v>0</v>
      </c>
      <c r="N14" s="224">
        <v>0</v>
      </c>
      <c r="O14" s="225">
        <v>161</v>
      </c>
      <c r="P14" s="226">
        <f t="shared" si="2"/>
        <v>0</v>
      </c>
      <c r="Q14" s="229">
        <v>0</v>
      </c>
      <c r="R14" s="230">
        <f>N14/O17</f>
        <v>0</v>
      </c>
      <c r="S14" s="232">
        <v>0</v>
      </c>
      <c r="T14" s="226">
        <v>6570</v>
      </c>
      <c r="U14" s="226">
        <f t="shared" si="3"/>
        <v>0</v>
      </c>
      <c r="V14" s="229">
        <v>0</v>
      </c>
      <c r="W14" s="233">
        <f>S14/T17</f>
        <v>0</v>
      </c>
    </row>
    <row r="15" spans="2:25" ht="16.5" x14ac:dyDescent="0.3">
      <c r="B15" s="147">
        <v>10</v>
      </c>
      <c r="C15" s="148" t="s">
        <v>14</v>
      </c>
      <c r="D15" s="3">
        <v>0</v>
      </c>
      <c r="E15" s="1">
        <v>16682</v>
      </c>
      <c r="F15" s="2">
        <f t="shared" si="0"/>
        <v>0</v>
      </c>
      <c r="G15" s="24">
        <v>0</v>
      </c>
      <c r="H15" s="49">
        <f>D15/E17</f>
        <v>0</v>
      </c>
      <c r="I15" s="92">
        <v>0</v>
      </c>
      <c r="J15" s="94">
        <v>1</v>
      </c>
      <c r="K15" s="94">
        <f t="shared" si="1"/>
        <v>0</v>
      </c>
      <c r="L15" s="95">
        <v>0</v>
      </c>
      <c r="M15" s="96">
        <f>I15/J17</f>
        <v>0</v>
      </c>
      <c r="N15" s="224">
        <v>0</v>
      </c>
      <c r="O15" s="225">
        <v>198</v>
      </c>
      <c r="P15" s="226">
        <f t="shared" si="2"/>
        <v>0</v>
      </c>
      <c r="Q15" s="229">
        <v>0</v>
      </c>
      <c r="R15" s="230">
        <f>N15/O17</f>
        <v>0</v>
      </c>
      <c r="S15" s="232">
        <v>0</v>
      </c>
      <c r="T15" s="226">
        <v>7985</v>
      </c>
      <c r="U15" s="226">
        <f t="shared" si="3"/>
        <v>0</v>
      </c>
      <c r="V15" s="229">
        <v>0</v>
      </c>
      <c r="W15" s="233">
        <f>S15/T17</f>
        <v>0</v>
      </c>
    </row>
    <row r="16" spans="2:25" ht="16.5" x14ac:dyDescent="0.3">
      <c r="B16" s="147">
        <v>11</v>
      </c>
      <c r="C16" s="148" t="s">
        <v>26</v>
      </c>
      <c r="D16" s="3">
        <v>0</v>
      </c>
      <c r="E16" s="1">
        <v>19064</v>
      </c>
      <c r="F16" s="2">
        <f t="shared" si="0"/>
        <v>0</v>
      </c>
      <c r="G16" s="24">
        <v>0</v>
      </c>
      <c r="H16" s="49">
        <f>D16/E17</f>
        <v>0</v>
      </c>
      <c r="I16" s="92">
        <v>0</v>
      </c>
      <c r="J16" s="94">
        <v>1</v>
      </c>
      <c r="K16" s="94">
        <f t="shared" si="1"/>
        <v>0</v>
      </c>
      <c r="L16" s="95">
        <v>0</v>
      </c>
      <c r="M16" s="96">
        <f>I16/J17</f>
        <v>0</v>
      </c>
      <c r="N16" s="224">
        <v>0</v>
      </c>
      <c r="O16" s="225">
        <v>218</v>
      </c>
      <c r="P16" s="226">
        <f t="shared" si="2"/>
        <v>0</v>
      </c>
      <c r="Q16" s="229">
        <v>0</v>
      </c>
      <c r="R16" s="230">
        <f>N16/O17</f>
        <v>0</v>
      </c>
      <c r="S16" s="232">
        <v>0</v>
      </c>
      <c r="T16" s="226">
        <v>9357</v>
      </c>
      <c r="U16" s="226">
        <f t="shared" si="3"/>
        <v>0</v>
      </c>
      <c r="V16" s="229">
        <v>0</v>
      </c>
      <c r="W16" s="233">
        <f>S16/T17</f>
        <v>0</v>
      </c>
    </row>
    <row r="17" spans="2:23" ht="17.25" thickBot="1" x14ac:dyDescent="0.35">
      <c r="B17" s="149">
        <v>12</v>
      </c>
      <c r="C17" s="150" t="s">
        <v>15</v>
      </c>
      <c r="D17" s="34">
        <v>0</v>
      </c>
      <c r="E17" s="39">
        <v>21444</v>
      </c>
      <c r="F17" s="33">
        <f t="shared" si="0"/>
        <v>0</v>
      </c>
      <c r="G17" s="25">
        <v>0</v>
      </c>
      <c r="H17" s="58">
        <f>D17/E17</f>
        <v>0</v>
      </c>
      <c r="I17" s="220">
        <v>0</v>
      </c>
      <c r="J17" s="221">
        <v>58</v>
      </c>
      <c r="K17" s="221">
        <f t="shared" si="1"/>
        <v>0</v>
      </c>
      <c r="L17" s="222">
        <v>0</v>
      </c>
      <c r="M17" s="223">
        <f>I17/J17</f>
        <v>0</v>
      </c>
      <c r="N17" s="227">
        <v>0</v>
      </c>
      <c r="O17" s="228">
        <v>240</v>
      </c>
      <c r="P17" s="221">
        <f t="shared" si="2"/>
        <v>0</v>
      </c>
      <c r="Q17" s="222">
        <v>0</v>
      </c>
      <c r="R17" s="231">
        <f>N17/O17</f>
        <v>0</v>
      </c>
      <c r="S17" s="220">
        <v>0</v>
      </c>
      <c r="T17" s="221">
        <v>10000</v>
      </c>
      <c r="U17" s="221">
        <f t="shared" si="3"/>
        <v>0</v>
      </c>
      <c r="V17" s="222">
        <v>0</v>
      </c>
      <c r="W17" s="223">
        <f>S17/T17</f>
        <v>0</v>
      </c>
    </row>
    <row r="19" spans="2:23" ht="15.75" thickBot="1" x14ac:dyDescent="0.3"/>
    <row r="20" spans="2:23" ht="14.25" customHeight="1" x14ac:dyDescent="0.3">
      <c r="B20" s="19"/>
      <c r="C20" s="20"/>
      <c r="D20" s="22"/>
      <c r="E20" s="22"/>
      <c r="F20" s="22"/>
      <c r="G20" s="22"/>
      <c r="H20" s="325" t="s">
        <v>284</v>
      </c>
      <c r="I20" s="326"/>
    </row>
    <row r="21" spans="2:23" ht="13.5" customHeight="1" thickBot="1" x14ac:dyDescent="0.3">
      <c r="H21" s="327"/>
      <c r="I21" s="328"/>
    </row>
    <row r="22" spans="2:23" x14ac:dyDescent="0.25">
      <c r="B22" s="12">
        <v>1</v>
      </c>
      <c r="C22" s="7" t="s">
        <v>27</v>
      </c>
      <c r="D22" s="8"/>
      <c r="E22" s="295" t="s">
        <v>28</v>
      </c>
      <c r="F22" s="295"/>
      <c r="G22" s="296"/>
      <c r="H22" s="12">
        <v>1</v>
      </c>
      <c r="I22" s="16">
        <f>H22/H25</f>
        <v>1</v>
      </c>
    </row>
    <row r="23" spans="2:23" x14ac:dyDescent="0.25">
      <c r="B23" s="13">
        <v>2</v>
      </c>
      <c r="C23" s="9" t="s">
        <v>29</v>
      </c>
      <c r="D23" s="4"/>
      <c r="E23" s="297" t="s">
        <v>30</v>
      </c>
      <c r="F23" s="297"/>
      <c r="G23" s="298"/>
      <c r="H23" s="13">
        <v>0</v>
      </c>
      <c r="I23" s="17">
        <f>H23/H25</f>
        <v>0</v>
      </c>
    </row>
    <row r="24" spans="2:23" ht="15.75" thickBot="1" x14ac:dyDescent="0.3">
      <c r="B24" s="14">
        <v>3</v>
      </c>
      <c r="C24" s="10" t="s">
        <v>31</v>
      </c>
      <c r="D24" s="11"/>
      <c r="E24" s="299" t="s">
        <v>32</v>
      </c>
      <c r="F24" s="299"/>
      <c r="G24" s="300"/>
      <c r="H24" s="14">
        <v>0</v>
      </c>
      <c r="I24" s="18">
        <f>H24/H25</f>
        <v>0</v>
      </c>
    </row>
    <row r="25" spans="2:23" ht="15.75" thickBot="1" x14ac:dyDescent="0.3">
      <c r="B25" s="322" t="s">
        <v>371</v>
      </c>
      <c r="C25" s="323"/>
      <c r="D25" s="323"/>
      <c r="E25" s="323"/>
      <c r="F25" s="323"/>
      <c r="G25" s="324"/>
      <c r="H25" s="15">
        <f>SUM(H22:H24)</f>
        <v>1</v>
      </c>
      <c r="I25" s="21">
        <f>SUM(I22:I24)</f>
        <v>1</v>
      </c>
    </row>
  </sheetData>
  <sheetProtection algorithmName="SHA-512" hashValue="+ckxNvSjv1iVrZJb0MHwd5p6NTj/IiSkyrINaHO6K38aBsy4GK1YNPvabfLtKDxdCvJz4Sm4ebTRhomf0TCnFw==" saltValue="tmOOL0pnq/eKpPK2/ehmyA==" spinCount="100000" sheet="1" objects="1" scenarios="1" selectLockedCells="1" selectUnlockedCells="1"/>
  <mergeCells count="24">
    <mergeCell ref="Y8:Y12"/>
    <mergeCell ref="W4:W5"/>
    <mergeCell ref="R4:R5"/>
    <mergeCell ref="S3:W3"/>
    <mergeCell ref="S4:U4"/>
    <mergeCell ref="N3:R3"/>
    <mergeCell ref="N4:P4"/>
    <mergeCell ref="Q4:Q5"/>
    <mergeCell ref="E24:G24"/>
    <mergeCell ref="B25:G25"/>
    <mergeCell ref="B2:C5"/>
    <mergeCell ref="D3:H3"/>
    <mergeCell ref="I3:M3"/>
    <mergeCell ref="M4:M5"/>
    <mergeCell ref="H20:I21"/>
    <mergeCell ref="E22:G22"/>
    <mergeCell ref="E23:G23"/>
    <mergeCell ref="D4:F4"/>
    <mergeCell ref="G4:G5"/>
    <mergeCell ref="H4:H5"/>
    <mergeCell ref="I4:K4"/>
    <mergeCell ref="L4:L5"/>
    <mergeCell ref="D2:W2"/>
    <mergeCell ref="V4:V5"/>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sheetPr>
  <dimension ref="B1:BP27"/>
  <sheetViews>
    <sheetView workbookViewId="0">
      <selection activeCell="R21" sqref="R21"/>
    </sheetView>
  </sheetViews>
  <sheetFormatPr baseColWidth="10" defaultRowHeight="15" x14ac:dyDescent="0.25"/>
  <cols>
    <col min="1" max="1" width="6" customWidth="1"/>
    <col min="2" max="2" width="4" customWidth="1"/>
    <col min="3" max="3" width="14.7109375" customWidth="1"/>
    <col min="4" max="4" width="6.85546875" customWidth="1"/>
    <col min="5" max="5" width="6.28515625" customWidth="1"/>
    <col min="6" max="6" width="5.85546875" customWidth="1"/>
    <col min="7" max="7" width="6.85546875" customWidth="1"/>
    <col min="8" max="8" width="13" customWidth="1"/>
    <col min="9" max="9" width="7" customWidth="1"/>
    <col min="10" max="10" width="5.85546875" customWidth="1"/>
    <col min="11" max="11" width="6.42578125" customWidth="1"/>
    <col min="12" max="12" width="7" customWidth="1"/>
    <col min="13" max="13" width="9.85546875" customWidth="1"/>
    <col min="14" max="14" width="6.140625" customWidth="1"/>
    <col min="15" max="16" width="6.42578125" customWidth="1"/>
    <col min="17" max="17" width="6.28515625" customWidth="1"/>
    <col min="18" max="18" width="9.85546875" customWidth="1"/>
    <col min="19" max="20" width="7.140625" customWidth="1"/>
    <col min="21" max="21" width="6.5703125" customWidth="1"/>
    <col min="22" max="22" width="7" customWidth="1"/>
    <col min="23" max="23" width="9.7109375" customWidth="1"/>
    <col min="24" max="24" width="6.5703125" customWidth="1"/>
    <col min="25" max="25" width="6" customWidth="1"/>
    <col min="26" max="26" width="6.85546875" customWidth="1"/>
    <col min="27" max="27" width="7" customWidth="1"/>
    <col min="28" max="28" width="9.7109375" customWidth="1"/>
    <col min="29" max="29" width="6.28515625" customWidth="1"/>
    <col min="30" max="30" width="5.42578125" customWidth="1"/>
    <col min="31" max="31" width="6.85546875" customWidth="1"/>
    <col min="32" max="32" width="6.7109375" customWidth="1"/>
    <col min="33" max="33" width="9.7109375" customWidth="1"/>
    <col min="34" max="34" width="6.7109375" customWidth="1"/>
    <col min="35" max="35" width="6.85546875" customWidth="1"/>
    <col min="36" max="36" width="6.42578125" customWidth="1"/>
    <col min="37" max="37" width="6.85546875" customWidth="1"/>
    <col min="38" max="38" width="9.7109375" customWidth="1"/>
    <col min="39" max="39" width="7" customWidth="1"/>
    <col min="40" max="40" width="5.140625" customWidth="1"/>
    <col min="41" max="41" width="6.5703125" customWidth="1"/>
    <col min="42" max="42" width="6.140625" customWidth="1"/>
    <col min="43" max="43" width="9.7109375" customWidth="1"/>
    <col min="44" max="44" width="6.42578125" customWidth="1"/>
    <col min="45" max="45" width="6.85546875" customWidth="1"/>
    <col min="46" max="46" width="6.28515625" customWidth="1"/>
    <col min="47" max="47" width="7.28515625" customWidth="1"/>
    <col min="48" max="48" width="9.5703125" customWidth="1"/>
    <col min="49" max="49" width="6.85546875" customWidth="1"/>
    <col min="50" max="50" width="6.140625" customWidth="1"/>
    <col min="51" max="51" width="6" customWidth="1"/>
    <col min="52" max="52" width="7.42578125" customWidth="1"/>
    <col min="53" max="53" width="9.5703125" customWidth="1"/>
    <col min="54" max="54" width="6.5703125" customWidth="1"/>
    <col min="55" max="55" width="6.140625" customWidth="1"/>
    <col min="56" max="56" width="6.42578125" customWidth="1"/>
    <col min="57" max="57" width="7" customWidth="1"/>
    <col min="58" max="58" width="9.5703125" customWidth="1"/>
    <col min="59" max="59" width="6.5703125" customWidth="1"/>
    <col min="60" max="60" width="6" customWidth="1"/>
    <col min="61" max="61" width="6.42578125" customWidth="1"/>
    <col min="62" max="62" width="6.85546875" customWidth="1"/>
    <col min="63" max="63" width="10.42578125" customWidth="1"/>
    <col min="64" max="64" width="7.140625" customWidth="1"/>
    <col min="65" max="65" width="5.5703125" customWidth="1"/>
    <col min="66" max="66" width="7" customWidth="1"/>
    <col min="67" max="67" width="7.28515625" customWidth="1"/>
    <col min="68" max="68" width="10.140625" customWidth="1"/>
  </cols>
  <sheetData>
    <row r="1" spans="2:68" ht="15.75" thickBot="1" x14ac:dyDescent="0.3"/>
    <row r="2" spans="2:68" ht="17.25" thickBot="1" x14ac:dyDescent="0.35">
      <c r="B2" s="425" t="s">
        <v>298</v>
      </c>
      <c r="C2" s="330"/>
      <c r="D2" s="343" t="s">
        <v>118</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c r="BB2" s="344"/>
      <c r="BC2" s="344"/>
      <c r="BD2" s="344"/>
      <c r="BE2" s="344"/>
      <c r="BF2" s="344"/>
      <c r="BG2" s="344"/>
      <c r="BH2" s="344"/>
      <c r="BI2" s="344"/>
      <c r="BJ2" s="344"/>
      <c r="BK2" s="344"/>
      <c r="BL2" s="344"/>
      <c r="BM2" s="344"/>
      <c r="BN2" s="344"/>
      <c r="BO2" s="344"/>
      <c r="BP2" s="345"/>
    </row>
    <row r="3" spans="2:68" ht="87.75" customHeight="1" thickBot="1" x14ac:dyDescent="0.3">
      <c r="B3" s="331"/>
      <c r="C3" s="390"/>
      <c r="D3" s="335" t="s">
        <v>189</v>
      </c>
      <c r="E3" s="336"/>
      <c r="F3" s="337"/>
      <c r="G3" s="337"/>
      <c r="H3" s="338"/>
      <c r="I3" s="339" t="s">
        <v>190</v>
      </c>
      <c r="J3" s="340"/>
      <c r="K3" s="341"/>
      <c r="L3" s="341"/>
      <c r="M3" s="342"/>
      <c r="N3" s="349" t="s">
        <v>191</v>
      </c>
      <c r="O3" s="346"/>
      <c r="P3" s="346"/>
      <c r="Q3" s="346"/>
      <c r="R3" s="347"/>
      <c r="S3" s="349" t="s">
        <v>192</v>
      </c>
      <c r="T3" s="346"/>
      <c r="U3" s="346"/>
      <c r="V3" s="346"/>
      <c r="W3" s="347"/>
      <c r="X3" s="340" t="s">
        <v>193</v>
      </c>
      <c r="Y3" s="340"/>
      <c r="Z3" s="341"/>
      <c r="AA3" s="341"/>
      <c r="AB3" s="342"/>
      <c r="AC3" s="339" t="s">
        <v>194</v>
      </c>
      <c r="AD3" s="340"/>
      <c r="AE3" s="341"/>
      <c r="AF3" s="341"/>
      <c r="AG3" s="342"/>
      <c r="AH3" s="339" t="s">
        <v>332</v>
      </c>
      <c r="AI3" s="340"/>
      <c r="AJ3" s="341"/>
      <c r="AK3" s="341"/>
      <c r="AL3" s="342"/>
      <c r="AM3" s="340" t="s">
        <v>195</v>
      </c>
      <c r="AN3" s="340"/>
      <c r="AO3" s="341"/>
      <c r="AP3" s="341"/>
      <c r="AQ3" s="342"/>
      <c r="AR3" s="339" t="s">
        <v>196</v>
      </c>
      <c r="AS3" s="340"/>
      <c r="AT3" s="341"/>
      <c r="AU3" s="341"/>
      <c r="AV3" s="342"/>
      <c r="AW3" s="339" t="s">
        <v>333</v>
      </c>
      <c r="AX3" s="340"/>
      <c r="AY3" s="341"/>
      <c r="AZ3" s="341"/>
      <c r="BA3" s="342"/>
      <c r="BB3" s="340" t="s">
        <v>334</v>
      </c>
      <c r="BC3" s="340"/>
      <c r="BD3" s="341"/>
      <c r="BE3" s="341"/>
      <c r="BF3" s="342"/>
      <c r="BG3" s="339" t="s">
        <v>197</v>
      </c>
      <c r="BH3" s="340"/>
      <c r="BI3" s="341"/>
      <c r="BJ3" s="341"/>
      <c r="BK3" s="342"/>
      <c r="BL3" s="339" t="s">
        <v>198</v>
      </c>
      <c r="BM3" s="340"/>
      <c r="BN3" s="341"/>
      <c r="BO3" s="341"/>
      <c r="BP3" s="342"/>
    </row>
    <row r="4" spans="2:68" ht="24.75" customHeight="1" thickBot="1" x14ac:dyDescent="0.3">
      <c r="B4" s="331"/>
      <c r="C4" s="390"/>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c r="X4" s="348" t="s">
        <v>0</v>
      </c>
      <c r="Y4" s="320"/>
      <c r="Z4" s="321"/>
      <c r="AA4" s="316" t="s">
        <v>1</v>
      </c>
      <c r="AB4" s="316" t="s">
        <v>104</v>
      </c>
      <c r="AC4" s="319" t="s">
        <v>0</v>
      </c>
      <c r="AD4" s="320"/>
      <c r="AE4" s="321"/>
      <c r="AF4" s="316" t="s">
        <v>1</v>
      </c>
      <c r="AG4" s="316" t="s">
        <v>104</v>
      </c>
      <c r="AH4" s="319" t="s">
        <v>0</v>
      </c>
      <c r="AI4" s="320"/>
      <c r="AJ4" s="321"/>
      <c r="AK4" s="316" t="s">
        <v>1</v>
      </c>
      <c r="AL4" s="316" t="s">
        <v>104</v>
      </c>
      <c r="AM4" s="364" t="s">
        <v>0</v>
      </c>
      <c r="AN4" s="364"/>
      <c r="AO4" s="364"/>
      <c r="AP4" s="366" t="s">
        <v>1</v>
      </c>
      <c r="AQ4" s="316" t="s">
        <v>104</v>
      </c>
      <c r="AR4" s="363" t="s">
        <v>0</v>
      </c>
      <c r="AS4" s="364"/>
      <c r="AT4" s="364"/>
      <c r="AU4" s="366" t="s">
        <v>1</v>
      </c>
      <c r="AV4" s="316" t="s">
        <v>104</v>
      </c>
      <c r="AW4" s="363" t="s">
        <v>0</v>
      </c>
      <c r="AX4" s="364"/>
      <c r="AY4" s="364"/>
      <c r="AZ4" s="366" t="s">
        <v>1</v>
      </c>
      <c r="BA4" s="316" t="s">
        <v>104</v>
      </c>
      <c r="BB4" s="364" t="s">
        <v>0</v>
      </c>
      <c r="BC4" s="364"/>
      <c r="BD4" s="364"/>
      <c r="BE4" s="366" t="s">
        <v>1</v>
      </c>
      <c r="BF4" s="316" t="s">
        <v>104</v>
      </c>
      <c r="BG4" s="363" t="s">
        <v>0</v>
      </c>
      <c r="BH4" s="364"/>
      <c r="BI4" s="364"/>
      <c r="BJ4" s="366" t="s">
        <v>1</v>
      </c>
      <c r="BK4" s="316" t="s">
        <v>104</v>
      </c>
      <c r="BL4" s="363" t="s">
        <v>0</v>
      </c>
      <c r="BM4" s="364"/>
      <c r="BN4" s="364"/>
      <c r="BO4" s="366" t="s">
        <v>1</v>
      </c>
      <c r="BP4" s="316" t="s">
        <v>104</v>
      </c>
    </row>
    <row r="5" spans="2:68" ht="18" customHeight="1" thickBot="1" x14ac:dyDescent="0.3">
      <c r="B5" s="333"/>
      <c r="C5" s="391"/>
      <c r="D5" s="151" t="s">
        <v>33</v>
      </c>
      <c r="E5" s="152" t="s">
        <v>2</v>
      </c>
      <c r="F5" s="153" t="s">
        <v>3</v>
      </c>
      <c r="G5" s="352"/>
      <c r="H5" s="318"/>
      <c r="I5" s="151" t="s">
        <v>33</v>
      </c>
      <c r="J5" s="152" t="s">
        <v>2</v>
      </c>
      <c r="K5" s="158" t="s">
        <v>3</v>
      </c>
      <c r="L5" s="318"/>
      <c r="M5" s="318"/>
      <c r="N5" s="151" t="s">
        <v>33</v>
      </c>
      <c r="O5" s="152" t="s">
        <v>4</v>
      </c>
      <c r="P5" s="158" t="s">
        <v>3</v>
      </c>
      <c r="Q5" s="318"/>
      <c r="R5" s="318"/>
      <c r="S5" s="151" t="s">
        <v>33</v>
      </c>
      <c r="T5" s="152" t="s">
        <v>4</v>
      </c>
      <c r="U5" s="158" t="s">
        <v>3</v>
      </c>
      <c r="V5" s="318"/>
      <c r="W5" s="318"/>
      <c r="X5" s="170" t="s">
        <v>33</v>
      </c>
      <c r="Y5" s="152" t="s">
        <v>4</v>
      </c>
      <c r="Z5" s="158" t="s">
        <v>3</v>
      </c>
      <c r="AA5" s="318"/>
      <c r="AB5" s="318"/>
      <c r="AC5" s="151" t="s">
        <v>33</v>
      </c>
      <c r="AD5" s="152" t="s">
        <v>4</v>
      </c>
      <c r="AE5" s="158" t="s">
        <v>3</v>
      </c>
      <c r="AF5" s="318"/>
      <c r="AG5" s="318"/>
      <c r="AH5" s="151" t="s">
        <v>33</v>
      </c>
      <c r="AI5" s="152" t="s">
        <v>4</v>
      </c>
      <c r="AJ5" s="158" t="s">
        <v>3</v>
      </c>
      <c r="AK5" s="318"/>
      <c r="AL5" s="318"/>
      <c r="AM5" s="171" t="s">
        <v>33</v>
      </c>
      <c r="AN5" s="152" t="s">
        <v>4</v>
      </c>
      <c r="AO5" s="158" t="s">
        <v>3</v>
      </c>
      <c r="AP5" s="367"/>
      <c r="AQ5" s="318"/>
      <c r="AR5" s="172" t="s">
        <v>33</v>
      </c>
      <c r="AS5" s="152" t="s">
        <v>4</v>
      </c>
      <c r="AT5" s="158" t="s">
        <v>3</v>
      </c>
      <c r="AU5" s="367"/>
      <c r="AV5" s="318"/>
      <c r="AW5" s="172" t="s">
        <v>33</v>
      </c>
      <c r="AX5" s="152" t="s">
        <v>4</v>
      </c>
      <c r="AY5" s="158" t="s">
        <v>3</v>
      </c>
      <c r="AZ5" s="367"/>
      <c r="BA5" s="318"/>
      <c r="BB5" s="171" t="s">
        <v>33</v>
      </c>
      <c r="BC5" s="152" t="s">
        <v>4</v>
      </c>
      <c r="BD5" s="158" t="s">
        <v>3</v>
      </c>
      <c r="BE5" s="367"/>
      <c r="BF5" s="318"/>
      <c r="BG5" s="172" t="s">
        <v>33</v>
      </c>
      <c r="BH5" s="152" t="s">
        <v>4</v>
      </c>
      <c r="BI5" s="158" t="s">
        <v>3</v>
      </c>
      <c r="BJ5" s="367"/>
      <c r="BK5" s="318"/>
      <c r="BL5" s="172" t="s">
        <v>33</v>
      </c>
      <c r="BM5" s="152" t="s">
        <v>4</v>
      </c>
      <c r="BN5" s="158" t="s">
        <v>3</v>
      </c>
      <c r="BO5" s="367"/>
      <c r="BP5" s="318"/>
    </row>
    <row r="6" spans="2:68" ht="17.25" customHeight="1" x14ac:dyDescent="0.25">
      <c r="B6" s="145">
        <v>1</v>
      </c>
      <c r="C6" s="146" t="s">
        <v>5</v>
      </c>
      <c r="D6" s="88">
        <v>0</v>
      </c>
      <c r="E6" s="89">
        <v>1</v>
      </c>
      <c r="F6" s="89">
        <f>D6/E6*100</f>
        <v>0</v>
      </c>
      <c r="G6" s="90">
        <v>0</v>
      </c>
      <c r="H6" s="97">
        <f>D6/E17</f>
        <v>0</v>
      </c>
      <c r="I6" s="88">
        <v>0</v>
      </c>
      <c r="J6" s="89">
        <v>1</v>
      </c>
      <c r="K6" s="89">
        <f>I6/J6*100</f>
        <v>0</v>
      </c>
      <c r="L6" s="90">
        <v>0</v>
      </c>
      <c r="M6" s="91">
        <f>I6/J17</f>
        <v>0</v>
      </c>
      <c r="N6" s="88">
        <v>0</v>
      </c>
      <c r="O6" s="89">
        <v>100</v>
      </c>
      <c r="P6" s="89">
        <f>N6/O6*100</f>
        <v>0</v>
      </c>
      <c r="Q6" s="90">
        <v>0</v>
      </c>
      <c r="R6" s="91">
        <f>N6/O17</f>
        <v>0</v>
      </c>
      <c r="S6" s="88">
        <v>0</v>
      </c>
      <c r="T6" s="89">
        <v>100</v>
      </c>
      <c r="U6" s="89">
        <f>S6/T6*100</f>
        <v>0</v>
      </c>
      <c r="V6" s="90">
        <v>0</v>
      </c>
      <c r="W6" s="91">
        <f>S6/T17</f>
        <v>0</v>
      </c>
      <c r="X6" s="88">
        <v>0</v>
      </c>
      <c r="Y6" s="89">
        <v>1</v>
      </c>
      <c r="Z6" s="89">
        <f>X6/Y6*100</f>
        <v>0</v>
      </c>
      <c r="AA6" s="90">
        <v>0</v>
      </c>
      <c r="AB6" s="97">
        <f>X6/Y17</f>
        <v>0</v>
      </c>
      <c r="AC6" s="88">
        <v>0</v>
      </c>
      <c r="AD6" s="89">
        <v>1</v>
      </c>
      <c r="AE6" s="89">
        <f>AC6/AD6*100</f>
        <v>0</v>
      </c>
      <c r="AF6" s="90">
        <v>0</v>
      </c>
      <c r="AG6" s="91">
        <f>AC6/AD17</f>
        <v>0</v>
      </c>
      <c r="AH6" s="98">
        <v>0</v>
      </c>
      <c r="AI6" s="89">
        <v>1</v>
      </c>
      <c r="AJ6" s="89">
        <f>AH6/AI6*100</f>
        <v>0</v>
      </c>
      <c r="AK6" s="90">
        <v>0</v>
      </c>
      <c r="AL6" s="97">
        <f>AH6/AI17</f>
        <v>0</v>
      </c>
      <c r="AM6" s="88">
        <v>0</v>
      </c>
      <c r="AN6" s="89">
        <v>1</v>
      </c>
      <c r="AO6" s="89">
        <f>AM6/AN6*100</f>
        <v>0</v>
      </c>
      <c r="AP6" s="90">
        <v>0</v>
      </c>
      <c r="AQ6" s="91">
        <f>AM6/AN17</f>
        <v>0</v>
      </c>
      <c r="AR6" s="88">
        <v>0</v>
      </c>
      <c r="AS6" s="89">
        <v>1</v>
      </c>
      <c r="AT6" s="89">
        <f>AR6/AS6*100</f>
        <v>0</v>
      </c>
      <c r="AU6" s="90">
        <v>0</v>
      </c>
      <c r="AV6" s="91">
        <f>AR6/AS17</f>
        <v>0</v>
      </c>
      <c r="AW6" s="88">
        <v>0</v>
      </c>
      <c r="AX6" s="89">
        <v>1</v>
      </c>
      <c r="AY6" s="89">
        <f>AW6/AX6*100</f>
        <v>0</v>
      </c>
      <c r="AZ6" s="90">
        <v>0</v>
      </c>
      <c r="BA6" s="91">
        <f>AW6/AX17</f>
        <v>0</v>
      </c>
      <c r="BB6" s="88">
        <v>0</v>
      </c>
      <c r="BC6" s="89">
        <v>1</v>
      </c>
      <c r="BD6" s="89">
        <f>BB6/BC6*100</f>
        <v>0</v>
      </c>
      <c r="BE6" s="90">
        <v>0</v>
      </c>
      <c r="BF6" s="97">
        <f>BB6/BC17</f>
        <v>0</v>
      </c>
      <c r="BG6" s="88">
        <v>0</v>
      </c>
      <c r="BH6" s="89">
        <v>100</v>
      </c>
      <c r="BI6" s="89">
        <f>BG6/BH6*100</f>
        <v>0</v>
      </c>
      <c r="BJ6" s="90">
        <v>0</v>
      </c>
      <c r="BK6" s="91">
        <f>BG6/BH17</f>
        <v>0</v>
      </c>
      <c r="BL6" s="88">
        <v>0</v>
      </c>
      <c r="BM6" s="89">
        <v>100</v>
      </c>
      <c r="BN6" s="89">
        <f>BL6/BM6*100</f>
        <v>0</v>
      </c>
      <c r="BO6" s="90">
        <v>0</v>
      </c>
      <c r="BP6" s="91">
        <f>BL6/BM17</f>
        <v>0</v>
      </c>
    </row>
    <row r="7" spans="2:68" ht="16.5" x14ac:dyDescent="0.3">
      <c r="B7" s="147">
        <v>2</v>
      </c>
      <c r="C7" s="148" t="s">
        <v>6</v>
      </c>
      <c r="D7" s="92">
        <v>0</v>
      </c>
      <c r="E7" s="93">
        <v>1</v>
      </c>
      <c r="F7" s="94">
        <f>D7/E7*100</f>
        <v>0</v>
      </c>
      <c r="G7" s="95">
        <v>0</v>
      </c>
      <c r="H7" s="99">
        <f>D7/E17</f>
        <v>0</v>
      </c>
      <c r="I7" s="92">
        <v>0</v>
      </c>
      <c r="J7" s="94">
        <v>1</v>
      </c>
      <c r="K7" s="94">
        <f>I7/J7*100</f>
        <v>0</v>
      </c>
      <c r="L7" s="95">
        <v>0</v>
      </c>
      <c r="M7" s="96">
        <f>I7/J17</f>
        <v>0</v>
      </c>
      <c r="N7" s="92">
        <v>0</v>
      </c>
      <c r="O7" s="94">
        <v>100</v>
      </c>
      <c r="P7" s="94">
        <f>N7/O7*100</f>
        <v>0</v>
      </c>
      <c r="Q7" s="95">
        <v>0</v>
      </c>
      <c r="R7" s="96">
        <f>N7/O17</f>
        <v>0</v>
      </c>
      <c r="S7" s="92">
        <v>0</v>
      </c>
      <c r="T7" s="94">
        <v>100</v>
      </c>
      <c r="U7" s="94">
        <f>S7/T7*100</f>
        <v>0</v>
      </c>
      <c r="V7" s="95">
        <v>0</v>
      </c>
      <c r="W7" s="96">
        <f>S7/T17</f>
        <v>0</v>
      </c>
      <c r="X7" s="92">
        <v>0</v>
      </c>
      <c r="Y7" s="93">
        <v>1</v>
      </c>
      <c r="Z7" s="94">
        <f>X7/Y7*100</f>
        <v>0</v>
      </c>
      <c r="AA7" s="95">
        <v>0</v>
      </c>
      <c r="AB7" s="99">
        <f>X7/Y17</f>
        <v>0</v>
      </c>
      <c r="AC7" s="92">
        <v>0</v>
      </c>
      <c r="AD7" s="94">
        <v>1</v>
      </c>
      <c r="AE7" s="94">
        <f>AC7/AD7*100</f>
        <v>0</v>
      </c>
      <c r="AF7" s="95">
        <v>0</v>
      </c>
      <c r="AG7" s="96">
        <f>AC7/AD17</f>
        <v>0</v>
      </c>
      <c r="AH7" s="100">
        <v>0</v>
      </c>
      <c r="AI7" s="93">
        <v>1</v>
      </c>
      <c r="AJ7" s="94">
        <f>AH7/AI7*100</f>
        <v>0</v>
      </c>
      <c r="AK7" s="95">
        <v>0</v>
      </c>
      <c r="AL7" s="99">
        <f>AH7/AI17</f>
        <v>0</v>
      </c>
      <c r="AM7" s="92">
        <v>0</v>
      </c>
      <c r="AN7" s="94">
        <v>1</v>
      </c>
      <c r="AO7" s="94">
        <f>AM7/AN7*100</f>
        <v>0</v>
      </c>
      <c r="AP7" s="95">
        <v>0</v>
      </c>
      <c r="AQ7" s="96">
        <f>AM7/AN17</f>
        <v>0</v>
      </c>
      <c r="AR7" s="92">
        <v>0</v>
      </c>
      <c r="AS7" s="93">
        <v>1</v>
      </c>
      <c r="AT7" s="94">
        <f>AR7/AS7*100</f>
        <v>0</v>
      </c>
      <c r="AU7" s="95">
        <v>0</v>
      </c>
      <c r="AV7" s="96">
        <f>AR7/AS17</f>
        <v>0</v>
      </c>
      <c r="AW7" s="92">
        <v>0</v>
      </c>
      <c r="AX7" s="94">
        <v>1</v>
      </c>
      <c r="AY7" s="94">
        <f>AW7/AX7*100</f>
        <v>0</v>
      </c>
      <c r="AZ7" s="95">
        <v>0</v>
      </c>
      <c r="BA7" s="96">
        <f>AW7/AX17</f>
        <v>0</v>
      </c>
      <c r="BB7" s="3">
        <v>0</v>
      </c>
      <c r="BC7" s="1">
        <v>200</v>
      </c>
      <c r="BD7" s="2">
        <f>BB7/BC7*100</f>
        <v>0</v>
      </c>
      <c r="BE7" s="24">
        <v>0</v>
      </c>
      <c r="BF7" s="49">
        <f>BB7/BC17</f>
        <v>0</v>
      </c>
      <c r="BG7" s="92">
        <v>0</v>
      </c>
      <c r="BH7" s="94">
        <v>100</v>
      </c>
      <c r="BI7" s="94">
        <f>BG7/BH7*100</f>
        <v>0</v>
      </c>
      <c r="BJ7" s="95">
        <v>0</v>
      </c>
      <c r="BK7" s="96">
        <f>BG7/BH17</f>
        <v>0</v>
      </c>
      <c r="BL7" s="92">
        <v>0</v>
      </c>
      <c r="BM7" s="94">
        <v>100</v>
      </c>
      <c r="BN7" s="94">
        <f>BL7/BM7*100</f>
        <v>0</v>
      </c>
      <c r="BO7" s="95">
        <v>0</v>
      </c>
      <c r="BP7" s="96">
        <f>BL7/BM17</f>
        <v>0</v>
      </c>
    </row>
    <row r="8" spans="2:68" ht="15.75" x14ac:dyDescent="0.25">
      <c r="B8" s="173">
        <v>3</v>
      </c>
      <c r="C8" s="174" t="s">
        <v>7</v>
      </c>
      <c r="D8" s="92">
        <v>0</v>
      </c>
      <c r="E8" s="93">
        <v>1</v>
      </c>
      <c r="F8" s="94">
        <f>D8/E8*100</f>
        <v>0</v>
      </c>
      <c r="G8" s="95">
        <v>0</v>
      </c>
      <c r="H8" s="99">
        <f>D8/E17</f>
        <v>0</v>
      </c>
      <c r="I8" s="92">
        <v>0</v>
      </c>
      <c r="J8" s="94">
        <v>1</v>
      </c>
      <c r="K8" s="94">
        <f>I8/J8*100</f>
        <v>0</v>
      </c>
      <c r="L8" s="95">
        <v>0</v>
      </c>
      <c r="M8" s="96">
        <f>I8/J17</f>
        <v>0</v>
      </c>
      <c r="N8" s="92">
        <v>0</v>
      </c>
      <c r="O8" s="94">
        <v>100</v>
      </c>
      <c r="P8" s="94">
        <f>N8/O8*100</f>
        <v>0</v>
      </c>
      <c r="Q8" s="95">
        <v>0</v>
      </c>
      <c r="R8" s="96">
        <f>N8/O17</f>
        <v>0</v>
      </c>
      <c r="S8" s="92">
        <v>0</v>
      </c>
      <c r="T8" s="94">
        <v>100</v>
      </c>
      <c r="U8" s="94">
        <f>S8/T8*100</f>
        <v>0</v>
      </c>
      <c r="V8" s="95">
        <v>0</v>
      </c>
      <c r="W8" s="96">
        <f>S8/T17</f>
        <v>0</v>
      </c>
      <c r="X8" s="92">
        <v>0</v>
      </c>
      <c r="Y8" s="93">
        <v>1</v>
      </c>
      <c r="Z8" s="94">
        <f>X8/Y8*100</f>
        <v>0</v>
      </c>
      <c r="AA8" s="95">
        <v>0</v>
      </c>
      <c r="AB8" s="99">
        <f>X8/Y17</f>
        <v>0</v>
      </c>
      <c r="AC8" s="92">
        <v>0</v>
      </c>
      <c r="AD8" s="94">
        <v>1</v>
      </c>
      <c r="AE8" s="94">
        <f>AC8/AD8*100</f>
        <v>0</v>
      </c>
      <c r="AF8" s="95">
        <v>0</v>
      </c>
      <c r="AG8" s="96">
        <f>AC8/AD17</f>
        <v>0</v>
      </c>
      <c r="AH8" s="51">
        <v>38</v>
      </c>
      <c r="AI8" s="1">
        <v>150</v>
      </c>
      <c r="AJ8" s="2">
        <f>AH8/AI8*100</f>
        <v>25.333333333333336</v>
      </c>
      <c r="AK8" s="112">
        <v>0.25</v>
      </c>
      <c r="AL8" s="49">
        <f>AH8/AI17</f>
        <v>1.6791127214882242E-3</v>
      </c>
      <c r="AM8" s="92">
        <v>0</v>
      </c>
      <c r="AN8" s="94">
        <v>1</v>
      </c>
      <c r="AO8" s="94">
        <f>AM8/AN8*100</f>
        <v>0</v>
      </c>
      <c r="AP8" s="95">
        <v>0</v>
      </c>
      <c r="AQ8" s="96">
        <f>AM8/AN17</f>
        <v>0</v>
      </c>
      <c r="AR8" s="92">
        <v>0</v>
      </c>
      <c r="AS8" s="93">
        <v>1</v>
      </c>
      <c r="AT8" s="94">
        <f>AR8/AS8*100</f>
        <v>0</v>
      </c>
      <c r="AU8" s="95">
        <v>0</v>
      </c>
      <c r="AV8" s="96">
        <f>AR8/AS17</f>
        <v>0</v>
      </c>
      <c r="AW8" s="92">
        <v>0</v>
      </c>
      <c r="AX8" s="94">
        <v>1</v>
      </c>
      <c r="AY8" s="94">
        <f>AW8/AX8*100</f>
        <v>0</v>
      </c>
      <c r="AZ8" s="95">
        <v>0</v>
      </c>
      <c r="BA8" s="96">
        <f>AW8/AX17</f>
        <v>0</v>
      </c>
      <c r="BB8" s="3">
        <v>457</v>
      </c>
      <c r="BC8" s="1">
        <v>400</v>
      </c>
      <c r="BD8" s="2">
        <f>BB8/BC8*100</f>
        <v>114.25</v>
      </c>
      <c r="BE8" s="109">
        <v>1.1399999999999999</v>
      </c>
      <c r="BF8" s="49">
        <f>BB8/BC17</f>
        <v>0.20772727272727273</v>
      </c>
      <c r="BG8" s="92">
        <v>0</v>
      </c>
      <c r="BH8" s="94">
        <v>100</v>
      </c>
      <c r="BI8" s="94">
        <f>BG8/BH8*100</f>
        <v>0</v>
      </c>
      <c r="BJ8" s="95">
        <v>0</v>
      </c>
      <c r="BK8" s="96">
        <f>BG8/BH17</f>
        <v>0</v>
      </c>
      <c r="BL8" s="92">
        <v>0</v>
      </c>
      <c r="BM8" s="94">
        <v>100</v>
      </c>
      <c r="BN8" s="94">
        <f>BL8/BM8*100</f>
        <v>0</v>
      </c>
      <c r="BO8" s="95">
        <v>0</v>
      </c>
      <c r="BP8" s="96">
        <f>BL8/BM17</f>
        <v>0</v>
      </c>
    </row>
    <row r="9" spans="2:68" ht="16.5" x14ac:dyDescent="0.3">
      <c r="B9" s="147">
        <v>4</v>
      </c>
      <c r="C9" s="148" t="s">
        <v>8</v>
      </c>
      <c r="D9" s="92">
        <v>0</v>
      </c>
      <c r="E9" s="93">
        <v>1</v>
      </c>
      <c r="F9" s="94">
        <f t="shared" ref="F9:F17" si="0">D9/E9*100</f>
        <v>0</v>
      </c>
      <c r="G9" s="95">
        <v>0</v>
      </c>
      <c r="H9" s="99">
        <f>D9/E17</f>
        <v>0</v>
      </c>
      <c r="I9" s="92">
        <v>0</v>
      </c>
      <c r="J9" s="94">
        <v>1</v>
      </c>
      <c r="K9" s="94">
        <f t="shared" ref="K9:K17" si="1">I9/J9*100</f>
        <v>0</v>
      </c>
      <c r="L9" s="95">
        <v>0</v>
      </c>
      <c r="M9" s="96">
        <f>I9/J17</f>
        <v>0</v>
      </c>
      <c r="N9" s="92">
        <v>0</v>
      </c>
      <c r="O9" s="94">
        <v>100</v>
      </c>
      <c r="P9" s="94">
        <f t="shared" ref="P9:P17" si="2">N9/O9*100</f>
        <v>0</v>
      </c>
      <c r="Q9" s="95">
        <v>0</v>
      </c>
      <c r="R9" s="96">
        <f>N9/O17</f>
        <v>0</v>
      </c>
      <c r="S9" s="92">
        <v>0</v>
      </c>
      <c r="T9" s="94">
        <v>100</v>
      </c>
      <c r="U9" s="94">
        <f t="shared" ref="U9:U17" si="3">S9/T9*100</f>
        <v>0</v>
      </c>
      <c r="V9" s="95">
        <v>0</v>
      </c>
      <c r="W9" s="96">
        <f>S9/T17</f>
        <v>0</v>
      </c>
      <c r="X9" s="92">
        <v>0</v>
      </c>
      <c r="Y9" s="93">
        <v>1</v>
      </c>
      <c r="Z9" s="94">
        <f t="shared" ref="Z9:Z17" si="4">X9/Y9*100</f>
        <v>0</v>
      </c>
      <c r="AA9" s="95">
        <v>0</v>
      </c>
      <c r="AB9" s="99">
        <f>X9/Y17</f>
        <v>0</v>
      </c>
      <c r="AC9" s="92">
        <v>0</v>
      </c>
      <c r="AD9" s="94">
        <v>1</v>
      </c>
      <c r="AE9" s="94">
        <f t="shared" ref="AE9:AE17" si="5">AC9/AD9*100</f>
        <v>0</v>
      </c>
      <c r="AF9" s="95">
        <v>0</v>
      </c>
      <c r="AG9" s="96">
        <f>AC9/AD17</f>
        <v>0</v>
      </c>
      <c r="AH9" s="51">
        <v>38</v>
      </c>
      <c r="AI9" s="1">
        <v>300</v>
      </c>
      <c r="AJ9" s="2">
        <f t="shared" ref="AJ9:AJ17" si="6">AH9/AI9*100</f>
        <v>12.666666666666668</v>
      </c>
      <c r="AK9" s="24">
        <v>0.13</v>
      </c>
      <c r="AL9" s="49">
        <f>AH9/AI17</f>
        <v>1.6791127214882242E-3</v>
      </c>
      <c r="AM9" s="92">
        <v>0</v>
      </c>
      <c r="AN9" s="94">
        <v>1</v>
      </c>
      <c r="AO9" s="94">
        <f t="shared" ref="AO9:AO17" si="7">AM9/AN9*100</f>
        <v>0</v>
      </c>
      <c r="AP9" s="95">
        <v>0</v>
      </c>
      <c r="AQ9" s="96">
        <f>AM9/AN17</f>
        <v>0</v>
      </c>
      <c r="AR9" s="92">
        <v>0</v>
      </c>
      <c r="AS9" s="93">
        <v>1</v>
      </c>
      <c r="AT9" s="94">
        <f t="shared" ref="AT9:AT17" si="8">AR9/AS9*100</f>
        <v>0</v>
      </c>
      <c r="AU9" s="95">
        <v>0</v>
      </c>
      <c r="AV9" s="96">
        <f>AR9/AS17</f>
        <v>0</v>
      </c>
      <c r="AW9" s="92">
        <v>0</v>
      </c>
      <c r="AX9" s="94">
        <v>1</v>
      </c>
      <c r="AY9" s="94">
        <f t="shared" ref="AY9:AY17" si="9">AW9/AX9*100</f>
        <v>0</v>
      </c>
      <c r="AZ9" s="95">
        <v>0</v>
      </c>
      <c r="BA9" s="96">
        <f>AW9/AX17</f>
        <v>0</v>
      </c>
      <c r="BB9" s="3">
        <v>477</v>
      </c>
      <c r="BC9" s="1">
        <v>600</v>
      </c>
      <c r="BD9" s="2">
        <f t="shared" ref="BD9:BD17" si="10">BB9/BC9*100</f>
        <v>79.5</v>
      </c>
      <c r="BE9" s="24">
        <v>0.8</v>
      </c>
      <c r="BF9" s="49">
        <f>BB9/BC17</f>
        <v>0.21681818181818183</v>
      </c>
      <c r="BG9" s="92">
        <v>0</v>
      </c>
      <c r="BH9" s="94">
        <v>100</v>
      </c>
      <c r="BI9" s="94">
        <f t="shared" ref="BI9:BI17" si="11">BG9/BH9*100</f>
        <v>0</v>
      </c>
      <c r="BJ9" s="95">
        <v>0</v>
      </c>
      <c r="BK9" s="96">
        <f>BG9/BH17</f>
        <v>0</v>
      </c>
      <c r="BL9" s="92">
        <v>0</v>
      </c>
      <c r="BM9" s="94">
        <v>100</v>
      </c>
      <c r="BN9" s="94">
        <f t="shared" ref="BN9:BN17" si="12">BL9/BM9*100</f>
        <v>0</v>
      </c>
      <c r="BO9" s="95">
        <v>0</v>
      </c>
      <c r="BP9" s="96">
        <f>BL9/BM17</f>
        <v>0</v>
      </c>
    </row>
    <row r="10" spans="2:68" ht="16.5" x14ac:dyDescent="0.3">
      <c r="B10" s="147">
        <v>5</v>
      </c>
      <c r="C10" s="148" t="s">
        <v>9</v>
      </c>
      <c r="D10" s="92">
        <v>0</v>
      </c>
      <c r="E10" s="93">
        <v>1</v>
      </c>
      <c r="F10" s="94">
        <f t="shared" si="0"/>
        <v>0</v>
      </c>
      <c r="G10" s="95">
        <v>0</v>
      </c>
      <c r="H10" s="99">
        <f>D10/E17</f>
        <v>0</v>
      </c>
      <c r="I10" s="92">
        <v>0</v>
      </c>
      <c r="J10" s="94">
        <v>1</v>
      </c>
      <c r="K10" s="94">
        <f t="shared" si="1"/>
        <v>0</v>
      </c>
      <c r="L10" s="95">
        <v>0</v>
      </c>
      <c r="M10" s="96">
        <f>I10/J17</f>
        <v>0</v>
      </c>
      <c r="N10" s="92">
        <v>0</v>
      </c>
      <c r="O10" s="94">
        <v>100</v>
      </c>
      <c r="P10" s="94">
        <f t="shared" si="2"/>
        <v>0</v>
      </c>
      <c r="Q10" s="95">
        <v>0</v>
      </c>
      <c r="R10" s="96">
        <f>N10/O17</f>
        <v>0</v>
      </c>
      <c r="S10" s="92">
        <v>0</v>
      </c>
      <c r="T10" s="94">
        <v>100</v>
      </c>
      <c r="U10" s="94">
        <f t="shared" si="3"/>
        <v>0</v>
      </c>
      <c r="V10" s="95">
        <v>0</v>
      </c>
      <c r="W10" s="96">
        <f>S10/T17</f>
        <v>0</v>
      </c>
      <c r="X10" s="92">
        <v>0</v>
      </c>
      <c r="Y10" s="93">
        <v>1</v>
      </c>
      <c r="Z10" s="94">
        <f t="shared" si="4"/>
        <v>0</v>
      </c>
      <c r="AA10" s="95">
        <v>0</v>
      </c>
      <c r="AB10" s="99">
        <f>X10/Y17</f>
        <v>0</v>
      </c>
      <c r="AC10" s="92">
        <v>0</v>
      </c>
      <c r="AD10" s="94">
        <v>1</v>
      </c>
      <c r="AE10" s="94">
        <f t="shared" si="5"/>
        <v>0</v>
      </c>
      <c r="AF10" s="95">
        <v>0</v>
      </c>
      <c r="AG10" s="96">
        <f>AC10/AD17</f>
        <v>0</v>
      </c>
      <c r="AH10" s="51">
        <v>1546</v>
      </c>
      <c r="AI10" s="1">
        <v>450</v>
      </c>
      <c r="AJ10" s="2">
        <f t="shared" si="6"/>
        <v>343.55555555555554</v>
      </c>
      <c r="AK10" s="24">
        <v>3.44</v>
      </c>
      <c r="AL10" s="49">
        <f>AH10/AI17</f>
        <v>6.8313375458441961E-2</v>
      </c>
      <c r="AM10" s="92">
        <v>0</v>
      </c>
      <c r="AN10" s="94">
        <v>1</v>
      </c>
      <c r="AO10" s="94">
        <f t="shared" si="7"/>
        <v>0</v>
      </c>
      <c r="AP10" s="95">
        <v>0</v>
      </c>
      <c r="AQ10" s="96">
        <f>AM10/AN17</f>
        <v>0</v>
      </c>
      <c r="AR10" s="92">
        <v>0</v>
      </c>
      <c r="AS10" s="93">
        <v>1</v>
      </c>
      <c r="AT10" s="94">
        <f t="shared" si="8"/>
        <v>0</v>
      </c>
      <c r="AU10" s="95">
        <v>0</v>
      </c>
      <c r="AV10" s="96">
        <f>AR10/AS17</f>
        <v>0</v>
      </c>
      <c r="AW10" s="92">
        <v>0</v>
      </c>
      <c r="AX10" s="94">
        <v>1</v>
      </c>
      <c r="AY10" s="94">
        <f t="shared" si="9"/>
        <v>0</v>
      </c>
      <c r="AZ10" s="95">
        <v>0</v>
      </c>
      <c r="BA10" s="96">
        <f>AW10/AX17</f>
        <v>0</v>
      </c>
      <c r="BB10" s="3">
        <v>909</v>
      </c>
      <c r="BC10" s="1">
        <v>800</v>
      </c>
      <c r="BD10" s="2">
        <f t="shared" si="10"/>
        <v>113.625</v>
      </c>
      <c r="BE10" s="24">
        <v>1.1399999999999999</v>
      </c>
      <c r="BF10" s="49">
        <f>BB10/BC17</f>
        <v>0.41318181818181821</v>
      </c>
      <c r="BG10" s="92">
        <v>0</v>
      </c>
      <c r="BH10" s="94">
        <v>100</v>
      </c>
      <c r="BI10" s="94">
        <f t="shared" si="11"/>
        <v>0</v>
      </c>
      <c r="BJ10" s="95">
        <v>0</v>
      </c>
      <c r="BK10" s="96">
        <f>BG10/BH17</f>
        <v>0</v>
      </c>
      <c r="BL10" s="92">
        <v>0</v>
      </c>
      <c r="BM10" s="94">
        <v>100</v>
      </c>
      <c r="BN10" s="94">
        <f t="shared" si="12"/>
        <v>0</v>
      </c>
      <c r="BO10" s="95">
        <v>0</v>
      </c>
      <c r="BP10" s="96">
        <f>BL10/BM17</f>
        <v>0</v>
      </c>
    </row>
    <row r="11" spans="2:68" ht="16.5" x14ac:dyDescent="0.3">
      <c r="B11" s="175">
        <v>6</v>
      </c>
      <c r="C11" s="176" t="s">
        <v>10</v>
      </c>
      <c r="D11" s="92">
        <v>0</v>
      </c>
      <c r="E11" s="93">
        <v>1</v>
      </c>
      <c r="F11" s="94">
        <f t="shared" si="0"/>
        <v>0</v>
      </c>
      <c r="G11" s="95">
        <v>0</v>
      </c>
      <c r="H11" s="99">
        <f>D11/E17</f>
        <v>0</v>
      </c>
      <c r="I11" s="92">
        <v>0</v>
      </c>
      <c r="J11" s="94">
        <v>1</v>
      </c>
      <c r="K11" s="94">
        <f t="shared" si="1"/>
        <v>0</v>
      </c>
      <c r="L11" s="95">
        <v>0</v>
      </c>
      <c r="M11" s="96">
        <f>I11/J17</f>
        <v>0</v>
      </c>
      <c r="N11" s="92">
        <v>0</v>
      </c>
      <c r="O11" s="94">
        <v>100</v>
      </c>
      <c r="P11" s="94">
        <f t="shared" si="2"/>
        <v>0</v>
      </c>
      <c r="Q11" s="95">
        <v>0</v>
      </c>
      <c r="R11" s="96">
        <f>N11/O17</f>
        <v>0</v>
      </c>
      <c r="S11" s="92">
        <v>0</v>
      </c>
      <c r="T11" s="94">
        <v>100</v>
      </c>
      <c r="U11" s="94">
        <f t="shared" si="3"/>
        <v>0</v>
      </c>
      <c r="V11" s="95">
        <v>0</v>
      </c>
      <c r="W11" s="96">
        <f>S11/T17</f>
        <v>0</v>
      </c>
      <c r="X11" s="92">
        <v>0</v>
      </c>
      <c r="Y11" s="93">
        <v>1</v>
      </c>
      <c r="Z11" s="94">
        <f t="shared" si="4"/>
        <v>0</v>
      </c>
      <c r="AA11" s="95">
        <v>0</v>
      </c>
      <c r="AB11" s="99">
        <f>X11/Y17</f>
        <v>0</v>
      </c>
      <c r="AC11" s="92">
        <v>0</v>
      </c>
      <c r="AD11" s="94">
        <v>1</v>
      </c>
      <c r="AE11" s="94">
        <f t="shared" si="5"/>
        <v>0</v>
      </c>
      <c r="AF11" s="95">
        <v>0</v>
      </c>
      <c r="AG11" s="96">
        <f>AC11/AD17</f>
        <v>0</v>
      </c>
      <c r="AH11" s="51">
        <v>1631</v>
      </c>
      <c r="AI11" s="1">
        <v>600</v>
      </c>
      <c r="AJ11" s="2">
        <f t="shared" si="6"/>
        <v>271.83333333333331</v>
      </c>
      <c r="AK11" s="109">
        <v>2.72</v>
      </c>
      <c r="AL11" s="49">
        <f>AH11/AI17</f>
        <v>7.206928549334983E-2</v>
      </c>
      <c r="AM11" s="92">
        <v>0</v>
      </c>
      <c r="AN11" s="94">
        <v>1</v>
      </c>
      <c r="AO11" s="94">
        <f t="shared" si="7"/>
        <v>0</v>
      </c>
      <c r="AP11" s="95">
        <v>0</v>
      </c>
      <c r="AQ11" s="96">
        <f>AM11/AN17</f>
        <v>0</v>
      </c>
      <c r="AR11" s="92">
        <v>0</v>
      </c>
      <c r="AS11" s="93">
        <v>1</v>
      </c>
      <c r="AT11" s="94">
        <f t="shared" si="8"/>
        <v>0</v>
      </c>
      <c r="AU11" s="95">
        <v>0</v>
      </c>
      <c r="AV11" s="96">
        <f>AR11/AS17</f>
        <v>0</v>
      </c>
      <c r="AW11" s="3">
        <v>1</v>
      </c>
      <c r="AX11" s="2">
        <v>10</v>
      </c>
      <c r="AY11" s="2">
        <f t="shared" si="9"/>
        <v>10</v>
      </c>
      <c r="AZ11" s="112">
        <v>0.1</v>
      </c>
      <c r="BA11" s="23">
        <f>AW11/AX17</f>
        <v>2.5000000000000001E-2</v>
      </c>
      <c r="BB11" s="3">
        <v>1225</v>
      </c>
      <c r="BC11" s="1">
        <v>1000</v>
      </c>
      <c r="BD11" s="2">
        <f t="shared" si="10"/>
        <v>122.50000000000001</v>
      </c>
      <c r="BE11" s="109">
        <v>1.23</v>
      </c>
      <c r="BF11" s="49">
        <f>BB11/BC17</f>
        <v>0.55681818181818177</v>
      </c>
      <c r="BG11" s="92">
        <v>0</v>
      </c>
      <c r="BH11" s="94">
        <v>100</v>
      </c>
      <c r="BI11" s="94">
        <f t="shared" si="11"/>
        <v>0</v>
      </c>
      <c r="BJ11" s="95">
        <v>0</v>
      </c>
      <c r="BK11" s="96">
        <f>BG11/BH17</f>
        <v>0</v>
      </c>
      <c r="BL11" s="92">
        <v>0</v>
      </c>
      <c r="BM11" s="94">
        <v>100</v>
      </c>
      <c r="BN11" s="94">
        <f t="shared" si="12"/>
        <v>0</v>
      </c>
      <c r="BO11" s="95">
        <v>0</v>
      </c>
      <c r="BP11" s="96">
        <f>BL11/BM17</f>
        <v>0</v>
      </c>
    </row>
    <row r="12" spans="2:68" ht="16.5" x14ac:dyDescent="0.3">
      <c r="B12" s="147">
        <v>7</v>
      </c>
      <c r="C12" s="148" t="s">
        <v>11</v>
      </c>
      <c r="D12" s="92">
        <v>0</v>
      </c>
      <c r="E12" s="93">
        <v>1</v>
      </c>
      <c r="F12" s="94">
        <f t="shared" si="0"/>
        <v>0</v>
      </c>
      <c r="G12" s="95">
        <v>0</v>
      </c>
      <c r="H12" s="99">
        <f>D12/E17</f>
        <v>0</v>
      </c>
      <c r="I12" s="92">
        <v>0</v>
      </c>
      <c r="J12" s="94">
        <v>1</v>
      </c>
      <c r="K12" s="94">
        <f t="shared" si="1"/>
        <v>0</v>
      </c>
      <c r="L12" s="95">
        <v>0</v>
      </c>
      <c r="M12" s="96">
        <f>I12/J17</f>
        <v>0</v>
      </c>
      <c r="N12" s="92">
        <v>0</v>
      </c>
      <c r="O12" s="94">
        <v>100</v>
      </c>
      <c r="P12" s="94">
        <f t="shared" si="2"/>
        <v>0</v>
      </c>
      <c r="Q12" s="95">
        <v>0</v>
      </c>
      <c r="R12" s="96">
        <f>N12/O17</f>
        <v>0</v>
      </c>
      <c r="S12" s="92">
        <v>0</v>
      </c>
      <c r="T12" s="94">
        <v>100</v>
      </c>
      <c r="U12" s="94">
        <f t="shared" si="3"/>
        <v>0</v>
      </c>
      <c r="V12" s="95">
        <v>0</v>
      </c>
      <c r="W12" s="96">
        <f>S12/T17</f>
        <v>0</v>
      </c>
      <c r="X12" s="92">
        <v>0</v>
      </c>
      <c r="Y12" s="93">
        <v>1</v>
      </c>
      <c r="Z12" s="94">
        <f t="shared" si="4"/>
        <v>0</v>
      </c>
      <c r="AA12" s="95">
        <v>0</v>
      </c>
      <c r="AB12" s="99">
        <f>X12/Y17</f>
        <v>0</v>
      </c>
      <c r="AC12" s="92">
        <v>0</v>
      </c>
      <c r="AD12" s="94">
        <v>1</v>
      </c>
      <c r="AE12" s="94">
        <f t="shared" si="5"/>
        <v>0</v>
      </c>
      <c r="AF12" s="95">
        <v>0</v>
      </c>
      <c r="AG12" s="96">
        <f>AC12/AD17</f>
        <v>0</v>
      </c>
      <c r="AH12" s="51">
        <v>0</v>
      </c>
      <c r="AI12" s="1">
        <v>750</v>
      </c>
      <c r="AJ12" s="2">
        <f t="shared" si="6"/>
        <v>0</v>
      </c>
      <c r="AK12" s="24">
        <v>0</v>
      </c>
      <c r="AL12" s="49">
        <f>AH12/AI17</f>
        <v>0</v>
      </c>
      <c r="AM12" s="92">
        <v>0</v>
      </c>
      <c r="AN12" s="94">
        <v>1</v>
      </c>
      <c r="AO12" s="94">
        <f t="shared" si="7"/>
        <v>0</v>
      </c>
      <c r="AP12" s="95">
        <v>0</v>
      </c>
      <c r="AQ12" s="96">
        <f>AM12/AN17</f>
        <v>0</v>
      </c>
      <c r="AR12" s="92">
        <v>0</v>
      </c>
      <c r="AS12" s="93">
        <v>1</v>
      </c>
      <c r="AT12" s="94">
        <f t="shared" si="8"/>
        <v>0</v>
      </c>
      <c r="AU12" s="95">
        <v>0</v>
      </c>
      <c r="AV12" s="96">
        <f>AR12/AS17</f>
        <v>0</v>
      </c>
      <c r="AW12" s="3">
        <v>0</v>
      </c>
      <c r="AX12" s="2">
        <v>10</v>
      </c>
      <c r="AY12" s="2">
        <f t="shared" si="9"/>
        <v>0</v>
      </c>
      <c r="AZ12" s="24">
        <v>0</v>
      </c>
      <c r="BA12" s="23">
        <f>AW12/AX17</f>
        <v>0</v>
      </c>
      <c r="BB12" s="3">
        <v>0</v>
      </c>
      <c r="BC12" s="1">
        <v>1200</v>
      </c>
      <c r="BD12" s="2">
        <f t="shared" si="10"/>
        <v>0</v>
      </c>
      <c r="BE12" s="24">
        <v>0</v>
      </c>
      <c r="BF12" s="49">
        <f>BB12/BC17</f>
        <v>0</v>
      </c>
      <c r="BG12" s="92">
        <v>0</v>
      </c>
      <c r="BH12" s="94">
        <v>100</v>
      </c>
      <c r="BI12" s="94">
        <f t="shared" si="11"/>
        <v>0</v>
      </c>
      <c r="BJ12" s="95">
        <v>0</v>
      </c>
      <c r="BK12" s="96">
        <f>BG12/BH17</f>
        <v>0</v>
      </c>
      <c r="BL12" s="92">
        <v>0</v>
      </c>
      <c r="BM12" s="94">
        <v>100</v>
      </c>
      <c r="BN12" s="94">
        <f t="shared" si="12"/>
        <v>0</v>
      </c>
      <c r="BO12" s="95">
        <v>0</v>
      </c>
      <c r="BP12" s="96">
        <f>BL12/BM17</f>
        <v>0</v>
      </c>
    </row>
    <row r="13" spans="2:68" ht="16.5" x14ac:dyDescent="0.3">
      <c r="B13" s="147">
        <v>8</v>
      </c>
      <c r="C13" s="148" t="s">
        <v>12</v>
      </c>
      <c r="D13" s="92">
        <v>0</v>
      </c>
      <c r="E13" s="93">
        <v>1</v>
      </c>
      <c r="F13" s="94">
        <f t="shared" si="0"/>
        <v>0</v>
      </c>
      <c r="G13" s="95">
        <v>0</v>
      </c>
      <c r="H13" s="99">
        <f>D13/E17</f>
        <v>0</v>
      </c>
      <c r="I13" s="92">
        <v>0</v>
      </c>
      <c r="J13" s="94">
        <v>1</v>
      </c>
      <c r="K13" s="94">
        <f t="shared" si="1"/>
        <v>0</v>
      </c>
      <c r="L13" s="95">
        <v>0</v>
      </c>
      <c r="M13" s="96">
        <f>I13/J17</f>
        <v>0</v>
      </c>
      <c r="N13" s="92">
        <v>0</v>
      </c>
      <c r="O13" s="94">
        <v>100</v>
      </c>
      <c r="P13" s="94">
        <f t="shared" si="2"/>
        <v>0</v>
      </c>
      <c r="Q13" s="95">
        <v>0</v>
      </c>
      <c r="R13" s="96">
        <f>N13/O17</f>
        <v>0</v>
      </c>
      <c r="S13" s="92">
        <v>0</v>
      </c>
      <c r="T13" s="94">
        <v>100</v>
      </c>
      <c r="U13" s="94">
        <f t="shared" si="3"/>
        <v>0</v>
      </c>
      <c r="V13" s="95">
        <v>0</v>
      </c>
      <c r="W13" s="96">
        <f>S13/T17</f>
        <v>0</v>
      </c>
      <c r="X13" s="92">
        <v>0</v>
      </c>
      <c r="Y13" s="93">
        <v>1</v>
      </c>
      <c r="Z13" s="94">
        <f t="shared" si="4"/>
        <v>0</v>
      </c>
      <c r="AA13" s="95">
        <v>0</v>
      </c>
      <c r="AB13" s="99">
        <f>X13/Y17</f>
        <v>0</v>
      </c>
      <c r="AC13" s="92">
        <v>0</v>
      </c>
      <c r="AD13" s="94">
        <v>1</v>
      </c>
      <c r="AE13" s="94">
        <f t="shared" si="5"/>
        <v>0</v>
      </c>
      <c r="AF13" s="95">
        <v>0</v>
      </c>
      <c r="AG13" s="96">
        <f>AC13/AD17</f>
        <v>0</v>
      </c>
      <c r="AH13" s="51">
        <v>0</v>
      </c>
      <c r="AI13" s="1">
        <v>900</v>
      </c>
      <c r="AJ13" s="2">
        <f t="shared" si="6"/>
        <v>0</v>
      </c>
      <c r="AK13" s="24">
        <v>0</v>
      </c>
      <c r="AL13" s="49">
        <f>AH13/AI17</f>
        <v>0</v>
      </c>
      <c r="AM13" s="92">
        <v>0</v>
      </c>
      <c r="AN13" s="94">
        <v>1</v>
      </c>
      <c r="AO13" s="94">
        <f t="shared" si="7"/>
        <v>0</v>
      </c>
      <c r="AP13" s="95">
        <v>0</v>
      </c>
      <c r="AQ13" s="96">
        <f>AM13/AN17</f>
        <v>0</v>
      </c>
      <c r="AR13" s="92">
        <v>0</v>
      </c>
      <c r="AS13" s="93">
        <v>1</v>
      </c>
      <c r="AT13" s="94">
        <f t="shared" si="8"/>
        <v>0</v>
      </c>
      <c r="AU13" s="95">
        <v>0</v>
      </c>
      <c r="AV13" s="96">
        <f>AR13/AS17</f>
        <v>0</v>
      </c>
      <c r="AW13" s="3">
        <v>0</v>
      </c>
      <c r="AX13" s="2">
        <v>10</v>
      </c>
      <c r="AY13" s="2">
        <f t="shared" si="9"/>
        <v>0</v>
      </c>
      <c r="AZ13" s="24">
        <v>0</v>
      </c>
      <c r="BA13" s="23">
        <f>AW13/AX17</f>
        <v>0</v>
      </c>
      <c r="BB13" s="3">
        <v>0</v>
      </c>
      <c r="BC13" s="1">
        <v>1400</v>
      </c>
      <c r="BD13" s="2">
        <f t="shared" si="10"/>
        <v>0</v>
      </c>
      <c r="BE13" s="24">
        <v>0</v>
      </c>
      <c r="BF13" s="49">
        <f>BB13/BC17</f>
        <v>0</v>
      </c>
      <c r="BG13" s="92">
        <v>0</v>
      </c>
      <c r="BH13" s="94">
        <v>100</v>
      </c>
      <c r="BI13" s="94">
        <f t="shared" si="11"/>
        <v>0</v>
      </c>
      <c r="BJ13" s="95">
        <v>0</v>
      </c>
      <c r="BK13" s="96">
        <f>BG13/BH17</f>
        <v>0</v>
      </c>
      <c r="BL13" s="92">
        <v>0</v>
      </c>
      <c r="BM13" s="94">
        <v>100</v>
      </c>
      <c r="BN13" s="94">
        <f t="shared" si="12"/>
        <v>0</v>
      </c>
      <c r="BO13" s="95">
        <v>0</v>
      </c>
      <c r="BP13" s="96">
        <f>BL13/BM17</f>
        <v>0</v>
      </c>
    </row>
    <row r="14" spans="2:68" ht="16.5" x14ac:dyDescent="0.3">
      <c r="B14" s="147">
        <v>9</v>
      </c>
      <c r="C14" s="148" t="s">
        <v>13</v>
      </c>
      <c r="D14" s="92">
        <v>0</v>
      </c>
      <c r="E14" s="93">
        <v>1</v>
      </c>
      <c r="F14" s="94">
        <f t="shared" si="0"/>
        <v>0</v>
      </c>
      <c r="G14" s="95">
        <v>0</v>
      </c>
      <c r="H14" s="99">
        <f>D14/E17</f>
        <v>0</v>
      </c>
      <c r="I14" s="92">
        <v>0</v>
      </c>
      <c r="J14" s="94">
        <v>1</v>
      </c>
      <c r="K14" s="94">
        <f t="shared" si="1"/>
        <v>0</v>
      </c>
      <c r="L14" s="95">
        <v>0</v>
      </c>
      <c r="M14" s="96">
        <f>I14/J17</f>
        <v>0</v>
      </c>
      <c r="N14" s="92">
        <v>0</v>
      </c>
      <c r="O14" s="94">
        <v>100</v>
      </c>
      <c r="P14" s="94">
        <f t="shared" si="2"/>
        <v>0</v>
      </c>
      <c r="Q14" s="95">
        <v>0</v>
      </c>
      <c r="R14" s="96">
        <f>N14/O17</f>
        <v>0</v>
      </c>
      <c r="S14" s="92">
        <v>0</v>
      </c>
      <c r="T14" s="94">
        <v>100</v>
      </c>
      <c r="U14" s="94">
        <f t="shared" si="3"/>
        <v>0</v>
      </c>
      <c r="V14" s="95">
        <v>0</v>
      </c>
      <c r="W14" s="96">
        <f>S14/T17</f>
        <v>0</v>
      </c>
      <c r="X14" s="3">
        <v>0</v>
      </c>
      <c r="Y14" s="1">
        <v>50</v>
      </c>
      <c r="Z14" s="2">
        <f t="shared" si="4"/>
        <v>0</v>
      </c>
      <c r="AA14" s="24">
        <v>0</v>
      </c>
      <c r="AB14" s="49">
        <f>X14/Y17</f>
        <v>0</v>
      </c>
      <c r="AC14" s="3">
        <v>0</v>
      </c>
      <c r="AD14" s="2">
        <v>10</v>
      </c>
      <c r="AE14" s="2">
        <f t="shared" si="5"/>
        <v>0</v>
      </c>
      <c r="AF14" s="24">
        <v>0</v>
      </c>
      <c r="AG14" s="23">
        <f>AC14/AD17</f>
        <v>0</v>
      </c>
      <c r="AH14" s="51">
        <v>0</v>
      </c>
      <c r="AI14" s="1">
        <v>1050</v>
      </c>
      <c r="AJ14" s="2">
        <f t="shared" si="6"/>
        <v>0</v>
      </c>
      <c r="AK14" s="24">
        <v>0</v>
      </c>
      <c r="AL14" s="49">
        <f>AH14/AI17</f>
        <v>0</v>
      </c>
      <c r="AM14" s="3">
        <v>0</v>
      </c>
      <c r="AN14" s="2">
        <v>5</v>
      </c>
      <c r="AO14" s="2">
        <f t="shared" si="7"/>
        <v>0</v>
      </c>
      <c r="AP14" s="24">
        <v>0</v>
      </c>
      <c r="AQ14" s="23">
        <f>AM14/AN17</f>
        <v>0</v>
      </c>
      <c r="AR14" s="92">
        <v>0</v>
      </c>
      <c r="AS14" s="93">
        <v>1</v>
      </c>
      <c r="AT14" s="94">
        <f t="shared" si="8"/>
        <v>0</v>
      </c>
      <c r="AU14" s="95">
        <v>0</v>
      </c>
      <c r="AV14" s="96">
        <f>AR14/AS17</f>
        <v>0</v>
      </c>
      <c r="AW14" s="3">
        <v>0</v>
      </c>
      <c r="AX14" s="2">
        <v>20</v>
      </c>
      <c r="AY14" s="2">
        <f t="shared" si="9"/>
        <v>0</v>
      </c>
      <c r="AZ14" s="24">
        <v>0</v>
      </c>
      <c r="BA14" s="23">
        <f>AW14/AX17</f>
        <v>0</v>
      </c>
      <c r="BB14" s="3">
        <v>0</v>
      </c>
      <c r="BC14" s="1">
        <v>1600</v>
      </c>
      <c r="BD14" s="2">
        <f t="shared" si="10"/>
        <v>0</v>
      </c>
      <c r="BE14" s="24">
        <v>0</v>
      </c>
      <c r="BF14" s="49">
        <f>BB14/BC17</f>
        <v>0</v>
      </c>
      <c r="BG14" s="92">
        <v>0</v>
      </c>
      <c r="BH14" s="94">
        <v>100</v>
      </c>
      <c r="BI14" s="94">
        <f t="shared" si="11"/>
        <v>0</v>
      </c>
      <c r="BJ14" s="95">
        <v>0</v>
      </c>
      <c r="BK14" s="96">
        <f>BG14/BH17</f>
        <v>0</v>
      </c>
      <c r="BL14" s="92">
        <v>0</v>
      </c>
      <c r="BM14" s="94">
        <v>100</v>
      </c>
      <c r="BN14" s="94">
        <f t="shared" si="12"/>
        <v>0</v>
      </c>
      <c r="BO14" s="95">
        <v>0</v>
      </c>
      <c r="BP14" s="96">
        <f>BL14/BM17</f>
        <v>0</v>
      </c>
    </row>
    <row r="15" spans="2:68" ht="16.5" x14ac:dyDescent="0.3">
      <c r="B15" s="147">
        <v>10</v>
      </c>
      <c r="C15" s="148" t="s">
        <v>14</v>
      </c>
      <c r="D15" s="92">
        <v>0</v>
      </c>
      <c r="E15" s="93">
        <v>1</v>
      </c>
      <c r="F15" s="94">
        <f t="shared" si="0"/>
        <v>0</v>
      </c>
      <c r="G15" s="95">
        <v>0</v>
      </c>
      <c r="H15" s="99">
        <f>D15/E17</f>
        <v>0</v>
      </c>
      <c r="I15" s="92">
        <v>0</v>
      </c>
      <c r="J15" s="94">
        <v>1</v>
      </c>
      <c r="K15" s="94">
        <f t="shared" si="1"/>
        <v>0</v>
      </c>
      <c r="L15" s="95">
        <v>0</v>
      </c>
      <c r="M15" s="96">
        <f>I15/J17</f>
        <v>0</v>
      </c>
      <c r="N15" s="92">
        <v>0</v>
      </c>
      <c r="O15" s="94">
        <v>100</v>
      </c>
      <c r="P15" s="94">
        <f t="shared" si="2"/>
        <v>0</v>
      </c>
      <c r="Q15" s="95">
        <v>0</v>
      </c>
      <c r="R15" s="96">
        <f>N15/O17</f>
        <v>0</v>
      </c>
      <c r="S15" s="92">
        <v>0</v>
      </c>
      <c r="T15" s="94">
        <v>100</v>
      </c>
      <c r="U15" s="94">
        <f t="shared" si="3"/>
        <v>0</v>
      </c>
      <c r="V15" s="95">
        <v>0</v>
      </c>
      <c r="W15" s="96">
        <f>S15/T17</f>
        <v>0</v>
      </c>
      <c r="X15" s="3">
        <v>0</v>
      </c>
      <c r="Y15" s="1">
        <v>100</v>
      </c>
      <c r="Z15" s="2">
        <f t="shared" si="4"/>
        <v>0</v>
      </c>
      <c r="AA15" s="24">
        <v>0</v>
      </c>
      <c r="AB15" s="49">
        <f>X15/Y17</f>
        <v>0</v>
      </c>
      <c r="AC15" s="3">
        <v>0</v>
      </c>
      <c r="AD15" s="2">
        <v>20</v>
      </c>
      <c r="AE15" s="2">
        <f t="shared" si="5"/>
        <v>0</v>
      </c>
      <c r="AF15" s="24">
        <v>0</v>
      </c>
      <c r="AG15" s="23">
        <f>AC15/AD17</f>
        <v>0</v>
      </c>
      <c r="AH15" s="51">
        <v>0</v>
      </c>
      <c r="AI15" s="1">
        <v>1200</v>
      </c>
      <c r="AJ15" s="2">
        <f t="shared" si="6"/>
        <v>0</v>
      </c>
      <c r="AK15" s="24">
        <v>0</v>
      </c>
      <c r="AL15" s="49">
        <f>AH15/AI17</f>
        <v>0</v>
      </c>
      <c r="AM15" s="3">
        <v>0</v>
      </c>
      <c r="AN15" s="2">
        <v>10</v>
      </c>
      <c r="AO15" s="2">
        <f t="shared" si="7"/>
        <v>0</v>
      </c>
      <c r="AP15" s="24">
        <v>0</v>
      </c>
      <c r="AQ15" s="23">
        <f>AM15/AN17</f>
        <v>0</v>
      </c>
      <c r="AR15" s="92">
        <v>0</v>
      </c>
      <c r="AS15" s="93">
        <v>1</v>
      </c>
      <c r="AT15" s="94">
        <f t="shared" si="8"/>
        <v>0</v>
      </c>
      <c r="AU15" s="95">
        <v>0</v>
      </c>
      <c r="AV15" s="96">
        <f>AR15/AS17</f>
        <v>0</v>
      </c>
      <c r="AW15" s="3">
        <v>0</v>
      </c>
      <c r="AX15" s="2">
        <v>20</v>
      </c>
      <c r="AY15" s="2">
        <f t="shared" si="9"/>
        <v>0</v>
      </c>
      <c r="AZ15" s="24">
        <v>0</v>
      </c>
      <c r="BA15" s="23">
        <f>AW15/AX17</f>
        <v>0</v>
      </c>
      <c r="BB15" s="3">
        <v>0</v>
      </c>
      <c r="BC15" s="1">
        <v>1800</v>
      </c>
      <c r="BD15" s="2">
        <f t="shared" si="10"/>
        <v>0</v>
      </c>
      <c r="BE15" s="24">
        <v>0</v>
      </c>
      <c r="BF15" s="49">
        <f>BB15/BC17</f>
        <v>0</v>
      </c>
      <c r="BG15" s="92">
        <v>0</v>
      </c>
      <c r="BH15" s="94">
        <v>100</v>
      </c>
      <c r="BI15" s="94">
        <f t="shared" si="11"/>
        <v>0</v>
      </c>
      <c r="BJ15" s="95">
        <v>0</v>
      </c>
      <c r="BK15" s="96">
        <f>BG15/BH17</f>
        <v>0</v>
      </c>
      <c r="BL15" s="92">
        <v>0</v>
      </c>
      <c r="BM15" s="94">
        <v>100</v>
      </c>
      <c r="BN15" s="94">
        <f t="shared" si="12"/>
        <v>0</v>
      </c>
      <c r="BO15" s="95">
        <v>0</v>
      </c>
      <c r="BP15" s="96">
        <f>BL15/BM17</f>
        <v>0</v>
      </c>
    </row>
    <row r="16" spans="2:68" ht="16.5" x14ac:dyDescent="0.3">
      <c r="B16" s="147">
        <v>11</v>
      </c>
      <c r="C16" s="148" t="s">
        <v>26</v>
      </c>
      <c r="D16" s="92">
        <v>0</v>
      </c>
      <c r="E16" s="93">
        <v>1</v>
      </c>
      <c r="F16" s="94">
        <f t="shared" si="0"/>
        <v>0</v>
      </c>
      <c r="G16" s="95">
        <v>0</v>
      </c>
      <c r="H16" s="99">
        <f>D16/E17</f>
        <v>0</v>
      </c>
      <c r="I16" s="92">
        <v>0</v>
      </c>
      <c r="J16" s="94">
        <v>1</v>
      </c>
      <c r="K16" s="94">
        <f t="shared" si="1"/>
        <v>0</v>
      </c>
      <c r="L16" s="95">
        <v>0</v>
      </c>
      <c r="M16" s="96">
        <f>I16/J17</f>
        <v>0</v>
      </c>
      <c r="N16" s="92">
        <v>0</v>
      </c>
      <c r="O16" s="94">
        <v>100</v>
      </c>
      <c r="P16" s="94">
        <f t="shared" si="2"/>
        <v>0</v>
      </c>
      <c r="Q16" s="95">
        <v>0</v>
      </c>
      <c r="R16" s="96">
        <f>N16/O17</f>
        <v>0</v>
      </c>
      <c r="S16" s="92">
        <v>0</v>
      </c>
      <c r="T16" s="94">
        <v>100</v>
      </c>
      <c r="U16" s="94">
        <f t="shared" si="3"/>
        <v>0</v>
      </c>
      <c r="V16" s="95">
        <v>0</v>
      </c>
      <c r="W16" s="96">
        <f>S16/T17</f>
        <v>0</v>
      </c>
      <c r="X16" s="3">
        <v>0</v>
      </c>
      <c r="Y16" s="1">
        <v>300</v>
      </c>
      <c r="Z16" s="2">
        <f t="shared" si="4"/>
        <v>0</v>
      </c>
      <c r="AA16" s="24">
        <v>0</v>
      </c>
      <c r="AB16" s="49">
        <f>X16/Y17</f>
        <v>0</v>
      </c>
      <c r="AC16" s="3">
        <v>0</v>
      </c>
      <c r="AD16" s="2">
        <v>30</v>
      </c>
      <c r="AE16" s="2">
        <f t="shared" si="5"/>
        <v>0</v>
      </c>
      <c r="AF16" s="24">
        <v>0</v>
      </c>
      <c r="AG16" s="23">
        <f>AC16/AD17</f>
        <v>0</v>
      </c>
      <c r="AH16" s="51">
        <v>0</v>
      </c>
      <c r="AI16" s="1">
        <v>1350</v>
      </c>
      <c r="AJ16" s="2">
        <f t="shared" si="6"/>
        <v>0</v>
      </c>
      <c r="AK16" s="24">
        <v>0</v>
      </c>
      <c r="AL16" s="49">
        <f>AH16/AI17</f>
        <v>0</v>
      </c>
      <c r="AM16" s="3">
        <v>0</v>
      </c>
      <c r="AN16" s="2">
        <v>15</v>
      </c>
      <c r="AO16" s="2">
        <f t="shared" si="7"/>
        <v>0</v>
      </c>
      <c r="AP16" s="24">
        <v>0</v>
      </c>
      <c r="AQ16" s="23">
        <f>AM16/AN17</f>
        <v>0</v>
      </c>
      <c r="AR16" s="92">
        <v>0</v>
      </c>
      <c r="AS16" s="93">
        <v>1</v>
      </c>
      <c r="AT16" s="94">
        <f t="shared" si="8"/>
        <v>0</v>
      </c>
      <c r="AU16" s="95">
        <v>0</v>
      </c>
      <c r="AV16" s="96">
        <f>AR16/AS17</f>
        <v>0</v>
      </c>
      <c r="AW16" s="3">
        <v>0</v>
      </c>
      <c r="AX16" s="2">
        <v>30</v>
      </c>
      <c r="AY16" s="2">
        <f t="shared" si="9"/>
        <v>0</v>
      </c>
      <c r="AZ16" s="24">
        <v>0</v>
      </c>
      <c r="BA16" s="23">
        <f>AW16/AX17</f>
        <v>0</v>
      </c>
      <c r="BB16" s="3">
        <v>0</v>
      </c>
      <c r="BC16" s="1">
        <v>2000</v>
      </c>
      <c r="BD16" s="2">
        <f t="shared" si="10"/>
        <v>0</v>
      </c>
      <c r="BE16" s="24">
        <v>0</v>
      </c>
      <c r="BF16" s="49">
        <f>BB16/BC17</f>
        <v>0</v>
      </c>
      <c r="BG16" s="92">
        <v>0</v>
      </c>
      <c r="BH16" s="94">
        <v>100</v>
      </c>
      <c r="BI16" s="94">
        <f t="shared" si="11"/>
        <v>0</v>
      </c>
      <c r="BJ16" s="95">
        <v>0</v>
      </c>
      <c r="BK16" s="96">
        <f>BG16/BH17</f>
        <v>0</v>
      </c>
      <c r="BL16" s="92">
        <v>0</v>
      </c>
      <c r="BM16" s="94">
        <v>100</v>
      </c>
      <c r="BN16" s="94">
        <f t="shared" si="12"/>
        <v>0</v>
      </c>
      <c r="BO16" s="95">
        <v>0</v>
      </c>
      <c r="BP16" s="96">
        <f>BL16/BM17</f>
        <v>0</v>
      </c>
    </row>
    <row r="17" spans="2:68" ht="17.25" thickBot="1" x14ac:dyDescent="0.35">
      <c r="B17" s="149">
        <v>12</v>
      </c>
      <c r="C17" s="150" t="s">
        <v>15</v>
      </c>
      <c r="D17" s="34">
        <v>0</v>
      </c>
      <c r="E17" s="39">
        <v>17</v>
      </c>
      <c r="F17" s="33">
        <f t="shared" si="0"/>
        <v>0</v>
      </c>
      <c r="G17" s="25">
        <v>0</v>
      </c>
      <c r="H17" s="58">
        <f>D17/E17</f>
        <v>0</v>
      </c>
      <c r="I17" s="34">
        <v>0</v>
      </c>
      <c r="J17" s="33">
        <v>4</v>
      </c>
      <c r="K17" s="33">
        <f t="shared" si="1"/>
        <v>0</v>
      </c>
      <c r="L17" s="25">
        <v>0</v>
      </c>
      <c r="M17" s="35">
        <f>I17/J17</f>
        <v>0</v>
      </c>
      <c r="N17" s="34">
        <v>0</v>
      </c>
      <c r="O17" s="33">
        <v>100</v>
      </c>
      <c r="P17" s="33">
        <f t="shared" si="2"/>
        <v>0</v>
      </c>
      <c r="Q17" s="25">
        <v>0</v>
      </c>
      <c r="R17" s="35">
        <f>N17/O17</f>
        <v>0</v>
      </c>
      <c r="S17" s="34">
        <v>0</v>
      </c>
      <c r="T17" s="33">
        <v>95</v>
      </c>
      <c r="U17" s="33">
        <f t="shared" si="3"/>
        <v>0</v>
      </c>
      <c r="V17" s="25">
        <v>0</v>
      </c>
      <c r="W17" s="35">
        <f>S17/T17</f>
        <v>0</v>
      </c>
      <c r="X17" s="34">
        <v>0</v>
      </c>
      <c r="Y17" s="39">
        <v>2000</v>
      </c>
      <c r="Z17" s="33">
        <f t="shared" si="4"/>
        <v>0</v>
      </c>
      <c r="AA17" s="25">
        <v>0</v>
      </c>
      <c r="AB17" s="58">
        <f>X17/Y17</f>
        <v>0</v>
      </c>
      <c r="AC17" s="34">
        <v>0</v>
      </c>
      <c r="AD17" s="33">
        <v>2130</v>
      </c>
      <c r="AE17" s="33">
        <f t="shared" si="5"/>
        <v>0</v>
      </c>
      <c r="AF17" s="25">
        <v>0</v>
      </c>
      <c r="AG17" s="35">
        <f>AC17/AD17</f>
        <v>0</v>
      </c>
      <c r="AH17" s="52">
        <v>0</v>
      </c>
      <c r="AI17" s="39">
        <v>22631</v>
      </c>
      <c r="AJ17" s="33">
        <f t="shared" si="6"/>
        <v>0</v>
      </c>
      <c r="AK17" s="25">
        <v>0</v>
      </c>
      <c r="AL17" s="58">
        <f>AH17/AI17</f>
        <v>0</v>
      </c>
      <c r="AM17" s="34">
        <v>0</v>
      </c>
      <c r="AN17" s="33">
        <v>100</v>
      </c>
      <c r="AO17" s="33">
        <f t="shared" si="7"/>
        <v>0</v>
      </c>
      <c r="AP17" s="25">
        <v>0</v>
      </c>
      <c r="AQ17" s="35">
        <f>AM17/AN17</f>
        <v>0</v>
      </c>
      <c r="AR17" s="34">
        <v>0</v>
      </c>
      <c r="AS17" s="39">
        <v>92000</v>
      </c>
      <c r="AT17" s="33">
        <f t="shared" si="8"/>
        <v>0</v>
      </c>
      <c r="AU17" s="25">
        <v>0</v>
      </c>
      <c r="AV17" s="35">
        <f>AR17/AS17</f>
        <v>0</v>
      </c>
      <c r="AW17" s="34">
        <v>0</v>
      </c>
      <c r="AX17" s="33">
        <v>40</v>
      </c>
      <c r="AY17" s="33">
        <f t="shared" si="9"/>
        <v>0</v>
      </c>
      <c r="AZ17" s="25">
        <v>0</v>
      </c>
      <c r="BA17" s="35">
        <f>AW17/AX17</f>
        <v>0</v>
      </c>
      <c r="BB17" s="34">
        <v>0</v>
      </c>
      <c r="BC17" s="39">
        <v>2200</v>
      </c>
      <c r="BD17" s="33">
        <f t="shared" si="10"/>
        <v>0</v>
      </c>
      <c r="BE17" s="25">
        <v>0</v>
      </c>
      <c r="BF17" s="58">
        <f>BB17/BC17</f>
        <v>0</v>
      </c>
      <c r="BG17" s="34">
        <v>0</v>
      </c>
      <c r="BH17" s="33">
        <v>100</v>
      </c>
      <c r="BI17" s="33">
        <f t="shared" si="11"/>
        <v>0</v>
      </c>
      <c r="BJ17" s="25">
        <v>0</v>
      </c>
      <c r="BK17" s="35">
        <f>BG17/BH17</f>
        <v>0</v>
      </c>
      <c r="BL17" s="34">
        <v>0</v>
      </c>
      <c r="BM17" s="33">
        <v>100</v>
      </c>
      <c r="BN17" s="33">
        <f t="shared" si="12"/>
        <v>0</v>
      </c>
      <c r="BO17" s="25">
        <v>0</v>
      </c>
      <c r="BP17" s="35">
        <f>BL17/BM17</f>
        <v>0</v>
      </c>
    </row>
    <row r="19" spans="2:68" ht="15.75" thickBot="1" x14ac:dyDescent="0.3"/>
    <row r="20" spans="2:68" ht="13.5" customHeight="1" x14ac:dyDescent="0.3">
      <c r="B20" s="19"/>
      <c r="C20" s="20"/>
      <c r="D20" s="22"/>
      <c r="E20" s="22"/>
      <c r="F20" s="22"/>
      <c r="G20" s="22"/>
      <c r="H20" s="325" t="s">
        <v>284</v>
      </c>
      <c r="I20" s="326"/>
    </row>
    <row r="21" spans="2:68" ht="15.75" customHeight="1" thickBot="1" x14ac:dyDescent="0.3">
      <c r="H21" s="327"/>
      <c r="I21" s="328"/>
      <c r="Y21" s="59"/>
    </row>
    <row r="22" spans="2:68" x14ac:dyDescent="0.25">
      <c r="B22" s="12">
        <v>1</v>
      </c>
      <c r="C22" s="7" t="s">
        <v>27</v>
      </c>
      <c r="D22" s="8"/>
      <c r="E22" s="295" t="s">
        <v>28</v>
      </c>
      <c r="F22" s="295"/>
      <c r="G22" s="296"/>
      <c r="H22" s="12">
        <v>2</v>
      </c>
      <c r="I22" s="16">
        <f>H22/H25</f>
        <v>0.66666666666666663</v>
      </c>
      <c r="Y22" s="59"/>
    </row>
    <row r="23" spans="2:68" x14ac:dyDescent="0.25">
      <c r="B23" s="13">
        <v>2</v>
      </c>
      <c r="C23" s="9" t="s">
        <v>29</v>
      </c>
      <c r="D23" s="4"/>
      <c r="E23" s="297" t="s">
        <v>30</v>
      </c>
      <c r="F23" s="297"/>
      <c r="G23" s="298"/>
      <c r="H23" s="13">
        <v>0</v>
      </c>
      <c r="I23" s="17">
        <f>H23/H25</f>
        <v>0</v>
      </c>
      <c r="Y23" s="59"/>
    </row>
    <row r="24" spans="2:68" ht="15.75" thickBot="1" x14ac:dyDescent="0.3">
      <c r="B24" s="14">
        <v>3</v>
      </c>
      <c r="C24" s="10" t="s">
        <v>31</v>
      </c>
      <c r="D24" s="11"/>
      <c r="E24" s="299" t="s">
        <v>32</v>
      </c>
      <c r="F24" s="299"/>
      <c r="G24" s="300"/>
      <c r="H24" s="14">
        <v>1</v>
      </c>
      <c r="I24" s="18">
        <f>H24/H25</f>
        <v>0.33333333333333331</v>
      </c>
      <c r="Y24" s="59"/>
    </row>
    <row r="25" spans="2:68" ht="15.75" thickBot="1" x14ac:dyDescent="0.3">
      <c r="B25" s="322" t="s">
        <v>85</v>
      </c>
      <c r="C25" s="323"/>
      <c r="D25" s="323"/>
      <c r="E25" s="323"/>
      <c r="F25" s="323"/>
      <c r="G25" s="324"/>
      <c r="H25" s="15">
        <f>SUM(H22:H24)</f>
        <v>3</v>
      </c>
      <c r="I25" s="21">
        <f>SUM(I22:I24)</f>
        <v>1</v>
      </c>
      <c r="Y25" s="59"/>
    </row>
    <row r="26" spans="2:68" x14ac:dyDescent="0.25">
      <c r="Y26" s="59"/>
    </row>
    <row r="27" spans="2:68" ht="18" x14ac:dyDescent="0.35">
      <c r="B27" s="107">
        <v>10</v>
      </c>
      <c r="C27" s="108" t="s">
        <v>146</v>
      </c>
      <c r="Y27" s="59"/>
    </row>
  </sheetData>
  <sheetProtection algorithmName="SHA-512" hashValue="MK+58VW57zB/YaRBXXOC4xqeR6+xUfVLLu3ktoRBR8nCVB3Dv37uki9X9GybqRvucGt+/vGRXdBNuAizB3nrIA==" saltValue="XZEmhpVbO4edRIvspCINew==" spinCount="100000" sheet="1" objects="1" scenarios="1" selectLockedCells="1" selectUnlockedCells="1"/>
  <mergeCells count="59">
    <mergeCell ref="BL3:BP3"/>
    <mergeCell ref="BL4:BN4"/>
    <mergeCell ref="BO4:BO5"/>
    <mergeCell ref="BP4:BP5"/>
    <mergeCell ref="D2:BP2"/>
    <mergeCell ref="BG4:BI4"/>
    <mergeCell ref="BJ4:BJ5"/>
    <mergeCell ref="BK4:BK5"/>
    <mergeCell ref="BB3:BF3"/>
    <mergeCell ref="BE4:BE5"/>
    <mergeCell ref="BF4:BF5"/>
    <mergeCell ref="BB4:BD4"/>
    <mergeCell ref="BG3:BK3"/>
    <mergeCell ref="R4:R5"/>
    <mergeCell ref="X4:Z4"/>
    <mergeCell ref="AA4:AA5"/>
    <mergeCell ref="N4:P4"/>
    <mergeCell ref="Q4:Q5"/>
    <mergeCell ref="S3:W3"/>
    <mergeCell ref="X3:AB3"/>
    <mergeCell ref="E24:G24"/>
    <mergeCell ref="D3:H3"/>
    <mergeCell ref="D4:F4"/>
    <mergeCell ref="G4:G5"/>
    <mergeCell ref="H4:H5"/>
    <mergeCell ref="E23:G23"/>
    <mergeCell ref="H20:I21"/>
    <mergeCell ref="E22:G22"/>
    <mergeCell ref="I3:M3"/>
    <mergeCell ref="I4:K4"/>
    <mergeCell ref="L4:L5"/>
    <mergeCell ref="M4:M5"/>
    <mergeCell ref="S4:U4"/>
    <mergeCell ref="V4:V5"/>
    <mergeCell ref="W4:W5"/>
    <mergeCell ref="AW3:BA3"/>
    <mergeCell ref="AW4:AY4"/>
    <mergeCell ref="AZ4:AZ5"/>
    <mergeCell ref="BA4:BA5"/>
    <mergeCell ref="AM3:AQ3"/>
    <mergeCell ref="AM4:AO4"/>
    <mergeCell ref="AP4:AP5"/>
    <mergeCell ref="AQ4:AQ5"/>
    <mergeCell ref="B25:G25"/>
    <mergeCell ref="B2:C5"/>
    <mergeCell ref="AR3:AV3"/>
    <mergeCell ref="AR4:AT4"/>
    <mergeCell ref="AU4:AU5"/>
    <mergeCell ref="AV4:AV5"/>
    <mergeCell ref="AC3:AG3"/>
    <mergeCell ref="AC4:AE4"/>
    <mergeCell ref="AF4:AF5"/>
    <mergeCell ref="AG4:AG5"/>
    <mergeCell ref="N3:R3"/>
    <mergeCell ref="AH3:AL3"/>
    <mergeCell ref="AH4:AJ4"/>
    <mergeCell ref="AK4:AK5"/>
    <mergeCell ref="AL4:AL5"/>
    <mergeCell ref="AB4:AB5"/>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sheetPr>
  <dimension ref="B1:R25"/>
  <sheetViews>
    <sheetView workbookViewId="0">
      <selection activeCell="D2" sqref="D2:R2"/>
    </sheetView>
  </sheetViews>
  <sheetFormatPr baseColWidth="10" defaultRowHeight="15" x14ac:dyDescent="0.25"/>
  <cols>
    <col min="1" max="1" width="6" customWidth="1"/>
    <col min="2" max="2" width="4" customWidth="1"/>
    <col min="3" max="3" width="14.7109375" customWidth="1"/>
    <col min="4" max="4" width="6.85546875" customWidth="1"/>
    <col min="5" max="5" width="6.28515625" customWidth="1"/>
    <col min="6" max="6" width="5.85546875" customWidth="1"/>
    <col min="7" max="7" width="6.85546875" customWidth="1"/>
    <col min="8" max="8" width="11" customWidth="1"/>
    <col min="9" max="9" width="7.5703125" customWidth="1"/>
    <col min="10" max="10" width="5.85546875" customWidth="1"/>
    <col min="11" max="11" width="6.42578125" customWidth="1"/>
    <col min="12" max="12" width="7" customWidth="1"/>
    <col min="13" max="13" width="9.85546875" customWidth="1"/>
    <col min="14" max="14" width="7.140625" customWidth="1"/>
    <col min="15" max="15" width="5.5703125" customWidth="1"/>
    <col min="16" max="16" width="6.28515625" customWidth="1"/>
    <col min="17" max="17" width="6.42578125" customWidth="1"/>
    <col min="18" max="18" width="10.28515625" customWidth="1"/>
  </cols>
  <sheetData>
    <row r="1" spans="2:18" ht="15.75" thickBot="1" x14ac:dyDescent="0.3"/>
    <row r="2" spans="2:18" ht="17.25" thickBot="1" x14ac:dyDescent="0.35">
      <c r="B2" s="425" t="s">
        <v>299</v>
      </c>
      <c r="C2" s="330"/>
      <c r="D2" s="343" t="s">
        <v>119</v>
      </c>
      <c r="E2" s="344"/>
      <c r="F2" s="344"/>
      <c r="G2" s="344"/>
      <c r="H2" s="344"/>
      <c r="I2" s="344"/>
      <c r="J2" s="344"/>
      <c r="K2" s="344"/>
      <c r="L2" s="344"/>
      <c r="M2" s="344"/>
      <c r="N2" s="344"/>
      <c r="O2" s="344"/>
      <c r="P2" s="344"/>
      <c r="Q2" s="344"/>
      <c r="R2" s="345"/>
    </row>
    <row r="3" spans="2:18" ht="68.25" customHeight="1" thickBot="1" x14ac:dyDescent="0.3">
      <c r="B3" s="331"/>
      <c r="C3" s="332"/>
      <c r="D3" s="335" t="s">
        <v>335</v>
      </c>
      <c r="E3" s="336"/>
      <c r="F3" s="337"/>
      <c r="G3" s="337"/>
      <c r="H3" s="338"/>
      <c r="I3" s="339" t="s">
        <v>199</v>
      </c>
      <c r="J3" s="340"/>
      <c r="K3" s="341"/>
      <c r="L3" s="341"/>
      <c r="M3" s="342"/>
      <c r="N3" s="339" t="s">
        <v>200</v>
      </c>
      <c r="O3" s="340"/>
      <c r="P3" s="341"/>
      <c r="Q3" s="341"/>
      <c r="R3" s="342"/>
    </row>
    <row r="4" spans="2:18" ht="24.75"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row>
    <row r="5" spans="2:18" ht="18" customHeight="1" thickBot="1" x14ac:dyDescent="0.3">
      <c r="B5" s="333"/>
      <c r="C5" s="334"/>
      <c r="D5" s="151" t="s">
        <v>33</v>
      </c>
      <c r="E5" s="152" t="s">
        <v>2</v>
      </c>
      <c r="F5" s="153" t="s">
        <v>3</v>
      </c>
      <c r="G5" s="352"/>
      <c r="H5" s="318"/>
      <c r="I5" s="151" t="s">
        <v>33</v>
      </c>
      <c r="J5" s="152" t="s">
        <v>2</v>
      </c>
      <c r="K5" s="158" t="s">
        <v>3</v>
      </c>
      <c r="L5" s="318"/>
      <c r="M5" s="318"/>
      <c r="N5" s="151" t="s">
        <v>33</v>
      </c>
      <c r="O5" s="152" t="s">
        <v>2</v>
      </c>
      <c r="P5" s="158" t="s">
        <v>3</v>
      </c>
      <c r="Q5" s="318"/>
      <c r="R5" s="318"/>
    </row>
    <row r="6" spans="2:18" ht="17.25" customHeight="1" x14ac:dyDescent="0.25">
      <c r="B6" s="145">
        <v>1</v>
      </c>
      <c r="C6" s="146" t="s">
        <v>5</v>
      </c>
      <c r="D6" s="88">
        <v>0</v>
      </c>
      <c r="E6" s="89">
        <v>1</v>
      </c>
      <c r="F6" s="89">
        <f>D6/E6*100</f>
        <v>0</v>
      </c>
      <c r="G6" s="90">
        <v>0</v>
      </c>
      <c r="H6" s="91">
        <f>D6/E17</f>
        <v>0</v>
      </c>
      <c r="I6" s="88">
        <v>0</v>
      </c>
      <c r="J6" s="89">
        <v>1</v>
      </c>
      <c r="K6" s="89">
        <f>I6/J6*100</f>
        <v>0</v>
      </c>
      <c r="L6" s="90">
        <v>0</v>
      </c>
      <c r="M6" s="91">
        <f>I6/J17</f>
        <v>0</v>
      </c>
      <c r="N6" s="36">
        <v>100</v>
      </c>
      <c r="O6" s="37">
        <v>100</v>
      </c>
      <c r="P6" s="37">
        <f>N6/O6*100</f>
        <v>100</v>
      </c>
      <c r="Q6" s="38">
        <v>1</v>
      </c>
      <c r="R6" s="31">
        <f>N6/O17</f>
        <v>1</v>
      </c>
    </row>
    <row r="7" spans="2:18" ht="16.5" x14ac:dyDescent="0.3">
      <c r="B7" s="147">
        <v>2</v>
      </c>
      <c r="C7" s="148" t="s">
        <v>6</v>
      </c>
      <c r="D7" s="92">
        <v>0</v>
      </c>
      <c r="E7" s="93">
        <v>1</v>
      </c>
      <c r="F7" s="94">
        <f>D7/E7*100</f>
        <v>0</v>
      </c>
      <c r="G7" s="95">
        <v>0</v>
      </c>
      <c r="H7" s="96">
        <f>D7/E17</f>
        <v>0</v>
      </c>
      <c r="I7" s="92">
        <v>0</v>
      </c>
      <c r="J7" s="93">
        <v>1</v>
      </c>
      <c r="K7" s="94">
        <f>I7/J7*100</f>
        <v>0</v>
      </c>
      <c r="L7" s="95">
        <v>0</v>
      </c>
      <c r="M7" s="96">
        <f>I7/J17</f>
        <v>0</v>
      </c>
      <c r="N7" s="3">
        <v>100</v>
      </c>
      <c r="O7" s="1">
        <v>100</v>
      </c>
      <c r="P7" s="2">
        <f>N7/O7*100</f>
        <v>100</v>
      </c>
      <c r="Q7" s="24">
        <v>1</v>
      </c>
      <c r="R7" s="23">
        <f>N7/O17</f>
        <v>1</v>
      </c>
    </row>
    <row r="8" spans="2:18" ht="15.75" x14ac:dyDescent="0.25">
      <c r="B8" s="173">
        <v>3</v>
      </c>
      <c r="C8" s="174" t="s">
        <v>7</v>
      </c>
      <c r="D8" s="92">
        <v>0</v>
      </c>
      <c r="E8" s="93">
        <v>1</v>
      </c>
      <c r="F8" s="94">
        <f>D8/E8*100</f>
        <v>0</v>
      </c>
      <c r="G8" s="95">
        <v>0</v>
      </c>
      <c r="H8" s="96">
        <f>D8/E17</f>
        <v>0</v>
      </c>
      <c r="I8" s="92">
        <v>0</v>
      </c>
      <c r="J8" s="93">
        <v>1</v>
      </c>
      <c r="K8" s="94">
        <f>I8/J8*100</f>
        <v>0</v>
      </c>
      <c r="L8" s="95">
        <v>0</v>
      </c>
      <c r="M8" s="96">
        <f>I8/J17</f>
        <v>0</v>
      </c>
      <c r="N8" s="3">
        <v>100</v>
      </c>
      <c r="O8" s="1">
        <v>100</v>
      </c>
      <c r="P8" s="2">
        <f>N8/O8*100</f>
        <v>100</v>
      </c>
      <c r="Q8" s="106">
        <v>1</v>
      </c>
      <c r="R8" s="23">
        <f>N8/O17</f>
        <v>1</v>
      </c>
    </row>
    <row r="9" spans="2:18" ht="16.5" x14ac:dyDescent="0.3">
      <c r="B9" s="147">
        <v>4</v>
      </c>
      <c r="C9" s="148" t="s">
        <v>8</v>
      </c>
      <c r="D9" s="92">
        <v>0</v>
      </c>
      <c r="E9" s="93">
        <v>1</v>
      </c>
      <c r="F9" s="94">
        <f t="shared" ref="F9:F17" si="0">D9/E9*100</f>
        <v>0</v>
      </c>
      <c r="G9" s="95">
        <v>0</v>
      </c>
      <c r="H9" s="96">
        <f>D9/E17</f>
        <v>0</v>
      </c>
      <c r="I9" s="92">
        <v>0</v>
      </c>
      <c r="J9" s="93">
        <v>1</v>
      </c>
      <c r="K9" s="94">
        <f t="shared" ref="K9:K17" si="1">I9/J9*100</f>
        <v>0</v>
      </c>
      <c r="L9" s="95">
        <v>0</v>
      </c>
      <c r="M9" s="96">
        <f>I9/J17</f>
        <v>0</v>
      </c>
      <c r="N9" s="3">
        <v>100</v>
      </c>
      <c r="O9" s="1">
        <v>100</v>
      </c>
      <c r="P9" s="2">
        <f t="shared" ref="P9:P17" si="2">N9/O9*100</f>
        <v>100</v>
      </c>
      <c r="Q9" s="24">
        <v>1</v>
      </c>
      <c r="R9" s="23">
        <f>N9/O17</f>
        <v>1</v>
      </c>
    </row>
    <row r="10" spans="2:18" ht="16.5" x14ac:dyDescent="0.3">
      <c r="B10" s="147">
        <v>5</v>
      </c>
      <c r="C10" s="148" t="s">
        <v>9</v>
      </c>
      <c r="D10" s="3">
        <v>3</v>
      </c>
      <c r="E10" s="1">
        <v>3</v>
      </c>
      <c r="F10" s="2">
        <f t="shared" si="0"/>
        <v>100</v>
      </c>
      <c r="G10" s="24">
        <v>1</v>
      </c>
      <c r="H10" s="23">
        <f>D10/E17</f>
        <v>0.3</v>
      </c>
      <c r="I10" s="3">
        <v>1</v>
      </c>
      <c r="J10" s="1">
        <v>1</v>
      </c>
      <c r="K10" s="2">
        <f t="shared" si="1"/>
        <v>100</v>
      </c>
      <c r="L10" s="24">
        <v>1</v>
      </c>
      <c r="M10" s="23">
        <f>I10/J17</f>
        <v>0.1</v>
      </c>
      <c r="N10" s="3">
        <v>100</v>
      </c>
      <c r="O10" s="1">
        <v>100</v>
      </c>
      <c r="P10" s="2">
        <f t="shared" si="2"/>
        <v>100</v>
      </c>
      <c r="Q10" s="24">
        <v>1</v>
      </c>
      <c r="R10" s="23">
        <f>N10/O17</f>
        <v>1</v>
      </c>
    </row>
    <row r="11" spans="2:18" ht="16.5" x14ac:dyDescent="0.3">
      <c r="B11" s="175">
        <v>6</v>
      </c>
      <c r="C11" s="176" t="s">
        <v>10</v>
      </c>
      <c r="D11" s="3">
        <v>3</v>
      </c>
      <c r="E11" s="1">
        <v>3</v>
      </c>
      <c r="F11" s="2">
        <f t="shared" si="0"/>
        <v>100</v>
      </c>
      <c r="G11" s="106">
        <v>1</v>
      </c>
      <c r="H11" s="23">
        <f>D11/E17</f>
        <v>0.3</v>
      </c>
      <c r="I11" s="3">
        <v>2</v>
      </c>
      <c r="J11" s="1">
        <v>2</v>
      </c>
      <c r="K11" s="2">
        <f t="shared" si="1"/>
        <v>100</v>
      </c>
      <c r="L11" s="106">
        <v>1</v>
      </c>
      <c r="M11" s="23">
        <f>I11/J17</f>
        <v>0.2</v>
      </c>
      <c r="N11" s="3">
        <v>100</v>
      </c>
      <c r="O11" s="1">
        <v>100</v>
      </c>
      <c r="P11" s="2">
        <f t="shared" si="2"/>
        <v>100</v>
      </c>
      <c r="Q11" s="106">
        <v>1</v>
      </c>
      <c r="R11" s="23">
        <f>N11/O17</f>
        <v>1</v>
      </c>
    </row>
    <row r="12" spans="2:18" ht="16.5" x14ac:dyDescent="0.3">
      <c r="B12" s="147">
        <v>7</v>
      </c>
      <c r="C12" s="148" t="s">
        <v>11</v>
      </c>
      <c r="D12" s="3">
        <v>0</v>
      </c>
      <c r="E12" s="1">
        <v>4</v>
      </c>
      <c r="F12" s="2">
        <f t="shared" si="0"/>
        <v>0</v>
      </c>
      <c r="G12" s="24">
        <v>0</v>
      </c>
      <c r="H12" s="23">
        <f>D12/E17</f>
        <v>0</v>
      </c>
      <c r="I12" s="3">
        <v>0</v>
      </c>
      <c r="J12" s="1">
        <v>3</v>
      </c>
      <c r="K12" s="2">
        <f t="shared" si="1"/>
        <v>0</v>
      </c>
      <c r="L12" s="24">
        <v>0</v>
      </c>
      <c r="M12" s="23">
        <f>I12/J17</f>
        <v>0</v>
      </c>
      <c r="N12" s="3">
        <v>0</v>
      </c>
      <c r="O12" s="1">
        <v>100</v>
      </c>
      <c r="P12" s="2">
        <f t="shared" si="2"/>
        <v>0</v>
      </c>
      <c r="Q12" s="24">
        <v>0</v>
      </c>
      <c r="R12" s="23">
        <f>N12/O17</f>
        <v>0</v>
      </c>
    </row>
    <row r="13" spans="2:18" ht="16.5" x14ac:dyDescent="0.3">
      <c r="B13" s="147">
        <v>8</v>
      </c>
      <c r="C13" s="148" t="s">
        <v>12</v>
      </c>
      <c r="D13" s="3">
        <v>0</v>
      </c>
      <c r="E13" s="1">
        <v>5</v>
      </c>
      <c r="F13" s="2">
        <f t="shared" si="0"/>
        <v>0</v>
      </c>
      <c r="G13" s="24">
        <v>0</v>
      </c>
      <c r="H13" s="23">
        <f>D13/E17</f>
        <v>0</v>
      </c>
      <c r="I13" s="3">
        <v>0</v>
      </c>
      <c r="J13" s="1">
        <v>4</v>
      </c>
      <c r="K13" s="2">
        <f t="shared" si="1"/>
        <v>0</v>
      </c>
      <c r="L13" s="24">
        <v>0</v>
      </c>
      <c r="M13" s="23">
        <f>I13/J17</f>
        <v>0</v>
      </c>
      <c r="N13" s="3">
        <v>0</v>
      </c>
      <c r="O13" s="1">
        <v>100</v>
      </c>
      <c r="P13" s="2">
        <f t="shared" si="2"/>
        <v>0</v>
      </c>
      <c r="Q13" s="24">
        <v>0</v>
      </c>
      <c r="R13" s="23">
        <f>N13/O17</f>
        <v>0</v>
      </c>
    </row>
    <row r="14" spans="2:18" ht="16.5" x14ac:dyDescent="0.3">
      <c r="B14" s="147">
        <v>9</v>
      </c>
      <c r="C14" s="148" t="s">
        <v>13</v>
      </c>
      <c r="D14" s="3">
        <v>0</v>
      </c>
      <c r="E14" s="1">
        <v>6</v>
      </c>
      <c r="F14" s="2">
        <f t="shared" si="0"/>
        <v>0</v>
      </c>
      <c r="G14" s="24">
        <v>0</v>
      </c>
      <c r="H14" s="23">
        <f>D14/E17</f>
        <v>0</v>
      </c>
      <c r="I14" s="3">
        <v>0</v>
      </c>
      <c r="J14" s="1">
        <v>5</v>
      </c>
      <c r="K14" s="2">
        <f t="shared" si="1"/>
        <v>0</v>
      </c>
      <c r="L14" s="24">
        <v>0</v>
      </c>
      <c r="M14" s="23">
        <f>I14/J17</f>
        <v>0</v>
      </c>
      <c r="N14" s="3">
        <v>0</v>
      </c>
      <c r="O14" s="1">
        <v>100</v>
      </c>
      <c r="P14" s="2">
        <f t="shared" si="2"/>
        <v>0</v>
      </c>
      <c r="Q14" s="24">
        <v>0</v>
      </c>
      <c r="R14" s="23">
        <f>N14/O17</f>
        <v>0</v>
      </c>
    </row>
    <row r="15" spans="2:18" ht="16.5" x14ac:dyDescent="0.3">
      <c r="B15" s="147">
        <v>10</v>
      </c>
      <c r="C15" s="148" t="s">
        <v>14</v>
      </c>
      <c r="D15" s="3">
        <v>0</v>
      </c>
      <c r="E15" s="1">
        <v>6</v>
      </c>
      <c r="F15" s="2">
        <f t="shared" si="0"/>
        <v>0</v>
      </c>
      <c r="G15" s="24">
        <v>0</v>
      </c>
      <c r="H15" s="23">
        <f>D15/E17</f>
        <v>0</v>
      </c>
      <c r="I15" s="3">
        <v>0</v>
      </c>
      <c r="J15" s="1">
        <v>7</v>
      </c>
      <c r="K15" s="2">
        <f t="shared" si="1"/>
        <v>0</v>
      </c>
      <c r="L15" s="24">
        <v>0</v>
      </c>
      <c r="M15" s="23">
        <f>I15/J17</f>
        <v>0</v>
      </c>
      <c r="N15" s="3">
        <v>0</v>
      </c>
      <c r="O15" s="1">
        <v>100</v>
      </c>
      <c r="P15" s="2">
        <f t="shared" si="2"/>
        <v>0</v>
      </c>
      <c r="Q15" s="24">
        <v>0</v>
      </c>
      <c r="R15" s="23">
        <f>N15/O17</f>
        <v>0</v>
      </c>
    </row>
    <row r="16" spans="2:18" ht="16.5" x14ac:dyDescent="0.3">
      <c r="B16" s="147">
        <v>11</v>
      </c>
      <c r="C16" s="148" t="s">
        <v>26</v>
      </c>
      <c r="D16" s="3">
        <v>0</v>
      </c>
      <c r="E16" s="1">
        <v>8</v>
      </c>
      <c r="F16" s="2">
        <f t="shared" si="0"/>
        <v>0</v>
      </c>
      <c r="G16" s="24">
        <v>0</v>
      </c>
      <c r="H16" s="23">
        <f>D16/E17</f>
        <v>0</v>
      </c>
      <c r="I16" s="3">
        <v>0</v>
      </c>
      <c r="J16" s="1">
        <v>9</v>
      </c>
      <c r="K16" s="2">
        <f t="shared" si="1"/>
        <v>0</v>
      </c>
      <c r="L16" s="24">
        <v>0</v>
      </c>
      <c r="M16" s="23">
        <f>I16/J17</f>
        <v>0</v>
      </c>
      <c r="N16" s="3">
        <v>0</v>
      </c>
      <c r="O16" s="1">
        <v>100</v>
      </c>
      <c r="P16" s="2">
        <f t="shared" si="2"/>
        <v>0</v>
      </c>
      <c r="Q16" s="24">
        <v>0</v>
      </c>
      <c r="R16" s="23">
        <f>N16/O17</f>
        <v>0</v>
      </c>
    </row>
    <row r="17" spans="2:18" ht="17.25" thickBot="1" x14ac:dyDescent="0.35">
      <c r="B17" s="149">
        <v>12</v>
      </c>
      <c r="C17" s="150" t="s">
        <v>15</v>
      </c>
      <c r="D17" s="34">
        <v>0</v>
      </c>
      <c r="E17" s="39">
        <v>10</v>
      </c>
      <c r="F17" s="33">
        <f t="shared" si="0"/>
        <v>0</v>
      </c>
      <c r="G17" s="25">
        <v>0</v>
      </c>
      <c r="H17" s="35">
        <f>D17/E17</f>
        <v>0</v>
      </c>
      <c r="I17" s="34">
        <v>0</v>
      </c>
      <c r="J17" s="39">
        <v>10</v>
      </c>
      <c r="K17" s="33">
        <f t="shared" si="1"/>
        <v>0</v>
      </c>
      <c r="L17" s="25">
        <v>0</v>
      </c>
      <c r="M17" s="35">
        <f>I17/J17</f>
        <v>0</v>
      </c>
      <c r="N17" s="34">
        <v>0</v>
      </c>
      <c r="O17" s="39">
        <v>100</v>
      </c>
      <c r="P17" s="33">
        <f t="shared" si="2"/>
        <v>0</v>
      </c>
      <c r="Q17" s="25">
        <v>0</v>
      </c>
      <c r="R17" s="35">
        <f>N17/O17</f>
        <v>0</v>
      </c>
    </row>
    <row r="19" spans="2:18" ht="13.5" customHeight="1" thickBot="1" x14ac:dyDescent="0.3"/>
    <row r="20" spans="2:18" ht="14.25" customHeight="1" x14ac:dyDescent="0.3">
      <c r="B20" s="19"/>
      <c r="C20" s="20"/>
      <c r="D20" s="22"/>
      <c r="E20" s="22"/>
      <c r="F20" s="22"/>
      <c r="G20" s="22"/>
      <c r="H20" s="325" t="s">
        <v>284</v>
      </c>
      <c r="I20" s="326"/>
    </row>
    <row r="21" spans="2:18" ht="15.75" thickBot="1" x14ac:dyDescent="0.3">
      <c r="H21" s="327"/>
      <c r="I21" s="328"/>
    </row>
    <row r="22" spans="2:18" x14ac:dyDescent="0.25">
      <c r="B22" s="12">
        <v>1</v>
      </c>
      <c r="C22" s="7" t="s">
        <v>27</v>
      </c>
      <c r="D22" s="8"/>
      <c r="E22" s="295" t="s">
        <v>28</v>
      </c>
      <c r="F22" s="295"/>
      <c r="G22" s="296"/>
      <c r="H22" s="12">
        <v>3</v>
      </c>
      <c r="I22" s="16">
        <f>H22/H25</f>
        <v>1</v>
      </c>
    </row>
    <row r="23" spans="2:18" x14ac:dyDescent="0.25">
      <c r="B23" s="13">
        <v>2</v>
      </c>
      <c r="C23" s="9" t="s">
        <v>29</v>
      </c>
      <c r="D23" s="4"/>
      <c r="E23" s="297" t="s">
        <v>30</v>
      </c>
      <c r="F23" s="297"/>
      <c r="G23" s="298"/>
      <c r="H23" s="13">
        <v>0</v>
      </c>
      <c r="I23" s="17">
        <f>H23/H25</f>
        <v>0</v>
      </c>
    </row>
    <row r="24" spans="2:18" ht="15.75" thickBot="1" x14ac:dyDescent="0.3">
      <c r="B24" s="14">
        <v>3</v>
      </c>
      <c r="C24" s="10" t="s">
        <v>31</v>
      </c>
      <c r="D24" s="11"/>
      <c r="E24" s="299" t="s">
        <v>32</v>
      </c>
      <c r="F24" s="299"/>
      <c r="G24" s="300"/>
      <c r="H24" s="14">
        <v>0</v>
      </c>
      <c r="I24" s="18">
        <f>H24/H25</f>
        <v>0</v>
      </c>
    </row>
    <row r="25" spans="2:18" ht="15.75" thickBot="1" x14ac:dyDescent="0.3">
      <c r="B25" s="322" t="s">
        <v>86</v>
      </c>
      <c r="C25" s="323"/>
      <c r="D25" s="323"/>
      <c r="E25" s="323"/>
      <c r="F25" s="323"/>
      <c r="G25" s="324"/>
      <c r="H25" s="15">
        <f>SUM(H22:H24)</f>
        <v>3</v>
      </c>
      <c r="I25" s="21">
        <f>SUM(I22:I24)</f>
        <v>1</v>
      </c>
    </row>
  </sheetData>
  <sheetProtection algorithmName="SHA-512" hashValue="ptVMMPddY+xBPX50ZEi447UHIslU2f9bn4iyXMbUtUSHu1++YzpJYkz6CvIg+vrM+ijUS4VwmMtNEw5KA+nGmA==" saltValue="/AaztKytn0F0YH2853lnGg==" spinCount="100000" sheet="1" objects="1" scenarios="1" selectLockedCells="1" selectUnlockedCells="1"/>
  <mergeCells count="19">
    <mergeCell ref="B25:G25"/>
    <mergeCell ref="B2:C5"/>
    <mergeCell ref="D3:H3"/>
    <mergeCell ref="I3:M3"/>
    <mergeCell ref="G4:G5"/>
    <mergeCell ref="H20:I21"/>
    <mergeCell ref="E22:G22"/>
    <mergeCell ref="E23:G23"/>
    <mergeCell ref="E24:G24"/>
    <mergeCell ref="I4:K4"/>
    <mergeCell ref="D4:F4"/>
    <mergeCell ref="H4:H5"/>
    <mergeCell ref="M4:M5"/>
    <mergeCell ref="N3:R3"/>
    <mergeCell ref="N4:P4"/>
    <mergeCell ref="Q4:Q5"/>
    <mergeCell ref="R4:R5"/>
    <mergeCell ref="D2:R2"/>
    <mergeCell ref="L4:L5"/>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sheetPr>
  <dimension ref="B1:AB25"/>
  <sheetViews>
    <sheetView workbookViewId="0">
      <selection activeCell="M23" sqref="M23"/>
    </sheetView>
  </sheetViews>
  <sheetFormatPr baseColWidth="10" defaultRowHeight="15" x14ac:dyDescent="0.25"/>
  <cols>
    <col min="1" max="1" width="6" customWidth="1"/>
    <col min="2" max="2" width="4" customWidth="1"/>
    <col min="3" max="3" width="15.28515625" customWidth="1"/>
    <col min="4" max="4" width="6.85546875" customWidth="1"/>
    <col min="5" max="5" width="6.7109375" customWidth="1"/>
    <col min="6" max="6" width="5.85546875" customWidth="1"/>
    <col min="7" max="7" width="7.42578125" customWidth="1"/>
    <col min="8" max="8" width="11" customWidth="1"/>
    <col min="9" max="9" width="9.42578125" customWidth="1"/>
    <col min="10" max="10" width="5.85546875" customWidth="1"/>
    <col min="11" max="11" width="6.42578125" customWidth="1"/>
    <col min="12" max="12" width="7" customWidth="1"/>
    <col min="13" max="13" width="9.85546875" customWidth="1"/>
    <col min="14" max="14" width="7.140625" customWidth="1"/>
    <col min="15" max="15" width="6" customWidth="1"/>
    <col min="16" max="16" width="6.5703125" customWidth="1"/>
    <col min="17" max="17" width="7" customWidth="1"/>
    <col min="18" max="18" width="9.7109375" customWidth="1"/>
    <col min="19" max="19" width="6.7109375" customWidth="1"/>
    <col min="20" max="20" width="5.7109375" customWidth="1"/>
    <col min="21" max="21" width="6.28515625" customWidth="1"/>
    <col min="22" max="22" width="6.140625" customWidth="1"/>
    <col min="23" max="23" width="10.28515625" customWidth="1"/>
    <col min="24" max="24" width="6.85546875" customWidth="1"/>
    <col min="25" max="25" width="5.7109375" customWidth="1"/>
    <col min="26" max="26" width="6.7109375" customWidth="1"/>
    <col min="27" max="27" width="6.28515625" customWidth="1"/>
    <col min="28" max="28" width="10" customWidth="1"/>
  </cols>
  <sheetData>
    <row r="1" spans="2:28" ht="15.75" thickBot="1" x14ac:dyDescent="0.3"/>
    <row r="2" spans="2:28" ht="17.25" thickBot="1" x14ac:dyDescent="0.35">
      <c r="B2" s="425" t="s">
        <v>300</v>
      </c>
      <c r="C2" s="330"/>
      <c r="D2" s="343" t="s">
        <v>120</v>
      </c>
      <c r="E2" s="344"/>
      <c r="F2" s="344"/>
      <c r="G2" s="344"/>
      <c r="H2" s="344"/>
      <c r="I2" s="344"/>
      <c r="J2" s="344"/>
      <c r="K2" s="344"/>
      <c r="L2" s="344"/>
      <c r="M2" s="344"/>
      <c r="N2" s="344"/>
      <c r="O2" s="344"/>
      <c r="P2" s="344"/>
      <c r="Q2" s="344"/>
      <c r="R2" s="344"/>
      <c r="S2" s="344"/>
      <c r="T2" s="344"/>
      <c r="U2" s="344"/>
      <c r="V2" s="344"/>
      <c r="W2" s="344"/>
      <c r="X2" s="344"/>
      <c r="Y2" s="344"/>
      <c r="Z2" s="344"/>
      <c r="AA2" s="344"/>
      <c r="AB2" s="345"/>
    </row>
    <row r="3" spans="2:28" ht="71.25" customHeight="1" thickBot="1" x14ac:dyDescent="0.3">
      <c r="B3" s="331"/>
      <c r="C3" s="390"/>
      <c r="D3" s="335" t="s">
        <v>201</v>
      </c>
      <c r="E3" s="336"/>
      <c r="F3" s="337"/>
      <c r="G3" s="337"/>
      <c r="H3" s="338"/>
      <c r="I3" s="339" t="s">
        <v>202</v>
      </c>
      <c r="J3" s="340"/>
      <c r="K3" s="341"/>
      <c r="L3" s="341"/>
      <c r="M3" s="342"/>
      <c r="N3" s="349" t="s">
        <v>203</v>
      </c>
      <c r="O3" s="346"/>
      <c r="P3" s="346"/>
      <c r="Q3" s="346"/>
      <c r="R3" s="347"/>
      <c r="S3" s="339" t="s">
        <v>204</v>
      </c>
      <c r="T3" s="340"/>
      <c r="U3" s="341"/>
      <c r="V3" s="341"/>
      <c r="W3" s="342"/>
      <c r="X3" s="349" t="s">
        <v>205</v>
      </c>
      <c r="Y3" s="346"/>
      <c r="Z3" s="346"/>
      <c r="AA3" s="346"/>
      <c r="AB3" s="347"/>
    </row>
    <row r="4" spans="2:28" ht="24.75" customHeight="1" thickBot="1" x14ac:dyDescent="0.3">
      <c r="B4" s="331"/>
      <c r="C4" s="390"/>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c r="X4" s="319" t="s">
        <v>0</v>
      </c>
      <c r="Y4" s="320"/>
      <c r="Z4" s="321"/>
      <c r="AA4" s="316" t="s">
        <v>1</v>
      </c>
      <c r="AB4" s="316" t="s">
        <v>104</v>
      </c>
    </row>
    <row r="5" spans="2:28" ht="18" customHeight="1" thickBot="1" x14ac:dyDescent="0.3">
      <c r="B5" s="333"/>
      <c r="C5" s="391"/>
      <c r="D5" s="151" t="s">
        <v>33</v>
      </c>
      <c r="E5" s="152" t="s">
        <v>2</v>
      </c>
      <c r="F5" s="153" t="s">
        <v>3</v>
      </c>
      <c r="G5" s="352"/>
      <c r="H5" s="318"/>
      <c r="I5" s="151" t="s">
        <v>33</v>
      </c>
      <c r="J5" s="152" t="s">
        <v>2</v>
      </c>
      <c r="K5" s="158" t="s">
        <v>3</v>
      </c>
      <c r="L5" s="318"/>
      <c r="M5" s="318"/>
      <c r="N5" s="151" t="s">
        <v>33</v>
      </c>
      <c r="O5" s="152" t="s">
        <v>4</v>
      </c>
      <c r="P5" s="158" t="s">
        <v>3</v>
      </c>
      <c r="Q5" s="318"/>
      <c r="R5" s="318"/>
      <c r="S5" s="154" t="s">
        <v>33</v>
      </c>
      <c r="T5" s="155" t="s">
        <v>2</v>
      </c>
      <c r="U5" s="156" t="s">
        <v>3</v>
      </c>
      <c r="V5" s="317"/>
      <c r="W5" s="317"/>
      <c r="X5" s="151" t="s">
        <v>33</v>
      </c>
      <c r="Y5" s="152" t="s">
        <v>4</v>
      </c>
      <c r="Z5" s="158" t="s">
        <v>3</v>
      </c>
      <c r="AA5" s="318"/>
      <c r="AB5" s="318"/>
    </row>
    <row r="6" spans="2:28" ht="17.25" customHeight="1" x14ac:dyDescent="0.25">
      <c r="B6" s="145">
        <v>1</v>
      </c>
      <c r="C6" s="146" t="s">
        <v>5</v>
      </c>
      <c r="D6" s="36">
        <v>25627</v>
      </c>
      <c r="E6" s="37">
        <v>28458</v>
      </c>
      <c r="F6" s="37">
        <f>D6/E6*100</f>
        <v>90.052006465668711</v>
      </c>
      <c r="G6" s="38">
        <v>0.9</v>
      </c>
      <c r="H6" s="83">
        <f>D6/E17</f>
        <v>5.475995110985752E-2</v>
      </c>
      <c r="I6" s="36">
        <v>99.56</v>
      </c>
      <c r="J6" s="37">
        <v>99</v>
      </c>
      <c r="K6" s="37">
        <f>I6/J6*100</f>
        <v>100.56565656565657</v>
      </c>
      <c r="L6" s="38">
        <v>1.01</v>
      </c>
      <c r="M6" s="31">
        <f>I6/J17</f>
        <v>1.0056565656565657</v>
      </c>
      <c r="N6" s="36">
        <v>97.5</v>
      </c>
      <c r="O6" s="37">
        <v>99</v>
      </c>
      <c r="P6" s="37">
        <f>N6/O6*100</f>
        <v>98.484848484848484</v>
      </c>
      <c r="Q6" s="38">
        <v>0.98</v>
      </c>
      <c r="R6" s="83">
        <f>N6/O17</f>
        <v>0.98484848484848486</v>
      </c>
      <c r="S6" s="36">
        <v>100</v>
      </c>
      <c r="T6" s="37">
        <v>99</v>
      </c>
      <c r="U6" s="37">
        <f>S6/T6*100</f>
        <v>101.01010101010101</v>
      </c>
      <c r="V6" s="38">
        <v>1.01</v>
      </c>
      <c r="W6" s="31">
        <f>S6/T17</f>
        <v>1.0101010101010102</v>
      </c>
      <c r="X6" s="50">
        <v>61.09</v>
      </c>
      <c r="Y6" s="37">
        <v>96</v>
      </c>
      <c r="Z6" s="37">
        <f>X6/Y6*100</f>
        <v>63.635416666666664</v>
      </c>
      <c r="AA6" s="38">
        <v>0.64</v>
      </c>
      <c r="AB6" s="31">
        <f>X6/Y17</f>
        <v>0.63635416666666667</v>
      </c>
    </row>
    <row r="7" spans="2:28" ht="16.5" x14ac:dyDescent="0.3">
      <c r="B7" s="147">
        <v>2</v>
      </c>
      <c r="C7" s="148" t="s">
        <v>6</v>
      </c>
      <c r="D7" s="3">
        <v>63572</v>
      </c>
      <c r="E7" s="1">
        <v>70701</v>
      </c>
      <c r="F7" s="2">
        <f>D7/E7*100</f>
        <v>89.916691418791814</v>
      </c>
      <c r="G7" s="24">
        <v>0.9</v>
      </c>
      <c r="H7" s="49">
        <f>D7/E17</f>
        <v>0.13584108994247715</v>
      </c>
      <c r="I7" s="3">
        <v>99.07</v>
      </c>
      <c r="J7" s="2">
        <v>99</v>
      </c>
      <c r="K7" s="2">
        <f>I7/J7*100</f>
        <v>100.07070707070707</v>
      </c>
      <c r="L7" s="24">
        <v>1</v>
      </c>
      <c r="M7" s="23">
        <f>I7/J17</f>
        <v>1.0007070707070707</v>
      </c>
      <c r="N7" s="3">
        <v>95.24</v>
      </c>
      <c r="O7" s="1">
        <v>99</v>
      </c>
      <c r="P7" s="2">
        <f>N7/O7*100</f>
        <v>96.202020202020194</v>
      </c>
      <c r="Q7" s="24">
        <v>0.96</v>
      </c>
      <c r="R7" s="49">
        <f>N7/O17</f>
        <v>0.962020202020202</v>
      </c>
      <c r="S7" s="3">
        <v>100</v>
      </c>
      <c r="T7" s="2">
        <v>99</v>
      </c>
      <c r="U7" s="2">
        <f>S7/T7*100</f>
        <v>101.01010101010101</v>
      </c>
      <c r="V7" s="24">
        <v>1.01</v>
      </c>
      <c r="W7" s="23">
        <f>S7/T17</f>
        <v>1.0101010101010102</v>
      </c>
      <c r="X7" s="51">
        <v>121.05</v>
      </c>
      <c r="Y7" s="1">
        <v>96</v>
      </c>
      <c r="Z7" s="2">
        <f>X7/Y7*100</f>
        <v>126.09375</v>
      </c>
      <c r="AA7" s="24">
        <v>1.26</v>
      </c>
      <c r="AB7" s="23">
        <f>X7/Y17</f>
        <v>1.2609375</v>
      </c>
    </row>
    <row r="8" spans="2:28" ht="15.75" x14ac:dyDescent="0.25">
      <c r="B8" s="173">
        <v>3</v>
      </c>
      <c r="C8" s="174" t="s">
        <v>7</v>
      </c>
      <c r="D8" s="3">
        <v>102961</v>
      </c>
      <c r="E8" s="1">
        <v>116451</v>
      </c>
      <c r="F8" s="2">
        <f>D8/E8*100</f>
        <v>88.415728503834231</v>
      </c>
      <c r="G8" s="111">
        <v>0.88</v>
      </c>
      <c r="H8" s="49">
        <f>D8/E17</f>
        <v>0.2200077779772131</v>
      </c>
      <c r="I8" s="3">
        <v>99.06</v>
      </c>
      <c r="J8" s="2">
        <v>99</v>
      </c>
      <c r="K8" s="2">
        <f>I8/J8*100</f>
        <v>100.06060606060608</v>
      </c>
      <c r="L8" s="106">
        <v>1</v>
      </c>
      <c r="M8" s="23">
        <f>I8/J17</f>
        <v>1.0006060606060607</v>
      </c>
      <c r="N8" s="3">
        <v>100</v>
      </c>
      <c r="O8" s="1">
        <v>99</v>
      </c>
      <c r="P8" s="2">
        <f>N8/O8*100</f>
        <v>101.01010101010101</v>
      </c>
      <c r="Q8" s="109">
        <v>1.01</v>
      </c>
      <c r="R8" s="49">
        <f>N8/O17</f>
        <v>1.0101010101010102</v>
      </c>
      <c r="S8" s="3">
        <v>100</v>
      </c>
      <c r="T8" s="2">
        <v>99</v>
      </c>
      <c r="U8" s="2">
        <f>S8/T8*100</f>
        <v>101.01010101010101</v>
      </c>
      <c r="V8" s="109">
        <v>1.01</v>
      </c>
      <c r="W8" s="23">
        <f>S8/T17</f>
        <v>1.0101010101010102</v>
      </c>
      <c r="X8" s="51">
        <v>89.81</v>
      </c>
      <c r="Y8" s="1">
        <v>96</v>
      </c>
      <c r="Z8" s="2">
        <f>X8/Y8*100</f>
        <v>93.552083333333343</v>
      </c>
      <c r="AA8" s="177">
        <v>0.94</v>
      </c>
      <c r="AB8" s="23">
        <f>X8/Y17</f>
        <v>0.93552083333333336</v>
      </c>
    </row>
    <row r="9" spans="2:28" ht="16.5" x14ac:dyDescent="0.3">
      <c r="B9" s="147">
        <v>4</v>
      </c>
      <c r="C9" s="148" t="s">
        <v>8</v>
      </c>
      <c r="D9" s="3">
        <v>141832</v>
      </c>
      <c r="E9" s="1">
        <v>158037</v>
      </c>
      <c r="F9" s="2">
        <f t="shared" ref="F9:F17" si="0">D9/E9*100</f>
        <v>89.746072122351094</v>
      </c>
      <c r="G9" s="24">
        <v>0.9</v>
      </c>
      <c r="H9" s="49">
        <f>D9/E17</f>
        <v>0.30306760002393224</v>
      </c>
      <c r="I9" s="3">
        <v>99.49</v>
      </c>
      <c r="J9" s="2">
        <v>99</v>
      </c>
      <c r="K9" s="2">
        <f t="shared" ref="K9:K17" si="1">I9/J9*100</f>
        <v>100.49494949494948</v>
      </c>
      <c r="L9" s="24">
        <v>1</v>
      </c>
      <c r="M9" s="23">
        <f>I9/J17</f>
        <v>1.0049494949494948</v>
      </c>
      <c r="N9" s="3">
        <v>100</v>
      </c>
      <c r="O9" s="1">
        <v>99</v>
      </c>
      <c r="P9" s="2">
        <f t="shared" ref="P9:P17" si="2">N9/O9*100</f>
        <v>101.01010101010101</v>
      </c>
      <c r="Q9" s="24">
        <v>1.01</v>
      </c>
      <c r="R9" s="49">
        <f>N9/O17</f>
        <v>1.0101010101010102</v>
      </c>
      <c r="S9" s="3">
        <v>100</v>
      </c>
      <c r="T9" s="2">
        <v>99</v>
      </c>
      <c r="U9" s="2">
        <f t="shared" ref="U9:U17" si="3">S9/T9*100</f>
        <v>101.01010101010101</v>
      </c>
      <c r="V9" s="24">
        <v>1.01</v>
      </c>
      <c r="W9" s="23">
        <f>S9/T17</f>
        <v>1.0101010101010102</v>
      </c>
      <c r="X9" s="51">
        <v>114.53</v>
      </c>
      <c r="Y9" s="1">
        <v>96</v>
      </c>
      <c r="Z9" s="2">
        <f t="shared" ref="Z9:Z17" si="4">X9/Y9*100</f>
        <v>119.30208333333334</v>
      </c>
      <c r="AA9" s="24">
        <v>1.19</v>
      </c>
      <c r="AB9" s="23">
        <f>X9/Y17</f>
        <v>1.1930208333333334</v>
      </c>
    </row>
    <row r="10" spans="2:28" ht="16.5" x14ac:dyDescent="0.3">
      <c r="B10" s="147">
        <v>5</v>
      </c>
      <c r="C10" s="148" t="s">
        <v>9</v>
      </c>
      <c r="D10" s="3">
        <v>179216</v>
      </c>
      <c r="E10" s="1">
        <v>198670</v>
      </c>
      <c r="F10" s="2">
        <f t="shared" si="0"/>
        <v>90.207882418080231</v>
      </c>
      <c r="G10" s="24">
        <v>0.9</v>
      </c>
      <c r="H10" s="49">
        <f>D10/E17</f>
        <v>0.38294999017068815</v>
      </c>
      <c r="I10" s="3">
        <v>99.67</v>
      </c>
      <c r="J10" s="2">
        <v>99</v>
      </c>
      <c r="K10" s="2">
        <f t="shared" si="1"/>
        <v>100.67676767676768</v>
      </c>
      <c r="L10" s="24">
        <v>1.01</v>
      </c>
      <c r="M10" s="23">
        <f>I10/J17</f>
        <v>1.0067676767676768</v>
      </c>
      <c r="N10" s="3">
        <v>100</v>
      </c>
      <c r="O10" s="1">
        <v>99</v>
      </c>
      <c r="P10" s="2">
        <f t="shared" si="2"/>
        <v>101.01010101010101</v>
      </c>
      <c r="Q10" s="24">
        <v>1.01</v>
      </c>
      <c r="R10" s="49">
        <f>N10/O17</f>
        <v>1.0101010101010102</v>
      </c>
      <c r="S10" s="3">
        <v>100</v>
      </c>
      <c r="T10" s="2">
        <v>99</v>
      </c>
      <c r="U10" s="2">
        <f t="shared" si="3"/>
        <v>101.01010101010101</v>
      </c>
      <c r="V10" s="24">
        <v>1.01</v>
      </c>
      <c r="W10" s="23">
        <f>S10/T17</f>
        <v>1.0101010101010102</v>
      </c>
      <c r="X10" s="51">
        <v>96.3</v>
      </c>
      <c r="Y10" s="1">
        <v>96</v>
      </c>
      <c r="Z10" s="2">
        <f t="shared" si="4"/>
        <v>100.3125</v>
      </c>
      <c r="AA10" s="24">
        <v>1</v>
      </c>
      <c r="AB10" s="23">
        <f>X10/Y17</f>
        <v>1.003125</v>
      </c>
    </row>
    <row r="11" spans="2:28" ht="16.5" x14ac:dyDescent="0.3">
      <c r="B11" s="175">
        <v>6</v>
      </c>
      <c r="C11" s="176" t="s">
        <v>10</v>
      </c>
      <c r="D11" s="3">
        <v>212215</v>
      </c>
      <c r="E11" s="1">
        <v>228013</v>
      </c>
      <c r="F11" s="2">
        <f t="shared" si="0"/>
        <v>93.07144768061471</v>
      </c>
      <c r="G11" s="177">
        <v>0.93</v>
      </c>
      <c r="H11" s="49">
        <f>D11/E17</f>
        <v>0.45346248194398148</v>
      </c>
      <c r="I11" s="3">
        <v>99.74</v>
      </c>
      <c r="J11" s="2">
        <v>99</v>
      </c>
      <c r="K11" s="2">
        <f t="shared" si="1"/>
        <v>100.74747474747474</v>
      </c>
      <c r="L11" s="109">
        <v>1.01</v>
      </c>
      <c r="M11" s="23">
        <f>I11/J17</f>
        <v>1.0074747474747474</v>
      </c>
      <c r="N11" s="3">
        <v>100</v>
      </c>
      <c r="O11" s="1">
        <v>99</v>
      </c>
      <c r="P11" s="2">
        <f t="shared" si="2"/>
        <v>101.01010101010101</v>
      </c>
      <c r="Q11" s="109">
        <v>1.01</v>
      </c>
      <c r="R11" s="49">
        <f>N11/O17</f>
        <v>1.0101010101010102</v>
      </c>
      <c r="S11" s="3">
        <v>100</v>
      </c>
      <c r="T11" s="2">
        <v>99</v>
      </c>
      <c r="U11" s="2">
        <f t="shared" si="3"/>
        <v>101.01010101010101</v>
      </c>
      <c r="V11" s="109">
        <v>1.01</v>
      </c>
      <c r="W11" s="23">
        <f>S11/T17</f>
        <v>1.0101010101010102</v>
      </c>
      <c r="X11" s="51">
        <v>91.04</v>
      </c>
      <c r="Y11" s="1">
        <v>96</v>
      </c>
      <c r="Z11" s="2">
        <f t="shared" si="4"/>
        <v>94.833333333333343</v>
      </c>
      <c r="AA11" s="177">
        <v>0.95</v>
      </c>
      <c r="AB11" s="23">
        <f>X11/Y17</f>
        <v>0.94833333333333336</v>
      </c>
    </row>
    <row r="12" spans="2:28" ht="16.5" x14ac:dyDescent="0.3">
      <c r="B12" s="147">
        <v>7</v>
      </c>
      <c r="C12" s="148" t="s">
        <v>11</v>
      </c>
      <c r="D12" s="3">
        <v>0</v>
      </c>
      <c r="E12" s="1">
        <v>268850</v>
      </c>
      <c r="F12" s="2">
        <f t="shared" si="0"/>
        <v>0</v>
      </c>
      <c r="G12" s="24">
        <v>0</v>
      </c>
      <c r="H12" s="49">
        <f>D12/E17</f>
        <v>0</v>
      </c>
      <c r="I12" s="3">
        <v>0</v>
      </c>
      <c r="J12" s="2">
        <v>99</v>
      </c>
      <c r="K12" s="2">
        <f t="shared" si="1"/>
        <v>0</v>
      </c>
      <c r="L12" s="24">
        <v>0</v>
      </c>
      <c r="M12" s="23">
        <f>I12/J17</f>
        <v>0</v>
      </c>
      <c r="N12" s="3">
        <v>0</v>
      </c>
      <c r="O12" s="1">
        <v>99</v>
      </c>
      <c r="P12" s="2">
        <f t="shared" si="2"/>
        <v>0</v>
      </c>
      <c r="Q12" s="24">
        <v>0</v>
      </c>
      <c r="R12" s="49">
        <f>N12/O17</f>
        <v>0</v>
      </c>
      <c r="S12" s="3">
        <v>0</v>
      </c>
      <c r="T12" s="2">
        <v>99</v>
      </c>
      <c r="U12" s="2">
        <f t="shared" si="3"/>
        <v>0</v>
      </c>
      <c r="V12" s="24">
        <v>0</v>
      </c>
      <c r="W12" s="23">
        <f>S12/T17</f>
        <v>0</v>
      </c>
      <c r="X12" s="51">
        <v>0</v>
      </c>
      <c r="Y12" s="1">
        <v>96</v>
      </c>
      <c r="Z12" s="2">
        <f t="shared" si="4"/>
        <v>0</v>
      </c>
      <c r="AA12" s="24">
        <v>0</v>
      </c>
      <c r="AB12" s="23">
        <f>X12/Y17</f>
        <v>0</v>
      </c>
    </row>
    <row r="13" spans="2:28" ht="16.5" x14ac:dyDescent="0.3">
      <c r="B13" s="147">
        <v>8</v>
      </c>
      <c r="C13" s="148" t="s">
        <v>12</v>
      </c>
      <c r="D13" s="3">
        <v>0</v>
      </c>
      <c r="E13" s="1">
        <v>306694</v>
      </c>
      <c r="F13" s="2">
        <f t="shared" si="0"/>
        <v>0</v>
      </c>
      <c r="G13" s="24">
        <v>0</v>
      </c>
      <c r="H13" s="49">
        <f>D13/E17</f>
        <v>0</v>
      </c>
      <c r="I13" s="3">
        <v>0</v>
      </c>
      <c r="J13" s="2">
        <v>99</v>
      </c>
      <c r="K13" s="2">
        <f t="shared" si="1"/>
        <v>0</v>
      </c>
      <c r="L13" s="24">
        <v>0</v>
      </c>
      <c r="M13" s="23">
        <f>I13/J17</f>
        <v>0</v>
      </c>
      <c r="N13" s="3">
        <v>0</v>
      </c>
      <c r="O13" s="1">
        <v>99</v>
      </c>
      <c r="P13" s="2">
        <f t="shared" si="2"/>
        <v>0</v>
      </c>
      <c r="Q13" s="24">
        <v>0</v>
      </c>
      <c r="R13" s="49">
        <f>N13/O17</f>
        <v>0</v>
      </c>
      <c r="S13" s="3">
        <v>0</v>
      </c>
      <c r="T13" s="2">
        <v>99</v>
      </c>
      <c r="U13" s="2">
        <f t="shared" si="3"/>
        <v>0</v>
      </c>
      <c r="V13" s="24">
        <v>0</v>
      </c>
      <c r="W13" s="23">
        <f>S13/T17</f>
        <v>0</v>
      </c>
      <c r="X13" s="51">
        <v>0</v>
      </c>
      <c r="Y13" s="1">
        <v>96</v>
      </c>
      <c r="Z13" s="2">
        <f t="shared" si="4"/>
        <v>0</v>
      </c>
      <c r="AA13" s="24">
        <v>0</v>
      </c>
      <c r="AB13" s="23">
        <f>X13/Y17</f>
        <v>0</v>
      </c>
    </row>
    <row r="14" spans="2:28" ht="16.5" x14ac:dyDescent="0.3">
      <c r="B14" s="147">
        <v>9</v>
      </c>
      <c r="C14" s="148" t="s">
        <v>13</v>
      </c>
      <c r="D14" s="3">
        <v>0</v>
      </c>
      <c r="E14" s="1">
        <v>347722</v>
      </c>
      <c r="F14" s="2">
        <f t="shared" si="0"/>
        <v>0</v>
      </c>
      <c r="G14" s="24">
        <v>0</v>
      </c>
      <c r="H14" s="49">
        <f>D14/E17</f>
        <v>0</v>
      </c>
      <c r="I14" s="3">
        <v>0</v>
      </c>
      <c r="J14" s="2">
        <v>99</v>
      </c>
      <c r="K14" s="2">
        <f t="shared" si="1"/>
        <v>0</v>
      </c>
      <c r="L14" s="24">
        <v>0</v>
      </c>
      <c r="M14" s="23">
        <f>I14/J17</f>
        <v>0</v>
      </c>
      <c r="N14" s="3">
        <v>0</v>
      </c>
      <c r="O14" s="1">
        <v>99</v>
      </c>
      <c r="P14" s="2">
        <f t="shared" si="2"/>
        <v>0</v>
      </c>
      <c r="Q14" s="24">
        <v>0</v>
      </c>
      <c r="R14" s="49">
        <f>N14/O17</f>
        <v>0</v>
      </c>
      <c r="S14" s="3">
        <v>0</v>
      </c>
      <c r="T14" s="2">
        <v>99</v>
      </c>
      <c r="U14" s="2">
        <f t="shared" si="3"/>
        <v>0</v>
      </c>
      <c r="V14" s="24">
        <v>0</v>
      </c>
      <c r="W14" s="23">
        <f>S14/T17</f>
        <v>0</v>
      </c>
      <c r="X14" s="51">
        <v>0</v>
      </c>
      <c r="Y14" s="1">
        <v>96</v>
      </c>
      <c r="Z14" s="2">
        <f t="shared" si="4"/>
        <v>0</v>
      </c>
      <c r="AA14" s="24">
        <v>0</v>
      </c>
      <c r="AB14" s="23">
        <f>X14/Y17</f>
        <v>0</v>
      </c>
    </row>
    <row r="15" spans="2:28" ht="16.5" x14ac:dyDescent="0.3">
      <c r="B15" s="147">
        <v>10</v>
      </c>
      <c r="C15" s="148" t="s">
        <v>14</v>
      </c>
      <c r="D15" s="3">
        <v>0</v>
      </c>
      <c r="E15" s="1">
        <v>393255</v>
      </c>
      <c r="F15" s="2">
        <f t="shared" si="0"/>
        <v>0</v>
      </c>
      <c r="G15" s="24">
        <v>0</v>
      </c>
      <c r="H15" s="49">
        <f>D15/E17</f>
        <v>0</v>
      </c>
      <c r="I15" s="3">
        <v>0</v>
      </c>
      <c r="J15" s="2">
        <v>99</v>
      </c>
      <c r="K15" s="2">
        <f t="shared" si="1"/>
        <v>0</v>
      </c>
      <c r="L15" s="24">
        <v>0</v>
      </c>
      <c r="M15" s="23">
        <f>I15/J17</f>
        <v>0</v>
      </c>
      <c r="N15" s="3">
        <v>0</v>
      </c>
      <c r="O15" s="1">
        <v>99</v>
      </c>
      <c r="P15" s="2">
        <f t="shared" si="2"/>
        <v>0</v>
      </c>
      <c r="Q15" s="24">
        <v>0</v>
      </c>
      <c r="R15" s="49">
        <f>N15/O17</f>
        <v>0</v>
      </c>
      <c r="S15" s="3">
        <v>0</v>
      </c>
      <c r="T15" s="2">
        <v>99</v>
      </c>
      <c r="U15" s="2">
        <f t="shared" si="3"/>
        <v>0</v>
      </c>
      <c r="V15" s="24">
        <v>0</v>
      </c>
      <c r="W15" s="23">
        <f>S15/T17</f>
        <v>0</v>
      </c>
      <c r="X15" s="51">
        <v>0</v>
      </c>
      <c r="Y15" s="1">
        <v>96</v>
      </c>
      <c r="Z15" s="2">
        <f t="shared" si="4"/>
        <v>0</v>
      </c>
      <c r="AA15" s="24">
        <v>0</v>
      </c>
      <c r="AB15" s="23">
        <f>X15/Y17</f>
        <v>0</v>
      </c>
    </row>
    <row r="16" spans="2:28" ht="16.5" x14ac:dyDescent="0.3">
      <c r="B16" s="147">
        <v>11</v>
      </c>
      <c r="C16" s="148" t="s">
        <v>26</v>
      </c>
      <c r="D16" s="3">
        <v>0</v>
      </c>
      <c r="E16" s="1">
        <v>432610</v>
      </c>
      <c r="F16" s="2">
        <f t="shared" si="0"/>
        <v>0</v>
      </c>
      <c r="G16" s="24">
        <v>0</v>
      </c>
      <c r="H16" s="49">
        <f>D16/E17</f>
        <v>0</v>
      </c>
      <c r="I16" s="3">
        <v>0</v>
      </c>
      <c r="J16" s="2">
        <v>99</v>
      </c>
      <c r="K16" s="2">
        <f t="shared" si="1"/>
        <v>0</v>
      </c>
      <c r="L16" s="24">
        <v>0</v>
      </c>
      <c r="M16" s="23">
        <f>I16/J17</f>
        <v>0</v>
      </c>
      <c r="N16" s="3">
        <v>0</v>
      </c>
      <c r="O16" s="1">
        <v>99</v>
      </c>
      <c r="P16" s="2">
        <f t="shared" si="2"/>
        <v>0</v>
      </c>
      <c r="Q16" s="24">
        <v>0</v>
      </c>
      <c r="R16" s="49">
        <f>N16/O17</f>
        <v>0</v>
      </c>
      <c r="S16" s="3">
        <v>0</v>
      </c>
      <c r="T16" s="2">
        <v>99</v>
      </c>
      <c r="U16" s="2">
        <f t="shared" si="3"/>
        <v>0</v>
      </c>
      <c r="V16" s="24">
        <v>0</v>
      </c>
      <c r="W16" s="23">
        <f>S16/T17</f>
        <v>0</v>
      </c>
      <c r="X16" s="51">
        <v>0</v>
      </c>
      <c r="Y16" s="1">
        <v>96</v>
      </c>
      <c r="Z16" s="2">
        <f t="shared" si="4"/>
        <v>0</v>
      </c>
      <c r="AA16" s="24">
        <v>0</v>
      </c>
      <c r="AB16" s="23">
        <f>X16/Y17</f>
        <v>0</v>
      </c>
    </row>
    <row r="17" spans="2:28" ht="17.25" thickBot="1" x14ac:dyDescent="0.35">
      <c r="B17" s="149">
        <v>12</v>
      </c>
      <c r="C17" s="150" t="s">
        <v>15</v>
      </c>
      <c r="D17" s="34">
        <v>0</v>
      </c>
      <c r="E17" s="39">
        <v>467988</v>
      </c>
      <c r="F17" s="33">
        <f t="shared" si="0"/>
        <v>0</v>
      </c>
      <c r="G17" s="25">
        <v>0</v>
      </c>
      <c r="H17" s="58">
        <f>D17/E17</f>
        <v>0</v>
      </c>
      <c r="I17" s="34">
        <v>0</v>
      </c>
      <c r="J17" s="33">
        <v>99</v>
      </c>
      <c r="K17" s="33">
        <f t="shared" si="1"/>
        <v>0</v>
      </c>
      <c r="L17" s="25">
        <v>0</v>
      </c>
      <c r="M17" s="35">
        <f>I17/J17</f>
        <v>0</v>
      </c>
      <c r="N17" s="34">
        <v>0</v>
      </c>
      <c r="O17" s="39">
        <v>99</v>
      </c>
      <c r="P17" s="33">
        <f t="shared" si="2"/>
        <v>0</v>
      </c>
      <c r="Q17" s="25">
        <v>0</v>
      </c>
      <c r="R17" s="58">
        <f>N17/O17</f>
        <v>0</v>
      </c>
      <c r="S17" s="34">
        <v>0</v>
      </c>
      <c r="T17" s="33">
        <v>99</v>
      </c>
      <c r="U17" s="33">
        <f t="shared" si="3"/>
        <v>0</v>
      </c>
      <c r="V17" s="25">
        <v>0</v>
      </c>
      <c r="W17" s="35">
        <f>S17/T17</f>
        <v>0</v>
      </c>
      <c r="X17" s="52">
        <v>0</v>
      </c>
      <c r="Y17" s="39">
        <v>96</v>
      </c>
      <c r="Z17" s="33">
        <f t="shared" si="4"/>
        <v>0</v>
      </c>
      <c r="AA17" s="25">
        <v>0</v>
      </c>
      <c r="AB17" s="35">
        <f>X17/Y17</f>
        <v>0</v>
      </c>
    </row>
    <row r="18" spans="2:28" x14ac:dyDescent="0.25">
      <c r="D18" s="32"/>
      <c r="E18" s="32"/>
      <c r="F18" s="32"/>
      <c r="G18" s="32"/>
      <c r="H18" s="32"/>
    </row>
    <row r="19" spans="2:28" ht="15.75" thickBot="1" x14ac:dyDescent="0.3"/>
    <row r="20" spans="2:28" ht="15.75" customHeight="1" x14ac:dyDescent="0.3">
      <c r="B20" s="19"/>
      <c r="C20" s="20"/>
      <c r="D20" s="22"/>
      <c r="E20" s="22"/>
      <c r="F20" s="22"/>
      <c r="G20" s="22"/>
      <c r="H20" s="325" t="s">
        <v>284</v>
      </c>
      <c r="I20" s="326"/>
    </row>
    <row r="21" spans="2:28" ht="16.5" customHeight="1" thickBot="1" x14ac:dyDescent="0.3">
      <c r="H21" s="327"/>
      <c r="I21" s="328"/>
    </row>
    <row r="22" spans="2:28" x14ac:dyDescent="0.25">
      <c r="B22" s="12">
        <v>1</v>
      </c>
      <c r="C22" s="7" t="s">
        <v>27</v>
      </c>
      <c r="D22" s="8"/>
      <c r="E22" s="295" t="s">
        <v>28</v>
      </c>
      <c r="F22" s="295"/>
      <c r="G22" s="296"/>
      <c r="H22" s="12">
        <v>5</v>
      </c>
      <c r="I22" s="16">
        <f>H22/H25</f>
        <v>1</v>
      </c>
    </row>
    <row r="23" spans="2:28" x14ac:dyDescent="0.25">
      <c r="B23" s="13">
        <v>2</v>
      </c>
      <c r="C23" s="9" t="s">
        <v>29</v>
      </c>
      <c r="D23" s="4"/>
      <c r="E23" s="297" t="s">
        <v>30</v>
      </c>
      <c r="F23" s="297"/>
      <c r="G23" s="298"/>
      <c r="H23" s="13">
        <v>0</v>
      </c>
      <c r="I23" s="17">
        <f>H23/H25</f>
        <v>0</v>
      </c>
    </row>
    <row r="24" spans="2:28" ht="15.75" thickBot="1" x14ac:dyDescent="0.3">
      <c r="B24" s="14">
        <v>3</v>
      </c>
      <c r="C24" s="10" t="s">
        <v>31</v>
      </c>
      <c r="D24" s="11"/>
      <c r="E24" s="299" t="s">
        <v>32</v>
      </c>
      <c r="F24" s="299"/>
      <c r="G24" s="300"/>
      <c r="H24" s="14">
        <v>0</v>
      </c>
      <c r="I24" s="18">
        <f>H24/H25</f>
        <v>0</v>
      </c>
    </row>
    <row r="25" spans="2:28" ht="15.75" thickBot="1" x14ac:dyDescent="0.3">
      <c r="B25" s="322" t="s">
        <v>87</v>
      </c>
      <c r="C25" s="323"/>
      <c r="D25" s="323"/>
      <c r="E25" s="323"/>
      <c r="F25" s="323"/>
      <c r="G25" s="324"/>
      <c r="H25" s="15">
        <f>SUM(H22:H24)</f>
        <v>5</v>
      </c>
      <c r="I25" s="21">
        <f>SUM(I22:I24)</f>
        <v>1</v>
      </c>
    </row>
  </sheetData>
  <sheetProtection algorithmName="SHA-512" hashValue="eLQPYGdVxgjSixiNSqZiOCrqJes/YOYeS81D4O0tsYkpxwu2w8TPrUZbaAKqAYqUcrX5IWYVbUVY+CzDWGC/0g==" saltValue="wpD33+mtUIxYM7HFoIzptw==" spinCount="100000" sheet="1" objects="1" scenarios="1" selectLockedCells="1" selectUnlockedCells="1"/>
  <mergeCells count="27">
    <mergeCell ref="N4:P4"/>
    <mergeCell ref="Q4:Q5"/>
    <mergeCell ref="R4:R5"/>
    <mergeCell ref="B2:C5"/>
    <mergeCell ref="D3:H3"/>
    <mergeCell ref="I3:M3"/>
    <mergeCell ref="N3:R3"/>
    <mergeCell ref="D4:F4"/>
    <mergeCell ref="G4:G5"/>
    <mergeCell ref="H4:H5"/>
    <mergeCell ref="I4:K4"/>
    <mergeCell ref="L4:L5"/>
    <mergeCell ref="D2:AB2"/>
    <mergeCell ref="S3:W3"/>
    <mergeCell ref="X3:AB3"/>
    <mergeCell ref="S4:U4"/>
    <mergeCell ref="B25:G25"/>
    <mergeCell ref="M4:M5"/>
    <mergeCell ref="E22:G22"/>
    <mergeCell ref="E23:G23"/>
    <mergeCell ref="E24:G24"/>
    <mergeCell ref="H20:I21"/>
    <mergeCell ref="V4:V5"/>
    <mergeCell ref="W4:W5"/>
    <mergeCell ref="X4:Z4"/>
    <mergeCell ref="AA4:AA5"/>
    <mergeCell ref="AB4:AB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6:J36"/>
  <sheetViews>
    <sheetView workbookViewId="0">
      <selection activeCell="F21" sqref="F21:H21"/>
    </sheetView>
  </sheetViews>
  <sheetFormatPr baseColWidth="10" defaultRowHeight="15" x14ac:dyDescent="0.25"/>
  <cols>
    <col min="1" max="1" width="4.5703125" customWidth="1"/>
    <col min="2" max="2" width="10.5703125" customWidth="1"/>
    <col min="3" max="3" width="3.28515625" customWidth="1"/>
    <col min="4" max="4" width="11.42578125" customWidth="1"/>
    <col min="5" max="5" width="6.85546875" customWidth="1"/>
    <col min="6" max="6" width="6.7109375" customWidth="1"/>
    <col min="7" max="7" width="6.28515625" customWidth="1"/>
    <col min="8" max="8" width="5.42578125" customWidth="1"/>
    <col min="9" max="9" width="4.5703125" customWidth="1"/>
    <col min="10" max="10" width="5.140625" customWidth="1"/>
    <col min="11" max="11" width="7.85546875" customWidth="1"/>
    <col min="12" max="12" width="3.42578125" customWidth="1"/>
    <col min="14" max="14" width="36.28515625" customWidth="1"/>
  </cols>
  <sheetData>
    <row r="6" spans="1:10" ht="15.75" thickBot="1" x14ac:dyDescent="0.3"/>
    <row r="7" spans="1:10" ht="15.75" customHeight="1" thickBot="1" x14ac:dyDescent="0.3">
      <c r="C7" s="292" t="s">
        <v>68</v>
      </c>
      <c r="D7" s="293"/>
      <c r="E7" s="293"/>
      <c r="F7" s="293"/>
      <c r="G7" s="293"/>
      <c r="H7" s="293"/>
      <c r="I7" s="293"/>
      <c r="J7" s="294"/>
    </row>
    <row r="8" spans="1:10" ht="15.75" customHeight="1" x14ac:dyDescent="0.25">
      <c r="A8" s="32"/>
      <c r="C8" s="12">
        <v>1</v>
      </c>
      <c r="D8" s="7" t="s">
        <v>27</v>
      </c>
      <c r="E8" s="8"/>
      <c r="F8" s="295" t="s">
        <v>28</v>
      </c>
      <c r="G8" s="295"/>
      <c r="H8" s="296"/>
      <c r="I8" s="12">
        <v>71</v>
      </c>
      <c r="J8" s="43">
        <f>I8/I11</f>
        <v>0.86585365853658536</v>
      </c>
    </row>
    <row r="9" spans="1:10" ht="15.75" customHeight="1" x14ac:dyDescent="0.25">
      <c r="C9" s="13">
        <v>2</v>
      </c>
      <c r="D9" s="9" t="s">
        <v>29</v>
      </c>
      <c r="E9" s="4"/>
      <c r="F9" s="297" t="s">
        <v>30</v>
      </c>
      <c r="G9" s="297"/>
      <c r="H9" s="298"/>
      <c r="I9" s="13">
        <v>7</v>
      </c>
      <c r="J9" s="44">
        <f>I9/I11</f>
        <v>8.5365853658536592E-2</v>
      </c>
    </row>
    <row r="10" spans="1:10" ht="15" customHeight="1" thickBot="1" x14ac:dyDescent="0.3">
      <c r="C10" s="14">
        <v>3</v>
      </c>
      <c r="D10" s="10" t="s">
        <v>31</v>
      </c>
      <c r="E10" s="11"/>
      <c r="F10" s="299" t="s">
        <v>32</v>
      </c>
      <c r="G10" s="299"/>
      <c r="H10" s="300"/>
      <c r="I10" s="14">
        <v>4</v>
      </c>
      <c r="J10" s="45">
        <f>I10/I11</f>
        <v>4.878048780487805E-2</v>
      </c>
    </row>
    <row r="11" spans="1:10" ht="15" customHeight="1" thickBot="1" x14ac:dyDescent="0.3">
      <c r="C11" s="301" t="s">
        <v>69</v>
      </c>
      <c r="D11" s="302"/>
      <c r="E11" s="302"/>
      <c r="F11" s="302"/>
      <c r="G11" s="302"/>
      <c r="H11" s="303"/>
      <c r="I11" s="81">
        <f>SUM(I8:I10)</f>
        <v>82</v>
      </c>
      <c r="J11" s="82">
        <f>SUM(J8:J10)</f>
        <v>1</v>
      </c>
    </row>
    <row r="12" spans="1:10" ht="15.75" customHeight="1" x14ac:dyDescent="0.25"/>
    <row r="13" spans="1:10" ht="15.75" customHeight="1" x14ac:dyDescent="0.25"/>
    <row r="14" spans="1:10" ht="15.75" customHeight="1" x14ac:dyDescent="0.25"/>
    <row r="15" spans="1:10" ht="15.75" customHeight="1" x14ac:dyDescent="0.25"/>
    <row r="16" spans="1:10" ht="15.75" customHeight="1" x14ac:dyDescent="0.25"/>
    <row r="17" spans="3:10" ht="15.75" customHeight="1" x14ac:dyDescent="0.25"/>
    <row r="18" spans="3:10" ht="15.75" customHeight="1" thickBot="1" x14ac:dyDescent="0.3"/>
    <row r="19" spans="3:10" ht="15" customHeight="1" thickBot="1" x14ac:dyDescent="0.3">
      <c r="C19" s="304" t="s">
        <v>68</v>
      </c>
      <c r="D19" s="305"/>
      <c r="E19" s="305"/>
      <c r="F19" s="305"/>
      <c r="G19" s="305"/>
      <c r="H19" s="305"/>
      <c r="I19" s="305"/>
      <c r="J19" s="306"/>
    </row>
    <row r="20" spans="3:10" x14ac:dyDescent="0.25">
      <c r="C20" s="12">
        <v>1</v>
      </c>
      <c r="D20" s="7" t="s">
        <v>27</v>
      </c>
      <c r="E20" s="8"/>
      <c r="F20" s="295" t="s">
        <v>28</v>
      </c>
      <c r="G20" s="295"/>
      <c r="H20" s="296"/>
      <c r="I20" s="40">
        <v>105</v>
      </c>
      <c r="J20" s="46">
        <f>I20/I23</f>
        <v>0.88983050847457623</v>
      </c>
    </row>
    <row r="21" spans="3:10" x14ac:dyDescent="0.25">
      <c r="C21" s="13">
        <v>2</v>
      </c>
      <c r="D21" s="9" t="s">
        <v>29</v>
      </c>
      <c r="E21" s="4"/>
      <c r="F21" s="297" t="s">
        <v>30</v>
      </c>
      <c r="G21" s="297"/>
      <c r="H21" s="298"/>
      <c r="I21" s="41">
        <v>6</v>
      </c>
      <c r="J21" s="47">
        <f>I21/I23</f>
        <v>5.0847457627118647E-2</v>
      </c>
    </row>
    <row r="22" spans="3:10" ht="15.75" thickBot="1" x14ac:dyDescent="0.3">
      <c r="C22" s="14">
        <v>3</v>
      </c>
      <c r="D22" s="10" t="s">
        <v>31</v>
      </c>
      <c r="E22" s="11"/>
      <c r="F22" s="299" t="s">
        <v>32</v>
      </c>
      <c r="G22" s="299"/>
      <c r="H22" s="300"/>
      <c r="I22" s="42">
        <v>7</v>
      </c>
      <c r="J22" s="48">
        <f>I22/I23</f>
        <v>5.9322033898305086E-2</v>
      </c>
    </row>
    <row r="23" spans="3:10" ht="15.75" thickBot="1" x14ac:dyDescent="0.3">
      <c r="C23" s="307" t="s">
        <v>70</v>
      </c>
      <c r="D23" s="308"/>
      <c r="E23" s="308"/>
      <c r="F23" s="308"/>
      <c r="G23" s="308"/>
      <c r="H23" s="309"/>
      <c r="I23" s="79">
        <f>SUM(I20:I22)</f>
        <v>118</v>
      </c>
      <c r="J23" s="80">
        <f>SUM(J20:J22)</f>
        <v>0.99999999999999989</v>
      </c>
    </row>
    <row r="31" spans="3:10" ht="15.75" thickBot="1" x14ac:dyDescent="0.3"/>
    <row r="32" spans="3:10" ht="15.75" thickBot="1" x14ac:dyDescent="0.3">
      <c r="C32" s="310" t="s">
        <v>68</v>
      </c>
      <c r="D32" s="311"/>
      <c r="E32" s="311"/>
      <c r="F32" s="311"/>
      <c r="G32" s="311"/>
      <c r="H32" s="311"/>
      <c r="I32" s="311"/>
      <c r="J32" s="312"/>
    </row>
    <row r="33" spans="3:10" x14ac:dyDescent="0.25">
      <c r="C33" s="12">
        <v>1</v>
      </c>
      <c r="D33" s="7" t="s">
        <v>27</v>
      </c>
      <c r="E33" s="8"/>
      <c r="F33" s="295" t="s">
        <v>28</v>
      </c>
      <c r="G33" s="295"/>
      <c r="H33" s="296"/>
      <c r="I33" s="40">
        <v>0</v>
      </c>
      <c r="J33" s="46" t="e">
        <f>I33/I36</f>
        <v>#DIV/0!</v>
      </c>
    </row>
    <row r="34" spans="3:10" x14ac:dyDescent="0.25">
      <c r="C34" s="13">
        <v>2</v>
      </c>
      <c r="D34" s="9" t="s">
        <v>29</v>
      </c>
      <c r="E34" s="4"/>
      <c r="F34" s="297" t="s">
        <v>30</v>
      </c>
      <c r="G34" s="297"/>
      <c r="H34" s="298"/>
      <c r="I34" s="41">
        <v>0</v>
      </c>
      <c r="J34" s="47" t="e">
        <f>I34/I36</f>
        <v>#DIV/0!</v>
      </c>
    </row>
    <row r="35" spans="3:10" ht="15.75" thickBot="1" x14ac:dyDescent="0.3">
      <c r="C35" s="14">
        <v>3</v>
      </c>
      <c r="D35" s="10" t="s">
        <v>31</v>
      </c>
      <c r="E35" s="11"/>
      <c r="F35" s="299" t="s">
        <v>32</v>
      </c>
      <c r="G35" s="299"/>
      <c r="H35" s="300"/>
      <c r="I35" s="42">
        <v>0</v>
      </c>
      <c r="J35" s="48" t="e">
        <f>I35/I36</f>
        <v>#DIV/0!</v>
      </c>
    </row>
    <row r="36" spans="3:10" ht="15.75" thickBot="1" x14ac:dyDescent="0.3">
      <c r="C36" s="313" t="s">
        <v>71</v>
      </c>
      <c r="D36" s="314"/>
      <c r="E36" s="314"/>
      <c r="F36" s="314"/>
      <c r="G36" s="314"/>
      <c r="H36" s="315"/>
      <c r="I36" s="85">
        <f>SUM(I33:I35)</f>
        <v>0</v>
      </c>
      <c r="J36" s="86" t="e">
        <f>SUM(J33:J35)</f>
        <v>#DIV/0!</v>
      </c>
    </row>
  </sheetData>
  <sheetProtection algorithmName="SHA-512" hashValue="rzPfME44XYiAmVDE4upFKoiUCSE5ggUb3P9b1dZGNie3JnOgICcAg02LpLRfnHMw9L3iua24iUXuudUmy3L9iw==" saltValue="0khXxW2fQXRR7MPFVz+dgQ==" spinCount="100000" sheet="1" objects="1" scenarios="1" selectLockedCells="1" selectUnlockedCells="1"/>
  <mergeCells count="15">
    <mergeCell ref="C32:J32"/>
    <mergeCell ref="F33:H33"/>
    <mergeCell ref="F34:H34"/>
    <mergeCell ref="F35:H35"/>
    <mergeCell ref="C36:H36"/>
    <mergeCell ref="C19:J19"/>
    <mergeCell ref="F20:H20"/>
    <mergeCell ref="F21:H21"/>
    <mergeCell ref="F22:H22"/>
    <mergeCell ref="C23:H23"/>
    <mergeCell ref="C7:J7"/>
    <mergeCell ref="F8:H8"/>
    <mergeCell ref="F9:H9"/>
    <mergeCell ref="F10:H10"/>
    <mergeCell ref="C11:H11"/>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sheetPr>
  <dimension ref="B1:M27"/>
  <sheetViews>
    <sheetView workbookViewId="0">
      <selection activeCell="D2" sqref="D2:M2"/>
    </sheetView>
  </sheetViews>
  <sheetFormatPr baseColWidth="10" defaultRowHeight="15" x14ac:dyDescent="0.25"/>
  <cols>
    <col min="1" max="1" width="6" customWidth="1"/>
    <col min="2" max="2" width="4" customWidth="1"/>
    <col min="3" max="3" width="13.85546875" customWidth="1"/>
    <col min="4" max="4" width="7.42578125" customWidth="1"/>
    <col min="5" max="5" width="7.28515625" customWidth="1"/>
    <col min="6" max="6" width="6.28515625" customWidth="1"/>
    <col min="7" max="7" width="7.5703125" customWidth="1"/>
    <col min="8" max="8" width="11.42578125" customWidth="1"/>
    <col min="9" max="9" width="6.85546875" customWidth="1"/>
    <col min="10" max="10" width="5.42578125" customWidth="1"/>
    <col min="11" max="12" width="6.28515625" customWidth="1"/>
    <col min="13" max="13" width="10.140625" customWidth="1"/>
  </cols>
  <sheetData>
    <row r="1" spans="2:13" ht="15.75" thickBot="1" x14ac:dyDescent="0.3"/>
    <row r="2" spans="2:13" ht="16.5" thickBot="1" x14ac:dyDescent="0.3">
      <c r="B2" s="425" t="s">
        <v>301</v>
      </c>
      <c r="C2" s="330"/>
      <c r="D2" s="399" t="s">
        <v>121</v>
      </c>
      <c r="E2" s="400"/>
      <c r="F2" s="400"/>
      <c r="G2" s="400"/>
      <c r="H2" s="400"/>
      <c r="I2" s="400"/>
      <c r="J2" s="400"/>
      <c r="K2" s="400"/>
      <c r="L2" s="400"/>
      <c r="M2" s="401"/>
    </row>
    <row r="3" spans="2:13" ht="79.5" customHeight="1" thickBot="1" x14ac:dyDescent="0.3">
      <c r="B3" s="331"/>
      <c r="C3" s="390"/>
      <c r="D3" s="335" t="s">
        <v>206</v>
      </c>
      <c r="E3" s="336"/>
      <c r="F3" s="337"/>
      <c r="G3" s="337"/>
      <c r="H3" s="338"/>
      <c r="I3" s="335" t="s">
        <v>207</v>
      </c>
      <c r="J3" s="336"/>
      <c r="K3" s="337"/>
      <c r="L3" s="337"/>
      <c r="M3" s="338"/>
    </row>
    <row r="4" spans="2:13" ht="27.75" customHeight="1" thickBot="1" x14ac:dyDescent="0.3">
      <c r="B4" s="331"/>
      <c r="C4" s="390"/>
      <c r="D4" s="319" t="s">
        <v>0</v>
      </c>
      <c r="E4" s="348"/>
      <c r="F4" s="350"/>
      <c r="G4" s="351" t="s">
        <v>1</v>
      </c>
      <c r="H4" s="316" t="s">
        <v>104</v>
      </c>
      <c r="I4" s="319" t="s">
        <v>0</v>
      </c>
      <c r="J4" s="348"/>
      <c r="K4" s="350"/>
      <c r="L4" s="351" t="s">
        <v>1</v>
      </c>
      <c r="M4" s="316" t="s">
        <v>104</v>
      </c>
    </row>
    <row r="5" spans="2:13" ht="18" customHeight="1" thickBot="1" x14ac:dyDescent="0.3">
      <c r="B5" s="333"/>
      <c r="C5" s="391"/>
      <c r="D5" s="151" t="s">
        <v>33</v>
      </c>
      <c r="E5" s="152" t="s">
        <v>2</v>
      </c>
      <c r="F5" s="153" t="s">
        <v>3</v>
      </c>
      <c r="G5" s="352"/>
      <c r="H5" s="318"/>
      <c r="I5" s="151" t="s">
        <v>33</v>
      </c>
      <c r="J5" s="152" t="s">
        <v>2</v>
      </c>
      <c r="K5" s="153" t="s">
        <v>3</v>
      </c>
      <c r="L5" s="352"/>
      <c r="M5" s="318"/>
    </row>
    <row r="6" spans="2:13" ht="17.25" customHeight="1" x14ac:dyDescent="0.25">
      <c r="B6" s="145">
        <v>1</v>
      </c>
      <c r="C6" s="146" t="s">
        <v>5</v>
      </c>
      <c r="D6" s="88">
        <v>0</v>
      </c>
      <c r="E6" s="89">
        <v>1</v>
      </c>
      <c r="F6" s="89">
        <f>D6/E6*100</f>
        <v>0</v>
      </c>
      <c r="G6" s="90">
        <v>0</v>
      </c>
      <c r="H6" s="91">
        <f>D6/E17</f>
        <v>0</v>
      </c>
      <c r="I6" s="36">
        <v>88.3</v>
      </c>
      <c r="J6" s="37">
        <v>100</v>
      </c>
      <c r="K6" s="37">
        <f>I6/J6*100</f>
        <v>88.3</v>
      </c>
      <c r="L6" s="38">
        <v>0.88</v>
      </c>
      <c r="M6" s="31">
        <f>I6/J17</f>
        <v>0.88300000000000001</v>
      </c>
    </row>
    <row r="7" spans="2:13" ht="16.5" x14ac:dyDescent="0.3">
      <c r="B7" s="147">
        <v>2</v>
      </c>
      <c r="C7" s="148" t="s">
        <v>6</v>
      </c>
      <c r="D7" s="92">
        <v>0</v>
      </c>
      <c r="E7" s="94">
        <v>1</v>
      </c>
      <c r="F7" s="94">
        <f>D7/E7*100</f>
        <v>0</v>
      </c>
      <c r="G7" s="95">
        <v>0</v>
      </c>
      <c r="H7" s="96">
        <f>D7/E17</f>
        <v>0</v>
      </c>
      <c r="I7" s="3">
        <v>111.3</v>
      </c>
      <c r="J7" s="2">
        <v>100</v>
      </c>
      <c r="K7" s="2">
        <f>I7/J7*100</f>
        <v>111.3</v>
      </c>
      <c r="L7" s="24">
        <v>1.1100000000000001</v>
      </c>
      <c r="M7" s="23">
        <f>I7/J17</f>
        <v>1.113</v>
      </c>
    </row>
    <row r="8" spans="2:13" ht="15.75" x14ac:dyDescent="0.25">
      <c r="B8" s="173">
        <v>3</v>
      </c>
      <c r="C8" s="174" t="s">
        <v>7</v>
      </c>
      <c r="D8" s="92">
        <v>0</v>
      </c>
      <c r="E8" s="94">
        <v>1</v>
      </c>
      <c r="F8" s="94">
        <f>D8/E8*100</f>
        <v>0</v>
      </c>
      <c r="G8" s="95">
        <v>0</v>
      </c>
      <c r="H8" s="96">
        <f>D8/E17</f>
        <v>0</v>
      </c>
      <c r="I8" s="3">
        <v>101.67</v>
      </c>
      <c r="J8" s="2">
        <v>100</v>
      </c>
      <c r="K8" s="2">
        <f>I8/J8*100</f>
        <v>101.66999999999999</v>
      </c>
      <c r="L8" s="109">
        <v>1.02</v>
      </c>
      <c r="M8" s="23">
        <f>I8/J17</f>
        <v>1.0166999999999999</v>
      </c>
    </row>
    <row r="9" spans="2:13" ht="16.5" x14ac:dyDescent="0.3">
      <c r="B9" s="147">
        <v>4</v>
      </c>
      <c r="C9" s="148" t="s">
        <v>8</v>
      </c>
      <c r="D9" s="92">
        <v>0</v>
      </c>
      <c r="E9" s="94">
        <v>1</v>
      </c>
      <c r="F9" s="94">
        <f t="shared" ref="F9:F17" si="0">D9/E9*100</f>
        <v>0</v>
      </c>
      <c r="G9" s="95">
        <v>0</v>
      </c>
      <c r="H9" s="96">
        <f>D9/E17</f>
        <v>0</v>
      </c>
      <c r="I9" s="3">
        <v>105.56</v>
      </c>
      <c r="J9" s="2">
        <v>100</v>
      </c>
      <c r="K9" s="2">
        <f t="shared" ref="K9:K17" si="1">I9/J9*100</f>
        <v>105.56</v>
      </c>
      <c r="L9" s="24">
        <v>1.06</v>
      </c>
      <c r="M9" s="23">
        <f>I9/J17</f>
        <v>1.0556000000000001</v>
      </c>
    </row>
    <row r="10" spans="2:13" ht="16.5" x14ac:dyDescent="0.3">
      <c r="B10" s="147">
        <v>5</v>
      </c>
      <c r="C10" s="148" t="s">
        <v>9</v>
      </c>
      <c r="D10" s="92">
        <v>0</v>
      </c>
      <c r="E10" s="94">
        <v>1</v>
      </c>
      <c r="F10" s="94">
        <f t="shared" si="0"/>
        <v>0</v>
      </c>
      <c r="G10" s="95">
        <v>0</v>
      </c>
      <c r="H10" s="96">
        <f>D10/E17</f>
        <v>0</v>
      </c>
      <c r="I10" s="3">
        <v>141.18</v>
      </c>
      <c r="J10" s="2">
        <v>100</v>
      </c>
      <c r="K10" s="2">
        <f t="shared" si="1"/>
        <v>141.18</v>
      </c>
      <c r="L10" s="24">
        <v>1.41</v>
      </c>
      <c r="M10" s="23">
        <f>I10/J17</f>
        <v>1.4118000000000002</v>
      </c>
    </row>
    <row r="11" spans="2:13" ht="16.5" x14ac:dyDescent="0.3">
      <c r="B11" s="175">
        <v>6</v>
      </c>
      <c r="C11" s="176" t="s">
        <v>10</v>
      </c>
      <c r="D11" s="92">
        <v>0</v>
      </c>
      <c r="E11" s="94">
        <v>1</v>
      </c>
      <c r="F11" s="94">
        <f t="shared" si="0"/>
        <v>0</v>
      </c>
      <c r="G11" s="95">
        <v>0</v>
      </c>
      <c r="H11" s="96">
        <f>D11/E17</f>
        <v>0</v>
      </c>
      <c r="I11" s="3">
        <v>87.65</v>
      </c>
      <c r="J11" s="2">
        <v>100</v>
      </c>
      <c r="K11" s="2">
        <f t="shared" si="1"/>
        <v>87.65</v>
      </c>
      <c r="L11" s="111">
        <v>0.88</v>
      </c>
      <c r="M11" s="23">
        <f>I11/J17</f>
        <v>0.87650000000000006</v>
      </c>
    </row>
    <row r="12" spans="2:13" ht="16.5" x14ac:dyDescent="0.3">
      <c r="B12" s="147">
        <v>7</v>
      </c>
      <c r="C12" s="148" t="s">
        <v>11</v>
      </c>
      <c r="D12" s="92">
        <v>0</v>
      </c>
      <c r="E12" s="94">
        <v>1</v>
      </c>
      <c r="F12" s="94">
        <f t="shared" si="0"/>
        <v>0</v>
      </c>
      <c r="G12" s="95">
        <v>0</v>
      </c>
      <c r="H12" s="96">
        <f>D12/E17</f>
        <v>0</v>
      </c>
      <c r="I12" s="3">
        <v>0</v>
      </c>
      <c r="J12" s="2">
        <v>100</v>
      </c>
      <c r="K12" s="2">
        <f t="shared" si="1"/>
        <v>0</v>
      </c>
      <c r="L12" s="24">
        <v>0</v>
      </c>
      <c r="M12" s="23">
        <f>I12/J17</f>
        <v>0</v>
      </c>
    </row>
    <row r="13" spans="2:13" ht="16.5" x14ac:dyDescent="0.3">
      <c r="B13" s="147">
        <v>8</v>
      </c>
      <c r="C13" s="148" t="s">
        <v>12</v>
      </c>
      <c r="D13" s="92">
        <v>0</v>
      </c>
      <c r="E13" s="94">
        <v>1</v>
      </c>
      <c r="F13" s="94">
        <f t="shared" si="0"/>
        <v>0</v>
      </c>
      <c r="G13" s="95">
        <v>0</v>
      </c>
      <c r="H13" s="96">
        <f>D13/E17</f>
        <v>0</v>
      </c>
      <c r="I13" s="3">
        <v>0</v>
      </c>
      <c r="J13" s="2">
        <v>100</v>
      </c>
      <c r="K13" s="2">
        <f t="shared" si="1"/>
        <v>0</v>
      </c>
      <c r="L13" s="24">
        <v>0</v>
      </c>
      <c r="M13" s="23">
        <f>I13/J17</f>
        <v>0</v>
      </c>
    </row>
    <row r="14" spans="2:13" ht="16.5" x14ac:dyDescent="0.3">
      <c r="B14" s="147">
        <v>9</v>
      </c>
      <c r="C14" s="148" t="s">
        <v>13</v>
      </c>
      <c r="D14" s="92">
        <v>0</v>
      </c>
      <c r="E14" s="94">
        <v>1</v>
      </c>
      <c r="F14" s="94">
        <f t="shared" si="0"/>
        <v>0</v>
      </c>
      <c r="G14" s="95">
        <v>0</v>
      </c>
      <c r="H14" s="96">
        <f>D14/E17</f>
        <v>0</v>
      </c>
      <c r="I14" s="3">
        <v>0</v>
      </c>
      <c r="J14" s="2">
        <v>100</v>
      </c>
      <c r="K14" s="2">
        <f t="shared" si="1"/>
        <v>0</v>
      </c>
      <c r="L14" s="24">
        <v>0</v>
      </c>
      <c r="M14" s="23">
        <f>I14/J17</f>
        <v>0</v>
      </c>
    </row>
    <row r="15" spans="2:13" ht="16.5" x14ac:dyDescent="0.3">
      <c r="B15" s="147">
        <v>10</v>
      </c>
      <c r="C15" s="148" t="s">
        <v>14</v>
      </c>
      <c r="D15" s="92">
        <v>0</v>
      </c>
      <c r="E15" s="94">
        <v>1</v>
      </c>
      <c r="F15" s="94">
        <f t="shared" si="0"/>
        <v>0</v>
      </c>
      <c r="G15" s="95">
        <v>0</v>
      </c>
      <c r="H15" s="96">
        <f>D15/E17</f>
        <v>0</v>
      </c>
      <c r="I15" s="3">
        <v>0</v>
      </c>
      <c r="J15" s="2">
        <v>100</v>
      </c>
      <c r="K15" s="2">
        <f t="shared" si="1"/>
        <v>0</v>
      </c>
      <c r="L15" s="24">
        <v>0</v>
      </c>
      <c r="M15" s="23">
        <f>I15/J17</f>
        <v>0</v>
      </c>
    </row>
    <row r="16" spans="2:13" ht="16.5" x14ac:dyDescent="0.3">
      <c r="B16" s="147">
        <v>11</v>
      </c>
      <c r="C16" s="148" t="s">
        <v>26</v>
      </c>
      <c r="D16" s="92">
        <v>0</v>
      </c>
      <c r="E16" s="94">
        <v>1</v>
      </c>
      <c r="F16" s="94">
        <f t="shared" si="0"/>
        <v>0</v>
      </c>
      <c r="G16" s="95">
        <v>0</v>
      </c>
      <c r="H16" s="96">
        <f>D16/E17</f>
        <v>0</v>
      </c>
      <c r="I16" s="3">
        <v>0</v>
      </c>
      <c r="J16" s="2">
        <v>100</v>
      </c>
      <c r="K16" s="2">
        <f t="shared" si="1"/>
        <v>0</v>
      </c>
      <c r="L16" s="24">
        <v>0</v>
      </c>
      <c r="M16" s="23">
        <f>I16/J17</f>
        <v>0</v>
      </c>
    </row>
    <row r="17" spans="2:13" ht="17.25" thickBot="1" x14ac:dyDescent="0.35">
      <c r="B17" s="149">
        <v>12</v>
      </c>
      <c r="C17" s="150" t="s">
        <v>15</v>
      </c>
      <c r="D17" s="34">
        <v>0</v>
      </c>
      <c r="E17" s="33">
        <v>10</v>
      </c>
      <c r="F17" s="33">
        <f t="shared" si="0"/>
        <v>0</v>
      </c>
      <c r="G17" s="25">
        <v>0</v>
      </c>
      <c r="H17" s="35">
        <f>D17/E17</f>
        <v>0</v>
      </c>
      <c r="I17" s="34">
        <v>0</v>
      </c>
      <c r="J17" s="33">
        <v>100</v>
      </c>
      <c r="K17" s="33">
        <f t="shared" si="1"/>
        <v>0</v>
      </c>
      <c r="L17" s="25">
        <v>0</v>
      </c>
      <c r="M17" s="35">
        <f>I17/J17</f>
        <v>0</v>
      </c>
    </row>
    <row r="19" spans="2:13" ht="15" customHeight="1" thickBot="1" x14ac:dyDescent="0.3"/>
    <row r="20" spans="2:13" ht="15" customHeight="1" x14ac:dyDescent="0.3">
      <c r="B20" s="19"/>
      <c r="C20" s="20"/>
      <c r="D20" s="22"/>
      <c r="E20" s="22"/>
      <c r="F20" s="22"/>
      <c r="G20" s="325" t="s">
        <v>284</v>
      </c>
      <c r="H20" s="326"/>
    </row>
    <row r="21" spans="2:13" ht="15" customHeight="1" thickBot="1" x14ac:dyDescent="0.3">
      <c r="G21" s="327"/>
      <c r="H21" s="328"/>
    </row>
    <row r="22" spans="2:13" x14ac:dyDescent="0.25">
      <c r="B22" s="12">
        <v>1</v>
      </c>
      <c r="C22" s="7" t="s">
        <v>27</v>
      </c>
      <c r="D22" s="8"/>
      <c r="E22" s="295" t="s">
        <v>28</v>
      </c>
      <c r="F22" s="295"/>
      <c r="G22" s="296"/>
      <c r="H22" s="12">
        <v>0</v>
      </c>
    </row>
    <row r="23" spans="2:13" x14ac:dyDescent="0.25">
      <c r="B23" s="13">
        <v>2</v>
      </c>
      <c r="C23" s="9" t="s">
        <v>29</v>
      </c>
      <c r="D23" s="4"/>
      <c r="E23" s="297" t="s">
        <v>30</v>
      </c>
      <c r="F23" s="297"/>
      <c r="G23" s="298"/>
      <c r="H23" s="13">
        <v>1</v>
      </c>
    </row>
    <row r="24" spans="2:13" ht="15.75" thickBot="1" x14ac:dyDescent="0.3">
      <c r="B24" s="14">
        <v>3</v>
      </c>
      <c r="C24" s="10" t="s">
        <v>31</v>
      </c>
      <c r="D24" s="11"/>
      <c r="E24" s="299" t="s">
        <v>32</v>
      </c>
      <c r="F24" s="299"/>
      <c r="G24" s="300"/>
      <c r="H24" s="14">
        <v>0</v>
      </c>
    </row>
    <row r="25" spans="2:13" ht="15.75" thickBot="1" x14ac:dyDescent="0.3">
      <c r="B25" s="322" t="s">
        <v>88</v>
      </c>
      <c r="C25" s="323"/>
      <c r="D25" s="323"/>
      <c r="E25" s="323"/>
      <c r="F25" s="323"/>
      <c r="G25" s="324"/>
      <c r="H25" s="15">
        <f>SUM(H22:H24)</f>
        <v>1</v>
      </c>
    </row>
    <row r="27" spans="2:13" ht="17.25" customHeight="1" x14ac:dyDescent="0.35">
      <c r="B27" s="107">
        <v>1</v>
      </c>
      <c r="C27" s="108" t="s">
        <v>146</v>
      </c>
    </row>
  </sheetData>
  <sheetProtection algorithmName="SHA-512" hashValue="0FyZfbdTZquLQnvc8bAIvSxx6EF0hMUzFC2xTiB8U6z08m6VTfjjHlEgRGZxt9tw9PxhaE8rbqQ+99dfUGxYHg==" saltValue="YYfg58oylgMw8prQlZbsGA==" spinCount="100000" sheet="1" objects="1" scenarios="1" selectLockedCells="1" selectUnlockedCells="1"/>
  <mergeCells count="15">
    <mergeCell ref="G20:H21"/>
    <mergeCell ref="B25:G25"/>
    <mergeCell ref="D3:H3"/>
    <mergeCell ref="D4:F4"/>
    <mergeCell ref="G4:G5"/>
    <mergeCell ref="H4:H5"/>
    <mergeCell ref="B2:C5"/>
    <mergeCell ref="E22:G22"/>
    <mergeCell ref="E23:G23"/>
    <mergeCell ref="E24:G24"/>
    <mergeCell ref="I3:M3"/>
    <mergeCell ref="I4:K4"/>
    <mergeCell ref="L4:L5"/>
    <mergeCell ref="M4:M5"/>
    <mergeCell ref="D2:M2"/>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79998168889431442"/>
  </sheetPr>
  <dimension ref="B1:AQ28"/>
  <sheetViews>
    <sheetView workbookViewId="0">
      <selection activeCell="D2" sqref="D2:AQ2"/>
    </sheetView>
  </sheetViews>
  <sheetFormatPr baseColWidth="10" defaultRowHeight="15" x14ac:dyDescent="0.25"/>
  <cols>
    <col min="1" max="1" width="6" customWidth="1"/>
    <col min="2" max="2" width="4" customWidth="1"/>
    <col min="3" max="3" width="13.5703125" customWidth="1"/>
    <col min="4" max="4" width="6.85546875" customWidth="1"/>
    <col min="5" max="5" width="6.28515625" customWidth="1"/>
    <col min="6" max="6" width="5.85546875" customWidth="1"/>
    <col min="7" max="7" width="7.5703125" customWidth="1"/>
    <col min="8" max="8" width="11.42578125" customWidth="1"/>
    <col min="9" max="9" width="8.42578125" customWidth="1"/>
    <col min="10" max="10" width="5.85546875" customWidth="1"/>
    <col min="11" max="11" width="6.42578125" customWidth="1"/>
    <col min="12" max="12" width="7" customWidth="1"/>
    <col min="13" max="13" width="10.28515625" customWidth="1"/>
    <col min="14" max="14" width="7.140625" customWidth="1"/>
    <col min="15" max="15" width="6.140625" customWidth="1"/>
    <col min="16" max="16" width="6.5703125" customWidth="1"/>
    <col min="17" max="17" width="7" customWidth="1"/>
    <col min="18" max="18" width="9.7109375" customWidth="1"/>
    <col min="19" max="19" width="6.42578125" customWidth="1"/>
    <col min="20" max="20" width="6.140625" customWidth="1"/>
    <col min="21" max="21" width="6.42578125" customWidth="1"/>
    <col min="22" max="22" width="7" customWidth="1"/>
    <col min="23" max="23" width="9.5703125" customWidth="1"/>
    <col min="24" max="24" width="6.5703125" customWidth="1"/>
    <col min="25" max="25" width="6" customWidth="1"/>
    <col min="26" max="26" width="6.42578125" customWidth="1"/>
    <col min="27" max="27" width="6.85546875" customWidth="1"/>
    <col min="28" max="28" width="9.5703125" customWidth="1"/>
    <col min="29" max="29" width="7.140625" customWidth="1"/>
    <col min="30" max="30" width="5.85546875" customWidth="1"/>
    <col min="31" max="31" width="6.28515625" customWidth="1"/>
    <col min="32" max="32" width="6.5703125" customWidth="1"/>
    <col min="33" max="33" width="9.5703125" customWidth="1"/>
    <col min="34" max="34" width="6.85546875" customWidth="1"/>
    <col min="35" max="35" width="5.42578125" customWidth="1"/>
    <col min="36" max="37" width="6.5703125" customWidth="1"/>
    <col min="38" max="38" width="10.140625" customWidth="1"/>
    <col min="39" max="39" width="6.5703125" customWidth="1"/>
    <col min="40" max="40" width="5.140625" customWidth="1"/>
    <col min="41" max="41" width="6.7109375" customWidth="1"/>
    <col min="42" max="42" width="6.28515625" customWidth="1"/>
    <col min="43" max="43" width="9.5703125" customWidth="1"/>
  </cols>
  <sheetData>
    <row r="1" spans="2:43" ht="15.75" thickBot="1" x14ac:dyDescent="0.3"/>
    <row r="2" spans="2:43" ht="17.25" thickBot="1" x14ac:dyDescent="0.35">
      <c r="B2" s="425" t="s">
        <v>302</v>
      </c>
      <c r="C2" s="330"/>
      <c r="D2" s="343" t="s">
        <v>122</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5"/>
    </row>
    <row r="3" spans="2:43" ht="81.75" customHeight="1" thickBot="1" x14ac:dyDescent="0.3">
      <c r="B3" s="331"/>
      <c r="C3" s="390"/>
      <c r="D3" s="335" t="s">
        <v>342</v>
      </c>
      <c r="E3" s="336"/>
      <c r="F3" s="337"/>
      <c r="G3" s="337"/>
      <c r="H3" s="338"/>
      <c r="I3" s="340" t="s">
        <v>208</v>
      </c>
      <c r="J3" s="340"/>
      <c r="K3" s="341"/>
      <c r="L3" s="341"/>
      <c r="M3" s="342"/>
      <c r="N3" s="387" t="s">
        <v>341</v>
      </c>
      <c r="O3" s="388"/>
      <c r="P3" s="388"/>
      <c r="Q3" s="388"/>
      <c r="R3" s="389"/>
      <c r="S3" s="349" t="s">
        <v>343</v>
      </c>
      <c r="T3" s="346"/>
      <c r="U3" s="346"/>
      <c r="V3" s="346"/>
      <c r="W3" s="347"/>
      <c r="X3" s="340" t="s">
        <v>209</v>
      </c>
      <c r="Y3" s="340"/>
      <c r="Z3" s="341"/>
      <c r="AA3" s="341"/>
      <c r="AB3" s="342"/>
      <c r="AC3" s="339" t="s">
        <v>210</v>
      </c>
      <c r="AD3" s="340"/>
      <c r="AE3" s="341"/>
      <c r="AF3" s="341"/>
      <c r="AG3" s="342"/>
      <c r="AH3" s="349" t="s">
        <v>211</v>
      </c>
      <c r="AI3" s="346"/>
      <c r="AJ3" s="346"/>
      <c r="AK3" s="346"/>
      <c r="AL3" s="347"/>
      <c r="AM3" s="349" t="s">
        <v>212</v>
      </c>
      <c r="AN3" s="346"/>
      <c r="AO3" s="346"/>
      <c r="AP3" s="346"/>
      <c r="AQ3" s="347"/>
    </row>
    <row r="4" spans="2:43" ht="27.75" customHeight="1" thickBot="1" x14ac:dyDescent="0.3">
      <c r="B4" s="331"/>
      <c r="C4" s="390"/>
      <c r="D4" s="319" t="s">
        <v>0</v>
      </c>
      <c r="E4" s="348"/>
      <c r="F4" s="350"/>
      <c r="G4" s="351" t="s">
        <v>1</v>
      </c>
      <c r="H4" s="316" t="s">
        <v>104</v>
      </c>
      <c r="I4" s="348" t="s">
        <v>0</v>
      </c>
      <c r="J4" s="320"/>
      <c r="K4" s="321"/>
      <c r="L4" s="316" t="s">
        <v>1</v>
      </c>
      <c r="M4" s="316" t="s">
        <v>104</v>
      </c>
      <c r="N4" s="319" t="s">
        <v>0</v>
      </c>
      <c r="O4" s="320"/>
      <c r="P4" s="321"/>
      <c r="Q4" s="316" t="s">
        <v>1</v>
      </c>
      <c r="R4" s="316" t="s">
        <v>104</v>
      </c>
      <c r="S4" s="319" t="s">
        <v>0</v>
      </c>
      <c r="T4" s="320"/>
      <c r="U4" s="321"/>
      <c r="V4" s="316" t="s">
        <v>1</v>
      </c>
      <c r="W4" s="316" t="s">
        <v>104</v>
      </c>
      <c r="X4" s="348" t="s">
        <v>0</v>
      </c>
      <c r="Y4" s="320"/>
      <c r="Z4" s="321"/>
      <c r="AA4" s="316" t="s">
        <v>1</v>
      </c>
      <c r="AB4" s="316" t="s">
        <v>104</v>
      </c>
      <c r="AC4" s="319" t="s">
        <v>0</v>
      </c>
      <c r="AD4" s="320"/>
      <c r="AE4" s="321"/>
      <c r="AF4" s="316" t="s">
        <v>1</v>
      </c>
      <c r="AG4" s="316" t="s">
        <v>104</v>
      </c>
      <c r="AH4" s="319" t="s">
        <v>0</v>
      </c>
      <c r="AI4" s="320"/>
      <c r="AJ4" s="321"/>
      <c r="AK4" s="316" t="s">
        <v>1</v>
      </c>
      <c r="AL4" s="316" t="s">
        <v>104</v>
      </c>
      <c r="AM4" s="319" t="s">
        <v>0</v>
      </c>
      <c r="AN4" s="320"/>
      <c r="AO4" s="321"/>
      <c r="AP4" s="316" t="s">
        <v>1</v>
      </c>
      <c r="AQ4" s="316" t="s">
        <v>104</v>
      </c>
    </row>
    <row r="5" spans="2:43" ht="18" customHeight="1" thickBot="1" x14ac:dyDescent="0.3">
      <c r="B5" s="333"/>
      <c r="C5" s="391"/>
      <c r="D5" s="151" t="s">
        <v>33</v>
      </c>
      <c r="E5" s="152" t="s">
        <v>2</v>
      </c>
      <c r="F5" s="153" t="s">
        <v>3</v>
      </c>
      <c r="G5" s="352"/>
      <c r="H5" s="318"/>
      <c r="I5" s="170" t="s">
        <v>33</v>
      </c>
      <c r="J5" s="152" t="s">
        <v>2</v>
      </c>
      <c r="K5" s="158" t="s">
        <v>3</v>
      </c>
      <c r="L5" s="318"/>
      <c r="M5" s="318"/>
      <c r="N5" s="151" t="s">
        <v>33</v>
      </c>
      <c r="O5" s="152" t="s">
        <v>4</v>
      </c>
      <c r="P5" s="158" t="s">
        <v>3</v>
      </c>
      <c r="Q5" s="318"/>
      <c r="R5" s="318"/>
      <c r="S5" s="151" t="s">
        <v>33</v>
      </c>
      <c r="T5" s="152" t="s">
        <v>4</v>
      </c>
      <c r="U5" s="158" t="s">
        <v>3</v>
      </c>
      <c r="V5" s="318"/>
      <c r="W5" s="318"/>
      <c r="X5" s="170" t="s">
        <v>33</v>
      </c>
      <c r="Y5" s="152" t="s">
        <v>4</v>
      </c>
      <c r="Z5" s="158" t="s">
        <v>3</v>
      </c>
      <c r="AA5" s="318"/>
      <c r="AB5" s="318"/>
      <c r="AC5" s="151" t="s">
        <v>33</v>
      </c>
      <c r="AD5" s="152" t="s">
        <v>4</v>
      </c>
      <c r="AE5" s="158" t="s">
        <v>3</v>
      </c>
      <c r="AF5" s="318"/>
      <c r="AG5" s="318"/>
      <c r="AH5" s="151" t="s">
        <v>33</v>
      </c>
      <c r="AI5" s="152" t="s">
        <v>4</v>
      </c>
      <c r="AJ5" s="158" t="s">
        <v>3</v>
      </c>
      <c r="AK5" s="318"/>
      <c r="AL5" s="318"/>
      <c r="AM5" s="151" t="s">
        <v>33</v>
      </c>
      <c r="AN5" s="152" t="s">
        <v>4</v>
      </c>
      <c r="AO5" s="158" t="s">
        <v>3</v>
      </c>
      <c r="AP5" s="318"/>
      <c r="AQ5" s="318"/>
    </row>
    <row r="6" spans="2:43" ht="17.25" customHeight="1" x14ac:dyDescent="0.25">
      <c r="B6" s="145">
        <v>1</v>
      </c>
      <c r="C6" s="146" t="s">
        <v>5</v>
      </c>
      <c r="D6" s="88">
        <v>100</v>
      </c>
      <c r="E6" s="89">
        <v>100</v>
      </c>
      <c r="F6" s="89">
        <f>D6/E6*100</f>
        <v>100</v>
      </c>
      <c r="G6" s="90">
        <v>1</v>
      </c>
      <c r="H6" s="91">
        <f>D6/E17</f>
        <v>1.0526315789473684</v>
      </c>
      <c r="I6" s="188">
        <v>0</v>
      </c>
      <c r="J6" s="189">
        <v>70</v>
      </c>
      <c r="K6" s="189">
        <f>I6/J6*100</f>
        <v>0</v>
      </c>
      <c r="L6" s="190">
        <v>0</v>
      </c>
      <c r="M6" s="191">
        <f>I6/J17</f>
        <v>0</v>
      </c>
      <c r="N6" s="88">
        <v>0</v>
      </c>
      <c r="O6" s="89">
        <v>1</v>
      </c>
      <c r="P6" s="89">
        <f>N6/O6*100</f>
        <v>0</v>
      </c>
      <c r="Q6" s="90">
        <v>0</v>
      </c>
      <c r="R6" s="97">
        <f>N6/O17</f>
        <v>0</v>
      </c>
      <c r="S6" s="88">
        <v>100</v>
      </c>
      <c r="T6" s="89">
        <v>90</v>
      </c>
      <c r="U6" s="89">
        <f>S6/T6*100</f>
        <v>111.11111111111111</v>
      </c>
      <c r="V6" s="90">
        <v>1.1100000000000001</v>
      </c>
      <c r="W6" s="91">
        <f>S6/T17</f>
        <v>1.4285714285714286</v>
      </c>
      <c r="X6" s="50">
        <v>97.45</v>
      </c>
      <c r="Y6" s="37">
        <v>95</v>
      </c>
      <c r="Z6" s="37">
        <f>X6/Y6*100</f>
        <v>102.57894736842105</v>
      </c>
      <c r="AA6" s="38">
        <v>1.03</v>
      </c>
      <c r="AB6" s="31">
        <f>X6/Y17</f>
        <v>1.0257894736842106</v>
      </c>
      <c r="AC6" s="36">
        <v>90.69</v>
      </c>
      <c r="AD6" s="37">
        <v>90</v>
      </c>
      <c r="AE6" s="37">
        <f>AC6/AD6*100</f>
        <v>100.76666666666667</v>
      </c>
      <c r="AF6" s="38">
        <v>1.01</v>
      </c>
      <c r="AG6" s="83">
        <f>AC6/AD17</f>
        <v>1.0076666666666667</v>
      </c>
      <c r="AH6" s="36">
        <v>98.5</v>
      </c>
      <c r="AI6" s="37">
        <v>97</v>
      </c>
      <c r="AJ6" s="37">
        <f>AH6/AI6*100</f>
        <v>101.54639175257731</v>
      </c>
      <c r="AK6" s="38">
        <v>1.02</v>
      </c>
      <c r="AL6" s="31">
        <f>AH6/AI17</f>
        <v>1.0154639175257731</v>
      </c>
      <c r="AM6" s="98">
        <v>0</v>
      </c>
      <c r="AN6" s="89">
        <v>95</v>
      </c>
      <c r="AO6" s="89">
        <f>AM6/AN6*100</f>
        <v>0</v>
      </c>
      <c r="AP6" s="90">
        <v>0</v>
      </c>
      <c r="AQ6" s="91">
        <f>AM6/AN17</f>
        <v>0</v>
      </c>
    </row>
    <row r="7" spans="2:43" ht="16.5" x14ac:dyDescent="0.3">
      <c r="B7" s="147">
        <v>2</v>
      </c>
      <c r="C7" s="148" t="s">
        <v>6</v>
      </c>
      <c r="D7" s="92">
        <v>100</v>
      </c>
      <c r="E7" s="94">
        <v>100</v>
      </c>
      <c r="F7" s="94">
        <f>D7/E7*100</f>
        <v>100</v>
      </c>
      <c r="G7" s="95">
        <v>1</v>
      </c>
      <c r="H7" s="96">
        <f>D7/E17</f>
        <v>1.0526315789473684</v>
      </c>
      <c r="I7" s="3">
        <v>83.33</v>
      </c>
      <c r="J7" s="2">
        <v>70</v>
      </c>
      <c r="K7" s="2">
        <f>I7/J7*100</f>
        <v>119.04285714285714</v>
      </c>
      <c r="L7" s="24">
        <v>1.19</v>
      </c>
      <c r="M7" s="23">
        <f>I7/J17</f>
        <v>1.1904285714285714</v>
      </c>
      <c r="N7" s="92">
        <v>0</v>
      </c>
      <c r="O7" s="93">
        <v>1</v>
      </c>
      <c r="P7" s="94">
        <f>N7/O7*100</f>
        <v>0</v>
      </c>
      <c r="Q7" s="95">
        <v>0</v>
      </c>
      <c r="R7" s="99">
        <f>N7/O17</f>
        <v>0</v>
      </c>
      <c r="S7" s="92">
        <v>100</v>
      </c>
      <c r="T7" s="94">
        <v>90</v>
      </c>
      <c r="U7" s="94">
        <f>S7/T7*100</f>
        <v>111.11111111111111</v>
      </c>
      <c r="V7" s="95">
        <v>1.1100000000000001</v>
      </c>
      <c r="W7" s="96">
        <f>S7/T17</f>
        <v>1.4285714285714286</v>
      </c>
      <c r="X7" s="51">
        <v>98.65</v>
      </c>
      <c r="Y7" s="2">
        <v>95</v>
      </c>
      <c r="Z7" s="2">
        <f>X7/Y7*100</f>
        <v>103.84210526315789</v>
      </c>
      <c r="AA7" s="24">
        <v>1.04</v>
      </c>
      <c r="AB7" s="23">
        <f>X7/Y17</f>
        <v>1.0384210526315789</v>
      </c>
      <c r="AC7" s="3">
        <v>96.63</v>
      </c>
      <c r="AD7" s="1">
        <v>90</v>
      </c>
      <c r="AE7" s="2">
        <f>AC7/AD7*100</f>
        <v>107.36666666666666</v>
      </c>
      <c r="AF7" s="24">
        <v>1.07</v>
      </c>
      <c r="AG7" s="49">
        <f>AC7/AD17</f>
        <v>1.0736666666666665</v>
      </c>
      <c r="AH7" s="3">
        <v>98.3</v>
      </c>
      <c r="AI7" s="2">
        <v>97</v>
      </c>
      <c r="AJ7" s="2">
        <f>AH7/AI7*100</f>
        <v>101.34020618556701</v>
      </c>
      <c r="AK7" s="24">
        <v>1.01</v>
      </c>
      <c r="AL7" s="23">
        <f>AH7/AI17</f>
        <v>1.0134020618556701</v>
      </c>
      <c r="AM7" s="100">
        <v>0</v>
      </c>
      <c r="AN7" s="94">
        <v>95</v>
      </c>
      <c r="AO7" s="94">
        <f>AM7/AN7*100</f>
        <v>0</v>
      </c>
      <c r="AP7" s="95">
        <v>0</v>
      </c>
      <c r="AQ7" s="96">
        <f>AM7/AN17</f>
        <v>0</v>
      </c>
    </row>
    <row r="8" spans="2:43" ht="15.75" x14ac:dyDescent="0.25">
      <c r="B8" s="173">
        <v>3</v>
      </c>
      <c r="C8" s="174" t="s">
        <v>7</v>
      </c>
      <c r="D8" s="92">
        <v>100</v>
      </c>
      <c r="E8" s="94">
        <v>100</v>
      </c>
      <c r="F8" s="94">
        <f>D8/E8*100</f>
        <v>100</v>
      </c>
      <c r="G8" s="95">
        <v>1</v>
      </c>
      <c r="H8" s="96">
        <f>D8/E17</f>
        <v>1.0526315789473684</v>
      </c>
      <c r="I8" s="3">
        <v>100</v>
      </c>
      <c r="J8" s="2">
        <v>70</v>
      </c>
      <c r="K8" s="2">
        <f>I8/J8*100</f>
        <v>142.85714285714286</v>
      </c>
      <c r="L8" s="109">
        <v>1.43</v>
      </c>
      <c r="M8" s="23">
        <f>I8/J17</f>
        <v>1.4285714285714286</v>
      </c>
      <c r="N8" s="92">
        <v>0</v>
      </c>
      <c r="O8" s="93">
        <v>1</v>
      </c>
      <c r="P8" s="94">
        <f>N8/O8*100</f>
        <v>0</v>
      </c>
      <c r="Q8" s="95">
        <v>0</v>
      </c>
      <c r="R8" s="99">
        <f>N8/O17</f>
        <v>0</v>
      </c>
      <c r="S8" s="92">
        <v>100</v>
      </c>
      <c r="T8" s="94">
        <v>90</v>
      </c>
      <c r="U8" s="94">
        <f>S8/T8*100</f>
        <v>111.11111111111111</v>
      </c>
      <c r="V8" s="95">
        <v>1.1100000000000001</v>
      </c>
      <c r="W8" s="96">
        <f>S8/T17</f>
        <v>1.4285714285714286</v>
      </c>
      <c r="X8" s="51">
        <v>95.69</v>
      </c>
      <c r="Y8" s="2">
        <v>95</v>
      </c>
      <c r="Z8" s="2">
        <f>X8/Y8*100</f>
        <v>100.72631578947369</v>
      </c>
      <c r="AA8" s="109">
        <v>1.01</v>
      </c>
      <c r="AB8" s="23">
        <f>X8/Y17</f>
        <v>1.0072631578947369</v>
      </c>
      <c r="AC8" s="3">
        <v>93.98</v>
      </c>
      <c r="AD8" s="1">
        <v>90</v>
      </c>
      <c r="AE8" s="2">
        <f>AC8/AD8*100</f>
        <v>104.42222222222222</v>
      </c>
      <c r="AF8" s="109">
        <v>1.04</v>
      </c>
      <c r="AG8" s="49">
        <f>AC8/AD17</f>
        <v>1.0442222222222222</v>
      </c>
      <c r="AH8" s="3">
        <v>97.05</v>
      </c>
      <c r="AI8" s="2">
        <v>97</v>
      </c>
      <c r="AJ8" s="2">
        <f>AH8/AI8*100</f>
        <v>100.05154639175258</v>
      </c>
      <c r="AK8" s="106">
        <v>1</v>
      </c>
      <c r="AL8" s="23">
        <f>AH8/AI17</f>
        <v>1.0005154639175258</v>
      </c>
      <c r="AM8" s="100">
        <v>0</v>
      </c>
      <c r="AN8" s="94">
        <v>95</v>
      </c>
      <c r="AO8" s="94">
        <f>AM8/AN8*100</f>
        <v>0</v>
      </c>
      <c r="AP8" s="95">
        <v>0</v>
      </c>
      <c r="AQ8" s="96">
        <f>AM8/AN17</f>
        <v>0</v>
      </c>
    </row>
    <row r="9" spans="2:43" ht="16.5" x14ac:dyDescent="0.3">
      <c r="B9" s="147">
        <v>4</v>
      </c>
      <c r="C9" s="148" t="s">
        <v>8</v>
      </c>
      <c r="D9" s="92">
        <v>0</v>
      </c>
      <c r="E9" s="94">
        <v>100</v>
      </c>
      <c r="F9" s="94">
        <f t="shared" ref="F9:F17" si="0">D9/E9*100</f>
        <v>0</v>
      </c>
      <c r="G9" s="95">
        <v>0</v>
      </c>
      <c r="H9" s="96">
        <f>D9/E17</f>
        <v>0</v>
      </c>
      <c r="I9" s="3">
        <v>100</v>
      </c>
      <c r="J9" s="2">
        <v>70</v>
      </c>
      <c r="K9" s="2">
        <f t="shared" ref="K9:K17" si="1">I9/J9*100</f>
        <v>142.85714285714286</v>
      </c>
      <c r="L9" s="24">
        <v>1.43</v>
      </c>
      <c r="M9" s="23">
        <f>I9/J17</f>
        <v>1.4285714285714286</v>
      </c>
      <c r="N9" s="92">
        <v>0</v>
      </c>
      <c r="O9" s="93">
        <v>1</v>
      </c>
      <c r="P9" s="94">
        <f t="shared" ref="P9:P17" si="2">N9/O9*100</f>
        <v>0</v>
      </c>
      <c r="Q9" s="95">
        <v>0</v>
      </c>
      <c r="R9" s="99">
        <f>N9/O17</f>
        <v>0</v>
      </c>
      <c r="S9" s="92">
        <v>0</v>
      </c>
      <c r="T9" s="94">
        <v>90</v>
      </c>
      <c r="U9" s="94">
        <f t="shared" ref="U9:U17" si="3">S9/T9*100</f>
        <v>0</v>
      </c>
      <c r="V9" s="95">
        <v>0</v>
      </c>
      <c r="W9" s="96">
        <f>S9/T17</f>
        <v>0</v>
      </c>
      <c r="X9" s="51">
        <v>97.04</v>
      </c>
      <c r="Y9" s="2">
        <v>95</v>
      </c>
      <c r="Z9" s="2">
        <f t="shared" ref="Z9:Z17" si="4">X9/Y9*100</f>
        <v>102.14736842105263</v>
      </c>
      <c r="AA9" s="24">
        <v>1.02</v>
      </c>
      <c r="AB9" s="23">
        <f>X9/Y17</f>
        <v>1.0214736842105263</v>
      </c>
      <c r="AC9" s="3">
        <v>95.49</v>
      </c>
      <c r="AD9" s="1">
        <v>90</v>
      </c>
      <c r="AE9" s="2">
        <f t="shared" ref="AE9:AE17" si="5">AC9/AD9*100</f>
        <v>106.1</v>
      </c>
      <c r="AF9" s="24">
        <v>1.06</v>
      </c>
      <c r="AG9" s="49">
        <f>AC9/AD17</f>
        <v>1.0609999999999999</v>
      </c>
      <c r="AH9" s="3">
        <v>98.2</v>
      </c>
      <c r="AI9" s="2">
        <v>97</v>
      </c>
      <c r="AJ9" s="2">
        <f t="shared" ref="AJ9:AJ17" si="6">AH9/AI9*100</f>
        <v>101.23711340206185</v>
      </c>
      <c r="AK9" s="24">
        <v>1.01</v>
      </c>
      <c r="AL9" s="23">
        <f>AH9/AI17</f>
        <v>1.0123711340206185</v>
      </c>
      <c r="AM9" s="100">
        <v>0</v>
      </c>
      <c r="AN9" s="94">
        <v>95</v>
      </c>
      <c r="AO9" s="94">
        <f t="shared" ref="AO9:AO17" si="7">AM9/AN9*100</f>
        <v>0</v>
      </c>
      <c r="AP9" s="95">
        <v>0</v>
      </c>
      <c r="AQ9" s="96">
        <f>AM9/AN17</f>
        <v>0</v>
      </c>
    </row>
    <row r="10" spans="2:43" ht="16.5" x14ac:dyDescent="0.3">
      <c r="B10" s="147">
        <v>5</v>
      </c>
      <c r="C10" s="148" t="s">
        <v>9</v>
      </c>
      <c r="D10" s="92">
        <v>0</v>
      </c>
      <c r="E10" s="94">
        <v>100</v>
      </c>
      <c r="F10" s="94">
        <f t="shared" si="0"/>
        <v>0</v>
      </c>
      <c r="G10" s="95">
        <v>0</v>
      </c>
      <c r="H10" s="96">
        <f>D10/E17</f>
        <v>0</v>
      </c>
      <c r="I10" s="3">
        <v>100</v>
      </c>
      <c r="J10" s="2">
        <v>70</v>
      </c>
      <c r="K10" s="2">
        <f t="shared" si="1"/>
        <v>142.85714285714286</v>
      </c>
      <c r="L10" s="24">
        <v>1.43</v>
      </c>
      <c r="M10" s="23">
        <f>I10/J17</f>
        <v>1.4285714285714286</v>
      </c>
      <c r="N10" s="92">
        <v>0</v>
      </c>
      <c r="O10" s="93">
        <v>1</v>
      </c>
      <c r="P10" s="94">
        <f t="shared" si="2"/>
        <v>0</v>
      </c>
      <c r="Q10" s="95">
        <v>0</v>
      </c>
      <c r="R10" s="99">
        <f>N10/O17</f>
        <v>0</v>
      </c>
      <c r="S10" s="92">
        <v>0</v>
      </c>
      <c r="T10" s="94">
        <v>90</v>
      </c>
      <c r="U10" s="94">
        <f t="shared" si="3"/>
        <v>0</v>
      </c>
      <c r="V10" s="95">
        <v>0</v>
      </c>
      <c r="W10" s="96">
        <f>S10/T17</f>
        <v>0</v>
      </c>
      <c r="X10" s="51">
        <v>96.91</v>
      </c>
      <c r="Y10" s="2">
        <v>95</v>
      </c>
      <c r="Z10" s="2">
        <f t="shared" si="4"/>
        <v>102.01052631578946</v>
      </c>
      <c r="AA10" s="24">
        <v>1.02</v>
      </c>
      <c r="AB10" s="23">
        <f>X10/Y17</f>
        <v>1.0201052631578946</v>
      </c>
      <c r="AC10" s="3">
        <v>86.84</v>
      </c>
      <c r="AD10" s="1">
        <v>90</v>
      </c>
      <c r="AE10" s="2">
        <f t="shared" si="5"/>
        <v>96.488888888888894</v>
      </c>
      <c r="AF10" s="24">
        <v>0.96</v>
      </c>
      <c r="AG10" s="49">
        <f>AC10/AD17</f>
        <v>0.96488888888888891</v>
      </c>
      <c r="AH10" s="3">
        <v>98.93</v>
      </c>
      <c r="AI10" s="2">
        <v>97</v>
      </c>
      <c r="AJ10" s="2">
        <f t="shared" si="6"/>
        <v>101.9896907216495</v>
      </c>
      <c r="AK10" s="24">
        <v>1.02</v>
      </c>
      <c r="AL10" s="23">
        <f>AH10/AI17</f>
        <v>1.019896907216495</v>
      </c>
      <c r="AM10" s="100">
        <v>0</v>
      </c>
      <c r="AN10" s="94">
        <v>95</v>
      </c>
      <c r="AO10" s="94">
        <f t="shared" si="7"/>
        <v>0</v>
      </c>
      <c r="AP10" s="95">
        <v>0</v>
      </c>
      <c r="AQ10" s="96">
        <f>AM10/AN17</f>
        <v>0</v>
      </c>
    </row>
    <row r="11" spans="2:43" ht="16.5" x14ac:dyDescent="0.3">
      <c r="B11" s="175">
        <v>6</v>
      </c>
      <c r="C11" s="176" t="s">
        <v>10</v>
      </c>
      <c r="D11" s="3">
        <v>77.27</v>
      </c>
      <c r="E11" s="2">
        <v>95</v>
      </c>
      <c r="F11" s="2">
        <f t="shared" si="0"/>
        <v>81.336842105263145</v>
      </c>
      <c r="G11" s="111">
        <v>0.81</v>
      </c>
      <c r="H11" s="23">
        <f>D11/E17</f>
        <v>0.81336842105263152</v>
      </c>
      <c r="I11" s="3">
        <v>0</v>
      </c>
      <c r="J11" s="2">
        <v>70</v>
      </c>
      <c r="K11" s="2">
        <f t="shared" si="1"/>
        <v>0</v>
      </c>
      <c r="L11" s="112">
        <v>0</v>
      </c>
      <c r="M11" s="23">
        <f>I11/J17</f>
        <v>0</v>
      </c>
      <c r="N11" s="92">
        <v>0</v>
      </c>
      <c r="O11" s="93">
        <v>1</v>
      </c>
      <c r="P11" s="94">
        <f t="shared" si="2"/>
        <v>0</v>
      </c>
      <c r="Q11" s="95">
        <v>0</v>
      </c>
      <c r="R11" s="99">
        <f>N11/O17</f>
        <v>0</v>
      </c>
      <c r="S11" s="3">
        <v>50</v>
      </c>
      <c r="T11" s="2">
        <v>70</v>
      </c>
      <c r="U11" s="2">
        <f t="shared" si="3"/>
        <v>71.428571428571431</v>
      </c>
      <c r="V11" s="111">
        <v>0.71</v>
      </c>
      <c r="W11" s="23">
        <f>S11/T17</f>
        <v>0.7142857142857143</v>
      </c>
      <c r="X11" s="51">
        <v>95.56</v>
      </c>
      <c r="Y11" s="2">
        <v>95</v>
      </c>
      <c r="Z11" s="2">
        <f t="shared" si="4"/>
        <v>100.58947368421055</v>
      </c>
      <c r="AA11" s="109">
        <v>1.01</v>
      </c>
      <c r="AB11" s="23">
        <f>X11/Y17</f>
        <v>1.0058947368421054</v>
      </c>
      <c r="AC11" s="3">
        <v>91.03</v>
      </c>
      <c r="AD11" s="1">
        <v>90</v>
      </c>
      <c r="AE11" s="2">
        <f t="shared" si="5"/>
        <v>101.14444444444443</v>
      </c>
      <c r="AF11" s="109">
        <v>1.01</v>
      </c>
      <c r="AG11" s="49">
        <f>AC11/AD17</f>
        <v>1.0114444444444444</v>
      </c>
      <c r="AH11" s="3">
        <v>99.6</v>
      </c>
      <c r="AI11" s="2">
        <v>97</v>
      </c>
      <c r="AJ11" s="2">
        <f t="shared" si="6"/>
        <v>102.68041237113401</v>
      </c>
      <c r="AK11" s="109">
        <v>1.03</v>
      </c>
      <c r="AL11" s="23">
        <f>AH11/AI17</f>
        <v>1.0268041237113401</v>
      </c>
      <c r="AM11" s="100">
        <v>0</v>
      </c>
      <c r="AN11" s="94">
        <v>95</v>
      </c>
      <c r="AO11" s="94">
        <f t="shared" si="7"/>
        <v>0</v>
      </c>
      <c r="AP11" s="95">
        <v>0</v>
      </c>
      <c r="AQ11" s="96">
        <f>AM11/AN17</f>
        <v>0</v>
      </c>
    </row>
    <row r="12" spans="2:43" ht="16.5" x14ac:dyDescent="0.3">
      <c r="B12" s="147">
        <v>7</v>
      </c>
      <c r="C12" s="148" t="s">
        <v>11</v>
      </c>
      <c r="D12" s="92">
        <v>0</v>
      </c>
      <c r="E12" s="94">
        <v>100</v>
      </c>
      <c r="F12" s="94">
        <f t="shared" si="0"/>
        <v>0</v>
      </c>
      <c r="G12" s="95">
        <v>0</v>
      </c>
      <c r="H12" s="96">
        <f>D12/E17</f>
        <v>0</v>
      </c>
      <c r="I12" s="3">
        <v>0</v>
      </c>
      <c r="J12" s="2">
        <v>70</v>
      </c>
      <c r="K12" s="2">
        <f t="shared" si="1"/>
        <v>0</v>
      </c>
      <c r="L12" s="24">
        <v>0</v>
      </c>
      <c r="M12" s="23">
        <f>I12/J17</f>
        <v>0</v>
      </c>
      <c r="N12" s="92">
        <v>0</v>
      </c>
      <c r="O12" s="93">
        <v>1</v>
      </c>
      <c r="P12" s="94">
        <f t="shared" si="2"/>
        <v>0</v>
      </c>
      <c r="Q12" s="95">
        <v>0</v>
      </c>
      <c r="R12" s="99">
        <f>N12/O17</f>
        <v>0</v>
      </c>
      <c r="S12" s="92">
        <v>0</v>
      </c>
      <c r="T12" s="94">
        <v>90</v>
      </c>
      <c r="U12" s="94">
        <f t="shared" si="3"/>
        <v>0</v>
      </c>
      <c r="V12" s="95">
        <v>0</v>
      </c>
      <c r="W12" s="96">
        <f>S12/T17</f>
        <v>0</v>
      </c>
      <c r="X12" s="51">
        <v>0</v>
      </c>
      <c r="Y12" s="2">
        <v>95</v>
      </c>
      <c r="Z12" s="2">
        <f t="shared" si="4"/>
        <v>0</v>
      </c>
      <c r="AA12" s="24">
        <v>0</v>
      </c>
      <c r="AB12" s="23">
        <f>X12/Y17</f>
        <v>0</v>
      </c>
      <c r="AC12" s="3">
        <v>0</v>
      </c>
      <c r="AD12" s="1">
        <v>90</v>
      </c>
      <c r="AE12" s="2">
        <f t="shared" si="5"/>
        <v>0</v>
      </c>
      <c r="AF12" s="24">
        <v>0</v>
      </c>
      <c r="AG12" s="49">
        <f>AC12/AD17</f>
        <v>0</v>
      </c>
      <c r="AH12" s="3">
        <v>0</v>
      </c>
      <c r="AI12" s="2">
        <v>97</v>
      </c>
      <c r="AJ12" s="2">
        <f t="shared" si="6"/>
        <v>0</v>
      </c>
      <c r="AK12" s="24">
        <v>0</v>
      </c>
      <c r="AL12" s="23">
        <f>AH12/AI17</f>
        <v>0</v>
      </c>
      <c r="AM12" s="100">
        <v>0</v>
      </c>
      <c r="AN12" s="94">
        <v>95</v>
      </c>
      <c r="AO12" s="94">
        <f t="shared" si="7"/>
        <v>0</v>
      </c>
      <c r="AP12" s="95">
        <v>0</v>
      </c>
      <c r="AQ12" s="96">
        <f>AM12/AN17</f>
        <v>0</v>
      </c>
    </row>
    <row r="13" spans="2:43" ht="16.5" x14ac:dyDescent="0.3">
      <c r="B13" s="147">
        <v>8</v>
      </c>
      <c r="C13" s="148" t="s">
        <v>12</v>
      </c>
      <c r="D13" s="92">
        <v>0</v>
      </c>
      <c r="E13" s="94">
        <v>100</v>
      </c>
      <c r="F13" s="94">
        <f t="shared" si="0"/>
        <v>0</v>
      </c>
      <c r="G13" s="95">
        <v>0</v>
      </c>
      <c r="H13" s="96">
        <f>D13/E17</f>
        <v>0</v>
      </c>
      <c r="I13" s="3">
        <v>0</v>
      </c>
      <c r="J13" s="2">
        <v>70</v>
      </c>
      <c r="K13" s="2">
        <f t="shared" si="1"/>
        <v>0</v>
      </c>
      <c r="L13" s="24">
        <v>0</v>
      </c>
      <c r="M13" s="23">
        <f>I13/J17</f>
        <v>0</v>
      </c>
      <c r="N13" s="92">
        <v>0</v>
      </c>
      <c r="O13" s="93">
        <v>1</v>
      </c>
      <c r="P13" s="94">
        <f t="shared" si="2"/>
        <v>0</v>
      </c>
      <c r="Q13" s="95">
        <v>0</v>
      </c>
      <c r="R13" s="99">
        <f>N13/O17</f>
        <v>0</v>
      </c>
      <c r="S13" s="92">
        <v>0</v>
      </c>
      <c r="T13" s="94">
        <v>90</v>
      </c>
      <c r="U13" s="94">
        <f t="shared" si="3"/>
        <v>0</v>
      </c>
      <c r="V13" s="95">
        <v>0</v>
      </c>
      <c r="W13" s="96">
        <f>S13/T17</f>
        <v>0</v>
      </c>
      <c r="X13" s="51">
        <v>0</v>
      </c>
      <c r="Y13" s="2">
        <v>95</v>
      </c>
      <c r="Z13" s="2">
        <f t="shared" si="4"/>
        <v>0</v>
      </c>
      <c r="AA13" s="24">
        <v>0</v>
      </c>
      <c r="AB13" s="23">
        <f>X13/Y17</f>
        <v>0</v>
      </c>
      <c r="AC13" s="3">
        <v>0</v>
      </c>
      <c r="AD13" s="1">
        <v>90</v>
      </c>
      <c r="AE13" s="2">
        <f t="shared" si="5"/>
        <v>0</v>
      </c>
      <c r="AF13" s="24">
        <v>0</v>
      </c>
      <c r="AG13" s="49">
        <f>AC13/AD17</f>
        <v>0</v>
      </c>
      <c r="AH13" s="3">
        <v>0</v>
      </c>
      <c r="AI13" s="2">
        <v>97</v>
      </c>
      <c r="AJ13" s="2">
        <f t="shared" si="6"/>
        <v>0</v>
      </c>
      <c r="AK13" s="24">
        <v>0</v>
      </c>
      <c r="AL13" s="23">
        <f>AH13/AI17</f>
        <v>0</v>
      </c>
      <c r="AM13" s="100">
        <v>0</v>
      </c>
      <c r="AN13" s="94">
        <v>95</v>
      </c>
      <c r="AO13" s="94">
        <f t="shared" si="7"/>
        <v>0</v>
      </c>
      <c r="AP13" s="95">
        <v>0</v>
      </c>
      <c r="AQ13" s="96">
        <f>AM13/AN17</f>
        <v>0</v>
      </c>
    </row>
    <row r="14" spans="2:43" ht="16.5" x14ac:dyDescent="0.3">
      <c r="B14" s="147">
        <v>9</v>
      </c>
      <c r="C14" s="148" t="s">
        <v>13</v>
      </c>
      <c r="D14" s="92">
        <v>0</v>
      </c>
      <c r="E14" s="94">
        <v>100</v>
      </c>
      <c r="F14" s="94">
        <f t="shared" si="0"/>
        <v>0</v>
      </c>
      <c r="G14" s="95">
        <v>0</v>
      </c>
      <c r="H14" s="96">
        <f>D14/E17</f>
        <v>0</v>
      </c>
      <c r="I14" s="3">
        <v>0</v>
      </c>
      <c r="J14" s="2">
        <v>70</v>
      </c>
      <c r="K14" s="2">
        <f t="shared" si="1"/>
        <v>0</v>
      </c>
      <c r="L14" s="24">
        <v>0</v>
      </c>
      <c r="M14" s="23">
        <f>I14/J17</f>
        <v>0</v>
      </c>
      <c r="N14" s="92">
        <v>0</v>
      </c>
      <c r="O14" s="93">
        <v>1</v>
      </c>
      <c r="P14" s="94">
        <f t="shared" si="2"/>
        <v>0</v>
      </c>
      <c r="Q14" s="95">
        <v>0</v>
      </c>
      <c r="R14" s="99">
        <f>N14/O17</f>
        <v>0</v>
      </c>
      <c r="S14" s="92">
        <v>0</v>
      </c>
      <c r="T14" s="94">
        <v>90</v>
      </c>
      <c r="U14" s="94">
        <f t="shared" si="3"/>
        <v>0</v>
      </c>
      <c r="V14" s="95">
        <v>0</v>
      </c>
      <c r="W14" s="96">
        <f>S14/T17</f>
        <v>0</v>
      </c>
      <c r="X14" s="51">
        <v>0</v>
      </c>
      <c r="Y14" s="2">
        <v>95</v>
      </c>
      <c r="Z14" s="2">
        <f t="shared" si="4"/>
        <v>0</v>
      </c>
      <c r="AA14" s="24">
        <v>0</v>
      </c>
      <c r="AB14" s="23">
        <f>X14/Y17</f>
        <v>0</v>
      </c>
      <c r="AC14" s="3">
        <v>0</v>
      </c>
      <c r="AD14" s="1">
        <v>90</v>
      </c>
      <c r="AE14" s="2">
        <f t="shared" si="5"/>
        <v>0</v>
      </c>
      <c r="AF14" s="24">
        <v>0</v>
      </c>
      <c r="AG14" s="49">
        <f>AC14/AD17</f>
        <v>0</v>
      </c>
      <c r="AH14" s="3">
        <v>0</v>
      </c>
      <c r="AI14" s="2">
        <v>97</v>
      </c>
      <c r="AJ14" s="2">
        <f t="shared" si="6"/>
        <v>0</v>
      </c>
      <c r="AK14" s="24">
        <v>0</v>
      </c>
      <c r="AL14" s="23">
        <f>AH14/AI17</f>
        <v>0</v>
      </c>
      <c r="AM14" s="100">
        <v>0</v>
      </c>
      <c r="AN14" s="94">
        <v>95</v>
      </c>
      <c r="AO14" s="94">
        <f t="shared" si="7"/>
        <v>0</v>
      </c>
      <c r="AP14" s="95">
        <v>0</v>
      </c>
      <c r="AQ14" s="96">
        <f>AM14/AN17</f>
        <v>0</v>
      </c>
    </row>
    <row r="15" spans="2:43" ht="16.5" x14ac:dyDescent="0.3">
      <c r="B15" s="147">
        <v>10</v>
      </c>
      <c r="C15" s="148" t="s">
        <v>14</v>
      </c>
      <c r="D15" s="92">
        <v>0</v>
      </c>
      <c r="E15" s="94">
        <v>100</v>
      </c>
      <c r="F15" s="94">
        <f t="shared" si="0"/>
        <v>0</v>
      </c>
      <c r="G15" s="95">
        <v>0</v>
      </c>
      <c r="H15" s="96">
        <f>D15/E17</f>
        <v>0</v>
      </c>
      <c r="I15" s="3">
        <v>0</v>
      </c>
      <c r="J15" s="2">
        <v>70</v>
      </c>
      <c r="K15" s="2">
        <f t="shared" si="1"/>
        <v>0</v>
      </c>
      <c r="L15" s="24">
        <v>0</v>
      </c>
      <c r="M15" s="23">
        <f>I15/J17</f>
        <v>0</v>
      </c>
      <c r="N15" s="92">
        <v>0</v>
      </c>
      <c r="O15" s="93">
        <v>1</v>
      </c>
      <c r="P15" s="94">
        <f t="shared" si="2"/>
        <v>0</v>
      </c>
      <c r="Q15" s="95">
        <v>0</v>
      </c>
      <c r="R15" s="99">
        <f>N15/O17</f>
        <v>0</v>
      </c>
      <c r="S15" s="92">
        <v>0</v>
      </c>
      <c r="T15" s="94">
        <v>90</v>
      </c>
      <c r="U15" s="94">
        <f t="shared" si="3"/>
        <v>0</v>
      </c>
      <c r="V15" s="95">
        <v>0</v>
      </c>
      <c r="W15" s="96">
        <f>S15/T17</f>
        <v>0</v>
      </c>
      <c r="X15" s="51">
        <v>0</v>
      </c>
      <c r="Y15" s="2">
        <v>95</v>
      </c>
      <c r="Z15" s="2">
        <f t="shared" si="4"/>
        <v>0</v>
      </c>
      <c r="AA15" s="24">
        <v>0</v>
      </c>
      <c r="AB15" s="23">
        <f>X15/Y17</f>
        <v>0</v>
      </c>
      <c r="AC15" s="3">
        <v>0</v>
      </c>
      <c r="AD15" s="1">
        <v>90</v>
      </c>
      <c r="AE15" s="2">
        <f t="shared" si="5"/>
        <v>0</v>
      </c>
      <c r="AF15" s="24">
        <v>0</v>
      </c>
      <c r="AG15" s="49">
        <f>AC15/AD17</f>
        <v>0</v>
      </c>
      <c r="AH15" s="3">
        <v>0</v>
      </c>
      <c r="AI15" s="2">
        <v>97</v>
      </c>
      <c r="AJ15" s="2">
        <f t="shared" si="6"/>
        <v>0</v>
      </c>
      <c r="AK15" s="24">
        <v>0</v>
      </c>
      <c r="AL15" s="23">
        <f>AH15/AI17</f>
        <v>0</v>
      </c>
      <c r="AM15" s="100">
        <v>0</v>
      </c>
      <c r="AN15" s="94">
        <v>95</v>
      </c>
      <c r="AO15" s="94">
        <f t="shared" si="7"/>
        <v>0</v>
      </c>
      <c r="AP15" s="95">
        <v>0</v>
      </c>
      <c r="AQ15" s="96">
        <f>AM15/AN17</f>
        <v>0</v>
      </c>
    </row>
    <row r="16" spans="2:43" ht="16.5" x14ac:dyDescent="0.3">
      <c r="B16" s="147">
        <v>11</v>
      </c>
      <c r="C16" s="148" t="s">
        <v>26</v>
      </c>
      <c r="D16" s="92">
        <v>0</v>
      </c>
      <c r="E16" s="94">
        <v>100</v>
      </c>
      <c r="F16" s="94">
        <f t="shared" si="0"/>
        <v>0</v>
      </c>
      <c r="G16" s="95">
        <v>0</v>
      </c>
      <c r="H16" s="96">
        <f>D16/E17</f>
        <v>0</v>
      </c>
      <c r="I16" s="3">
        <v>0</v>
      </c>
      <c r="J16" s="2">
        <v>70</v>
      </c>
      <c r="K16" s="2">
        <f t="shared" si="1"/>
        <v>0</v>
      </c>
      <c r="L16" s="24">
        <v>0</v>
      </c>
      <c r="M16" s="23">
        <f>I16/J17</f>
        <v>0</v>
      </c>
      <c r="N16" s="92">
        <v>0</v>
      </c>
      <c r="O16" s="93">
        <v>1</v>
      </c>
      <c r="P16" s="94">
        <f t="shared" si="2"/>
        <v>0</v>
      </c>
      <c r="Q16" s="95">
        <v>0</v>
      </c>
      <c r="R16" s="99">
        <f>N16/O17</f>
        <v>0</v>
      </c>
      <c r="S16" s="92">
        <v>0</v>
      </c>
      <c r="T16" s="94">
        <v>90</v>
      </c>
      <c r="U16" s="94">
        <f t="shared" si="3"/>
        <v>0</v>
      </c>
      <c r="V16" s="95">
        <v>0</v>
      </c>
      <c r="W16" s="96">
        <f>S16/T17</f>
        <v>0</v>
      </c>
      <c r="X16" s="51">
        <v>0</v>
      </c>
      <c r="Y16" s="2">
        <v>95</v>
      </c>
      <c r="Z16" s="2">
        <f t="shared" si="4"/>
        <v>0</v>
      </c>
      <c r="AA16" s="24">
        <v>0</v>
      </c>
      <c r="AB16" s="23">
        <f>X16/Y17</f>
        <v>0</v>
      </c>
      <c r="AC16" s="3">
        <v>0</v>
      </c>
      <c r="AD16" s="1">
        <v>90</v>
      </c>
      <c r="AE16" s="2">
        <f t="shared" si="5"/>
        <v>0</v>
      </c>
      <c r="AF16" s="24">
        <v>0</v>
      </c>
      <c r="AG16" s="49">
        <f>AC16/AD17</f>
        <v>0</v>
      </c>
      <c r="AH16" s="3">
        <v>0</v>
      </c>
      <c r="AI16" s="2">
        <v>97</v>
      </c>
      <c r="AJ16" s="2">
        <f t="shared" si="6"/>
        <v>0</v>
      </c>
      <c r="AK16" s="24">
        <v>0</v>
      </c>
      <c r="AL16" s="23">
        <f>AH16/AI17</f>
        <v>0</v>
      </c>
      <c r="AM16" s="100">
        <v>0</v>
      </c>
      <c r="AN16" s="94">
        <v>95</v>
      </c>
      <c r="AO16" s="94">
        <f t="shared" si="7"/>
        <v>0</v>
      </c>
      <c r="AP16" s="95">
        <v>0</v>
      </c>
      <c r="AQ16" s="96">
        <f>AM16/AN17</f>
        <v>0</v>
      </c>
    </row>
    <row r="17" spans="2:43" ht="17.25" thickBot="1" x14ac:dyDescent="0.35">
      <c r="B17" s="149">
        <v>12</v>
      </c>
      <c r="C17" s="150" t="s">
        <v>15</v>
      </c>
      <c r="D17" s="34">
        <v>0</v>
      </c>
      <c r="E17" s="33">
        <v>95</v>
      </c>
      <c r="F17" s="33">
        <f t="shared" si="0"/>
        <v>0</v>
      </c>
      <c r="G17" s="25">
        <v>0</v>
      </c>
      <c r="H17" s="35">
        <f>D17/E17</f>
        <v>0</v>
      </c>
      <c r="I17" s="34">
        <v>0</v>
      </c>
      <c r="J17" s="33">
        <v>70</v>
      </c>
      <c r="K17" s="33">
        <f t="shared" si="1"/>
        <v>0</v>
      </c>
      <c r="L17" s="25">
        <v>0</v>
      </c>
      <c r="M17" s="35">
        <f>I17/J17</f>
        <v>0</v>
      </c>
      <c r="N17" s="34">
        <v>0</v>
      </c>
      <c r="O17" s="39">
        <v>90</v>
      </c>
      <c r="P17" s="33">
        <f t="shared" si="2"/>
        <v>0</v>
      </c>
      <c r="Q17" s="25">
        <v>0</v>
      </c>
      <c r="R17" s="58">
        <f>N17/O17</f>
        <v>0</v>
      </c>
      <c r="S17" s="34">
        <v>0</v>
      </c>
      <c r="T17" s="33">
        <v>70</v>
      </c>
      <c r="U17" s="33">
        <f t="shared" si="3"/>
        <v>0</v>
      </c>
      <c r="V17" s="25">
        <v>0</v>
      </c>
      <c r="W17" s="35">
        <f>S17/T17</f>
        <v>0</v>
      </c>
      <c r="X17" s="52">
        <v>0</v>
      </c>
      <c r="Y17" s="33">
        <v>95</v>
      </c>
      <c r="Z17" s="33">
        <f t="shared" si="4"/>
        <v>0</v>
      </c>
      <c r="AA17" s="25">
        <v>0</v>
      </c>
      <c r="AB17" s="35">
        <f>X17/Y17</f>
        <v>0</v>
      </c>
      <c r="AC17" s="34">
        <v>0</v>
      </c>
      <c r="AD17" s="39">
        <v>90</v>
      </c>
      <c r="AE17" s="33">
        <f t="shared" si="5"/>
        <v>0</v>
      </c>
      <c r="AF17" s="25">
        <v>0</v>
      </c>
      <c r="AG17" s="58">
        <f>AC17/AD17</f>
        <v>0</v>
      </c>
      <c r="AH17" s="34">
        <v>0</v>
      </c>
      <c r="AI17" s="33">
        <v>97</v>
      </c>
      <c r="AJ17" s="33">
        <f t="shared" si="6"/>
        <v>0</v>
      </c>
      <c r="AK17" s="25">
        <v>0</v>
      </c>
      <c r="AL17" s="35">
        <f>AH17/AI17</f>
        <v>0</v>
      </c>
      <c r="AM17" s="52">
        <v>0</v>
      </c>
      <c r="AN17" s="33">
        <v>95</v>
      </c>
      <c r="AO17" s="33">
        <f t="shared" si="7"/>
        <v>0</v>
      </c>
      <c r="AP17" s="25">
        <v>0</v>
      </c>
      <c r="AQ17" s="35">
        <f>AM17/AN17</f>
        <v>0</v>
      </c>
    </row>
    <row r="18" spans="2:43" ht="15.75" thickBot="1" x14ac:dyDescent="0.3"/>
    <row r="19" spans="2:43" ht="15.75" customHeight="1" x14ac:dyDescent="0.3">
      <c r="B19" s="19"/>
      <c r="C19" s="20"/>
      <c r="D19" s="22"/>
      <c r="E19" s="22"/>
      <c r="F19" s="22"/>
      <c r="G19" s="22"/>
      <c r="H19" s="325" t="s">
        <v>284</v>
      </c>
      <c r="I19" s="326"/>
    </row>
    <row r="20" spans="2:43" ht="18" customHeight="1" thickBot="1" x14ac:dyDescent="0.3">
      <c r="H20" s="327"/>
      <c r="I20" s="328"/>
    </row>
    <row r="21" spans="2:43" x14ac:dyDescent="0.25">
      <c r="B21" s="12">
        <v>1</v>
      </c>
      <c r="C21" s="7" t="s">
        <v>27</v>
      </c>
      <c r="D21" s="8"/>
      <c r="E21" s="295" t="s">
        <v>28</v>
      </c>
      <c r="F21" s="295"/>
      <c r="G21" s="296"/>
      <c r="H21" s="12">
        <v>3</v>
      </c>
      <c r="I21" s="16">
        <f>H21/H24</f>
        <v>0.5</v>
      </c>
    </row>
    <row r="22" spans="2:43" x14ac:dyDescent="0.25">
      <c r="B22" s="13">
        <v>2</v>
      </c>
      <c r="C22" s="9" t="s">
        <v>29</v>
      </c>
      <c r="D22" s="4"/>
      <c r="E22" s="297" t="s">
        <v>30</v>
      </c>
      <c r="F22" s="297"/>
      <c r="G22" s="298"/>
      <c r="H22" s="13">
        <v>2</v>
      </c>
      <c r="I22" s="17">
        <f>H22/H24</f>
        <v>0.33333333333333331</v>
      </c>
    </row>
    <row r="23" spans="2:43" ht="15.75" thickBot="1" x14ac:dyDescent="0.3">
      <c r="B23" s="14">
        <v>3</v>
      </c>
      <c r="C23" s="10" t="s">
        <v>31</v>
      </c>
      <c r="D23" s="11"/>
      <c r="E23" s="299" t="s">
        <v>32</v>
      </c>
      <c r="F23" s="299"/>
      <c r="G23" s="300"/>
      <c r="H23" s="14">
        <v>1</v>
      </c>
      <c r="I23" s="18">
        <f>H23/H24</f>
        <v>0.16666666666666666</v>
      </c>
    </row>
    <row r="24" spans="2:43" ht="15.75" thickBot="1" x14ac:dyDescent="0.3">
      <c r="B24" s="322" t="s">
        <v>89</v>
      </c>
      <c r="C24" s="323"/>
      <c r="D24" s="323"/>
      <c r="E24" s="323"/>
      <c r="F24" s="323"/>
      <c r="G24" s="324"/>
      <c r="H24" s="15">
        <f>SUM(H21:H23)</f>
        <v>6</v>
      </c>
      <c r="I24" s="21">
        <f>SUM(I21:I23)</f>
        <v>0.99999999999999989</v>
      </c>
    </row>
    <row r="26" spans="2:43" ht="16.5" customHeight="1" x14ac:dyDescent="0.35">
      <c r="B26" s="107">
        <v>2</v>
      </c>
      <c r="C26" s="108" t="s">
        <v>146</v>
      </c>
    </row>
    <row r="27" spans="2:43" ht="15.75" thickBot="1" x14ac:dyDescent="0.3"/>
    <row r="28" spans="2:43" ht="15.75" thickBot="1" x14ac:dyDescent="0.3">
      <c r="B28" s="192"/>
      <c r="C28" t="s">
        <v>324</v>
      </c>
    </row>
  </sheetData>
  <sheetProtection algorithmName="SHA-512" hashValue="5V+dUlq3KrUYKrn6tk/Jss2AjlkbXWlqNBeC9HoVgQm4ssTzND8aM2VsvSaapzEtKSxhDgKQP+j0TpJXo+ZVyQ==" saltValue="FQt4mm6OwNRYh9gVYeb+4Q==" spinCount="100000" sheet="1" objects="1" scenarios="1" selectLockedCells="1" selectUnlockedCells="1"/>
  <mergeCells count="39">
    <mergeCell ref="AK4:AK5"/>
    <mergeCell ref="AL4:AL5"/>
    <mergeCell ref="H19:I20"/>
    <mergeCell ref="E21:G21"/>
    <mergeCell ref="E22:G22"/>
    <mergeCell ref="X4:Z4"/>
    <mergeCell ref="AH4:AJ4"/>
    <mergeCell ref="E23:G23"/>
    <mergeCell ref="AC4:AE4"/>
    <mergeCell ref="B24:G24"/>
    <mergeCell ref="D4:F4"/>
    <mergeCell ref="D3:H3"/>
    <mergeCell ref="AB4:AB5"/>
    <mergeCell ref="N4:P4"/>
    <mergeCell ref="Q4:Q5"/>
    <mergeCell ref="R4:R5"/>
    <mergeCell ref="N3:R3"/>
    <mergeCell ref="AA4:AA5"/>
    <mergeCell ref="S4:U4"/>
    <mergeCell ref="V4:V5"/>
    <mergeCell ref="W4:W5"/>
    <mergeCell ref="X3:AB3"/>
    <mergeCell ref="S3:W3"/>
    <mergeCell ref="B2:C5"/>
    <mergeCell ref="AM3:AQ3"/>
    <mergeCell ref="AM4:AO4"/>
    <mergeCell ref="AP4:AP5"/>
    <mergeCell ref="AQ4:AQ5"/>
    <mergeCell ref="D2:AQ2"/>
    <mergeCell ref="I4:K4"/>
    <mergeCell ref="I3:M3"/>
    <mergeCell ref="G4:G5"/>
    <mergeCell ref="H4:H5"/>
    <mergeCell ref="L4:L5"/>
    <mergeCell ref="M4:M5"/>
    <mergeCell ref="AF4:AF5"/>
    <mergeCell ref="AG4:AG5"/>
    <mergeCell ref="AC3:AG3"/>
    <mergeCell ref="AH3:AL3"/>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sheetPr>
  <dimension ref="B1:AB29"/>
  <sheetViews>
    <sheetView workbookViewId="0">
      <selection activeCell="D2" sqref="D2:AB2"/>
    </sheetView>
  </sheetViews>
  <sheetFormatPr baseColWidth="10" defaultRowHeight="15" x14ac:dyDescent="0.25"/>
  <cols>
    <col min="1" max="1" width="3.28515625" customWidth="1"/>
    <col min="2" max="2" width="3.42578125" customWidth="1"/>
    <col min="3" max="3" width="14.140625" customWidth="1"/>
    <col min="4" max="4" width="6.5703125" customWidth="1"/>
    <col min="5" max="5" width="6.140625" customWidth="1"/>
    <col min="6" max="6" width="5.85546875" customWidth="1"/>
    <col min="7" max="7" width="6.7109375" customWidth="1"/>
    <col min="8" max="8" width="10.5703125" customWidth="1"/>
    <col min="9" max="9" width="9.140625" customWidth="1"/>
    <col min="10" max="10" width="6.28515625" customWidth="1"/>
    <col min="11" max="11" width="6.42578125" customWidth="1"/>
    <col min="12" max="12" width="7" customWidth="1"/>
    <col min="13" max="13" width="10.5703125" customWidth="1"/>
    <col min="14" max="14" width="7" customWidth="1"/>
    <col min="15" max="15" width="6.28515625" customWidth="1"/>
    <col min="16" max="16" width="7.140625" customWidth="1"/>
    <col min="17" max="17" width="7.7109375" customWidth="1"/>
    <col min="18" max="18" width="10" customWidth="1"/>
    <col min="19" max="19" width="6.28515625" customWidth="1"/>
    <col min="20" max="20" width="5" customWidth="1"/>
    <col min="21" max="21" width="6.140625" customWidth="1"/>
    <col min="22" max="22" width="6.42578125" customWidth="1"/>
    <col min="23" max="23" width="10" customWidth="1"/>
    <col min="24" max="24" width="6.28515625" customWidth="1"/>
    <col min="25" max="25" width="5.140625" customWidth="1"/>
    <col min="26" max="26" width="5.85546875" customWidth="1"/>
    <col min="27" max="27" width="6.42578125" customWidth="1"/>
    <col min="28" max="28" width="10" customWidth="1"/>
  </cols>
  <sheetData>
    <row r="1" spans="2:28" ht="15.75" thickBot="1" x14ac:dyDescent="0.3"/>
    <row r="2" spans="2:28" ht="17.25" thickBot="1" x14ac:dyDescent="0.35">
      <c r="B2" s="425" t="s">
        <v>303</v>
      </c>
      <c r="C2" s="330"/>
      <c r="D2" s="343" t="s">
        <v>123</v>
      </c>
      <c r="E2" s="344"/>
      <c r="F2" s="344"/>
      <c r="G2" s="344"/>
      <c r="H2" s="344"/>
      <c r="I2" s="344"/>
      <c r="J2" s="344"/>
      <c r="K2" s="344"/>
      <c r="L2" s="344"/>
      <c r="M2" s="344"/>
      <c r="N2" s="344"/>
      <c r="O2" s="344"/>
      <c r="P2" s="344"/>
      <c r="Q2" s="344"/>
      <c r="R2" s="344"/>
      <c r="S2" s="344"/>
      <c r="T2" s="344"/>
      <c r="U2" s="344"/>
      <c r="V2" s="344"/>
      <c r="W2" s="344"/>
      <c r="X2" s="344"/>
      <c r="Y2" s="344"/>
      <c r="Z2" s="344"/>
      <c r="AA2" s="344"/>
      <c r="AB2" s="345"/>
    </row>
    <row r="3" spans="2:28" ht="86.25" customHeight="1" thickBot="1" x14ac:dyDescent="0.3">
      <c r="B3" s="331"/>
      <c r="C3" s="332"/>
      <c r="D3" s="380" t="s">
        <v>344</v>
      </c>
      <c r="E3" s="336"/>
      <c r="F3" s="337"/>
      <c r="G3" s="337"/>
      <c r="H3" s="338"/>
      <c r="I3" s="339" t="s">
        <v>213</v>
      </c>
      <c r="J3" s="340"/>
      <c r="K3" s="341"/>
      <c r="L3" s="341"/>
      <c r="M3" s="342"/>
      <c r="N3" s="349" t="s">
        <v>214</v>
      </c>
      <c r="O3" s="346"/>
      <c r="P3" s="346"/>
      <c r="Q3" s="346"/>
      <c r="R3" s="347"/>
      <c r="S3" s="335" t="s">
        <v>215</v>
      </c>
      <c r="T3" s="336"/>
      <c r="U3" s="337"/>
      <c r="V3" s="337"/>
      <c r="W3" s="338"/>
      <c r="X3" s="339" t="s">
        <v>216</v>
      </c>
      <c r="Y3" s="340"/>
      <c r="Z3" s="341"/>
      <c r="AA3" s="341"/>
      <c r="AB3" s="342"/>
    </row>
    <row r="4" spans="2:28" ht="24.75"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48"/>
      <c r="U4" s="350"/>
      <c r="V4" s="351" t="s">
        <v>1</v>
      </c>
      <c r="W4" s="316" t="s">
        <v>104</v>
      </c>
      <c r="X4" s="319" t="s">
        <v>0</v>
      </c>
      <c r="Y4" s="320"/>
      <c r="Z4" s="321"/>
      <c r="AA4" s="316" t="s">
        <v>1</v>
      </c>
      <c r="AB4" s="316" t="s">
        <v>104</v>
      </c>
    </row>
    <row r="5" spans="2:28" ht="18" customHeight="1" thickBot="1" x14ac:dyDescent="0.3">
      <c r="B5" s="333"/>
      <c r="C5" s="334"/>
      <c r="D5" s="151" t="s">
        <v>33</v>
      </c>
      <c r="E5" s="152" t="s">
        <v>2</v>
      </c>
      <c r="F5" s="153" t="s">
        <v>3</v>
      </c>
      <c r="G5" s="352"/>
      <c r="H5" s="318"/>
      <c r="I5" s="151" t="s">
        <v>33</v>
      </c>
      <c r="J5" s="152" t="s">
        <v>2</v>
      </c>
      <c r="K5" s="158" t="s">
        <v>3</v>
      </c>
      <c r="L5" s="318"/>
      <c r="M5" s="318"/>
      <c r="N5" s="151" t="s">
        <v>33</v>
      </c>
      <c r="O5" s="152" t="s">
        <v>4</v>
      </c>
      <c r="P5" s="158" t="s">
        <v>3</v>
      </c>
      <c r="Q5" s="318"/>
      <c r="R5" s="318"/>
      <c r="S5" s="151" t="s">
        <v>33</v>
      </c>
      <c r="T5" s="152" t="s">
        <v>2</v>
      </c>
      <c r="U5" s="153" t="s">
        <v>3</v>
      </c>
      <c r="V5" s="352"/>
      <c r="W5" s="318"/>
      <c r="X5" s="151" t="s">
        <v>33</v>
      </c>
      <c r="Y5" s="152" t="s">
        <v>2</v>
      </c>
      <c r="Z5" s="158" t="s">
        <v>3</v>
      </c>
      <c r="AA5" s="318"/>
      <c r="AB5" s="318"/>
    </row>
    <row r="6" spans="2:28" ht="18" customHeight="1" x14ac:dyDescent="0.25">
      <c r="B6" s="145">
        <v>1</v>
      </c>
      <c r="C6" s="146" t="s">
        <v>5</v>
      </c>
      <c r="D6" s="88">
        <v>0</v>
      </c>
      <c r="E6" s="89">
        <v>100</v>
      </c>
      <c r="F6" s="89">
        <f>D6/E6*100</f>
        <v>0</v>
      </c>
      <c r="G6" s="90">
        <v>0</v>
      </c>
      <c r="H6" s="91">
        <f>D6/E17</f>
        <v>0</v>
      </c>
      <c r="I6" s="188">
        <v>0</v>
      </c>
      <c r="J6" s="189">
        <v>100</v>
      </c>
      <c r="K6" s="189">
        <f>I6/J6*100</f>
        <v>0</v>
      </c>
      <c r="L6" s="190">
        <v>0</v>
      </c>
      <c r="M6" s="191">
        <f>I6/J17</f>
        <v>0</v>
      </c>
      <c r="N6" s="36">
        <v>0</v>
      </c>
      <c r="O6" s="37">
        <v>8000</v>
      </c>
      <c r="P6" s="37">
        <f>N6/O6*100</f>
        <v>0</v>
      </c>
      <c r="Q6" s="38">
        <v>0</v>
      </c>
      <c r="R6" s="31">
        <f>N6/O17</f>
        <v>0</v>
      </c>
      <c r="S6" s="88">
        <v>0</v>
      </c>
      <c r="T6" s="89">
        <v>90</v>
      </c>
      <c r="U6" s="89">
        <f>S6/T6*100</f>
        <v>0</v>
      </c>
      <c r="V6" s="90">
        <v>0</v>
      </c>
      <c r="W6" s="91">
        <f>S6/T17</f>
        <v>0</v>
      </c>
      <c r="X6" s="88">
        <v>0</v>
      </c>
      <c r="Y6" s="89">
        <v>100</v>
      </c>
      <c r="Z6" s="89">
        <f>X6/Y6*100</f>
        <v>0</v>
      </c>
      <c r="AA6" s="90">
        <v>0</v>
      </c>
      <c r="AB6" s="91">
        <f>X6/Y17</f>
        <v>0</v>
      </c>
    </row>
    <row r="7" spans="2:28" ht="16.5" x14ac:dyDescent="0.3">
      <c r="B7" s="147">
        <v>2</v>
      </c>
      <c r="C7" s="148" t="s">
        <v>6</v>
      </c>
      <c r="D7" s="92">
        <v>0</v>
      </c>
      <c r="E7" s="94">
        <v>100</v>
      </c>
      <c r="F7" s="94">
        <v>0</v>
      </c>
      <c r="G7" s="95">
        <v>0</v>
      </c>
      <c r="H7" s="96">
        <f>D7/E17</f>
        <v>0</v>
      </c>
      <c r="I7" s="200">
        <v>0</v>
      </c>
      <c r="J7" s="201">
        <v>100</v>
      </c>
      <c r="K7" s="201">
        <f>I7/J7*100</f>
        <v>0</v>
      </c>
      <c r="L7" s="202">
        <v>0</v>
      </c>
      <c r="M7" s="203">
        <f>I7/J17</f>
        <v>0</v>
      </c>
      <c r="N7" s="3">
        <v>88288</v>
      </c>
      <c r="O7" s="1">
        <v>73000</v>
      </c>
      <c r="P7" s="2">
        <f>N7/O7*100</f>
        <v>120.94246575342467</v>
      </c>
      <c r="Q7" s="24">
        <v>1.21</v>
      </c>
      <c r="R7" s="23">
        <f>N7/O17</f>
        <v>0.22796413014570516</v>
      </c>
      <c r="S7" s="92">
        <v>0</v>
      </c>
      <c r="T7" s="94">
        <v>90</v>
      </c>
      <c r="U7" s="94">
        <f>S7/T7*100</f>
        <v>0</v>
      </c>
      <c r="V7" s="95">
        <v>0</v>
      </c>
      <c r="W7" s="96">
        <f>S7/T17</f>
        <v>0</v>
      </c>
      <c r="X7" s="92">
        <v>0</v>
      </c>
      <c r="Y7" s="94">
        <v>100</v>
      </c>
      <c r="Z7" s="94">
        <f>X7/Y7*100</f>
        <v>0</v>
      </c>
      <c r="AA7" s="95">
        <v>0</v>
      </c>
      <c r="AB7" s="96">
        <f>X7/Y17</f>
        <v>0</v>
      </c>
    </row>
    <row r="8" spans="2:28" ht="15.75" x14ac:dyDescent="0.25">
      <c r="B8" s="173">
        <v>3</v>
      </c>
      <c r="C8" s="174" t="s">
        <v>7</v>
      </c>
      <c r="D8" s="92">
        <v>0</v>
      </c>
      <c r="E8" s="94">
        <v>100</v>
      </c>
      <c r="F8" s="94">
        <f>D8/E8*100</f>
        <v>0</v>
      </c>
      <c r="G8" s="95">
        <v>0</v>
      </c>
      <c r="H8" s="96">
        <f>D8/E17</f>
        <v>0</v>
      </c>
      <c r="I8" s="3">
        <v>100</v>
      </c>
      <c r="J8" s="2">
        <v>100</v>
      </c>
      <c r="K8" s="2">
        <f>I8/J8*100</f>
        <v>100</v>
      </c>
      <c r="L8" s="106">
        <v>1</v>
      </c>
      <c r="M8" s="23">
        <f>I8/J17</f>
        <v>1</v>
      </c>
      <c r="N8" s="3">
        <v>142946</v>
      </c>
      <c r="O8" s="1">
        <v>133000</v>
      </c>
      <c r="P8" s="2">
        <f>N8/O8*100</f>
        <v>107.47819548872179</v>
      </c>
      <c r="Q8" s="109">
        <v>1.07</v>
      </c>
      <c r="R8" s="23">
        <f>N8/O17</f>
        <v>0.36909388079702754</v>
      </c>
      <c r="S8" s="3">
        <v>88.15</v>
      </c>
      <c r="T8" s="2">
        <v>90</v>
      </c>
      <c r="U8" s="2">
        <f>S8/T8*100</f>
        <v>97.944444444444457</v>
      </c>
      <c r="V8" s="177">
        <v>0.98</v>
      </c>
      <c r="W8" s="23">
        <f>S8/T17</f>
        <v>0.97944444444444456</v>
      </c>
      <c r="X8" s="3">
        <v>100</v>
      </c>
      <c r="Y8" s="2">
        <v>100</v>
      </c>
      <c r="Z8" s="2">
        <f>X8/Y8*100</f>
        <v>100</v>
      </c>
      <c r="AA8" s="106">
        <v>1</v>
      </c>
      <c r="AB8" s="23">
        <f>X8/Y17</f>
        <v>1</v>
      </c>
    </row>
    <row r="9" spans="2:28" ht="16.5" x14ac:dyDescent="0.3">
      <c r="B9" s="147">
        <v>4</v>
      </c>
      <c r="C9" s="148" t="s">
        <v>8</v>
      </c>
      <c r="D9" s="92">
        <v>0</v>
      </c>
      <c r="E9" s="94">
        <v>100</v>
      </c>
      <c r="F9" s="94">
        <f t="shared" ref="F9:F17" si="0">D9/E9*100</f>
        <v>0</v>
      </c>
      <c r="G9" s="95">
        <v>0</v>
      </c>
      <c r="H9" s="96">
        <f>D9/E17</f>
        <v>0</v>
      </c>
      <c r="I9" s="3">
        <v>100</v>
      </c>
      <c r="J9" s="2">
        <v>100</v>
      </c>
      <c r="K9" s="2">
        <f t="shared" ref="K9:K17" si="1">I9/J9*100</f>
        <v>100</v>
      </c>
      <c r="L9" s="24">
        <v>1</v>
      </c>
      <c r="M9" s="23">
        <f>I9/J17</f>
        <v>1</v>
      </c>
      <c r="N9" s="3">
        <v>244819</v>
      </c>
      <c r="O9" s="1">
        <v>199000</v>
      </c>
      <c r="P9" s="2">
        <f t="shared" ref="P9:P17" si="2">N9/O9*100</f>
        <v>123.0246231155779</v>
      </c>
      <c r="Q9" s="24">
        <v>1.23</v>
      </c>
      <c r="R9" s="23">
        <f>N9/O17</f>
        <v>0.63213517554074605</v>
      </c>
      <c r="S9" s="92">
        <v>0</v>
      </c>
      <c r="T9" s="94">
        <v>90</v>
      </c>
      <c r="U9" s="94">
        <f t="shared" ref="U9:U17" si="3">S9/T9*100</f>
        <v>0</v>
      </c>
      <c r="V9" s="95">
        <v>0</v>
      </c>
      <c r="W9" s="96">
        <f>S9/T17</f>
        <v>0</v>
      </c>
      <c r="X9" s="92">
        <v>0</v>
      </c>
      <c r="Y9" s="94">
        <v>100</v>
      </c>
      <c r="Z9" s="94">
        <f t="shared" ref="Z9:Z17" si="4">X9/Y9*100</f>
        <v>0</v>
      </c>
      <c r="AA9" s="95">
        <v>0</v>
      </c>
      <c r="AB9" s="96">
        <f>X9/Y17</f>
        <v>0</v>
      </c>
    </row>
    <row r="10" spans="2:28" ht="16.5" x14ac:dyDescent="0.3">
      <c r="B10" s="147">
        <v>5</v>
      </c>
      <c r="C10" s="148" t="s">
        <v>9</v>
      </c>
      <c r="D10" s="92">
        <v>0</v>
      </c>
      <c r="E10" s="94">
        <v>100</v>
      </c>
      <c r="F10" s="94">
        <f t="shared" si="0"/>
        <v>0</v>
      </c>
      <c r="G10" s="95">
        <v>0</v>
      </c>
      <c r="H10" s="96">
        <f>D10/E17</f>
        <v>0</v>
      </c>
      <c r="I10" s="3">
        <v>100</v>
      </c>
      <c r="J10" s="2">
        <v>100</v>
      </c>
      <c r="K10" s="2">
        <f t="shared" si="1"/>
        <v>100</v>
      </c>
      <c r="L10" s="24">
        <v>1</v>
      </c>
      <c r="M10" s="23">
        <f>I10/J17</f>
        <v>1</v>
      </c>
      <c r="N10" s="3">
        <v>281157</v>
      </c>
      <c r="O10" s="1">
        <v>264000</v>
      </c>
      <c r="P10" s="2">
        <f t="shared" si="2"/>
        <v>106.49886363636362</v>
      </c>
      <c r="Q10" s="24">
        <v>1.06</v>
      </c>
      <c r="R10" s="23">
        <f>N10/O17</f>
        <v>0.72596174949456349</v>
      </c>
      <c r="S10" s="92">
        <v>0</v>
      </c>
      <c r="T10" s="94">
        <v>90</v>
      </c>
      <c r="U10" s="94">
        <f t="shared" si="3"/>
        <v>0</v>
      </c>
      <c r="V10" s="95">
        <v>0</v>
      </c>
      <c r="W10" s="96">
        <f>S10/T17</f>
        <v>0</v>
      </c>
      <c r="X10" s="92">
        <v>0</v>
      </c>
      <c r="Y10" s="94">
        <v>100</v>
      </c>
      <c r="Z10" s="94">
        <f t="shared" si="4"/>
        <v>0</v>
      </c>
      <c r="AA10" s="95">
        <v>0</v>
      </c>
      <c r="AB10" s="96">
        <f>X10/Y17</f>
        <v>0</v>
      </c>
    </row>
    <row r="11" spans="2:28" ht="16.5" x14ac:dyDescent="0.3">
      <c r="B11" s="175">
        <v>6</v>
      </c>
      <c r="C11" s="176" t="s">
        <v>10</v>
      </c>
      <c r="D11" s="3">
        <v>9335</v>
      </c>
      <c r="E11" s="2">
        <v>5304</v>
      </c>
      <c r="F11" s="2">
        <f t="shared" si="0"/>
        <v>175.99924585218702</v>
      </c>
      <c r="G11" s="109">
        <v>1.76</v>
      </c>
      <c r="H11" s="23">
        <f>D11/E17</f>
        <v>0.87999622926093513</v>
      </c>
      <c r="I11" s="3">
        <v>100</v>
      </c>
      <c r="J11" s="2">
        <v>100</v>
      </c>
      <c r="K11" s="2">
        <f t="shared" si="1"/>
        <v>100</v>
      </c>
      <c r="L11" s="106">
        <v>1</v>
      </c>
      <c r="M11" s="23">
        <f>I11/J17</f>
        <v>1</v>
      </c>
      <c r="N11" s="3">
        <v>314437</v>
      </c>
      <c r="O11" s="1">
        <v>290000</v>
      </c>
      <c r="P11" s="2">
        <f t="shared" si="2"/>
        <v>108.42655172413794</v>
      </c>
      <c r="Q11" s="109">
        <v>1.08</v>
      </c>
      <c r="R11" s="23">
        <f>N11/O17</f>
        <v>0.8118924110935245</v>
      </c>
      <c r="S11" s="3">
        <v>98.61</v>
      </c>
      <c r="T11" s="2">
        <v>90</v>
      </c>
      <c r="U11" s="2">
        <f t="shared" si="3"/>
        <v>109.56666666666666</v>
      </c>
      <c r="V11" s="109">
        <v>1.1000000000000001</v>
      </c>
      <c r="W11" s="23">
        <f>S11/T17</f>
        <v>1.0956666666666666</v>
      </c>
      <c r="X11" s="3">
        <v>100</v>
      </c>
      <c r="Y11" s="2">
        <v>100</v>
      </c>
      <c r="Z11" s="2">
        <f t="shared" si="4"/>
        <v>100</v>
      </c>
      <c r="AA11" s="106">
        <v>1</v>
      </c>
      <c r="AB11" s="23">
        <f>X11/Y17</f>
        <v>1</v>
      </c>
    </row>
    <row r="12" spans="2:28" ht="16.5" x14ac:dyDescent="0.3">
      <c r="B12" s="147">
        <v>7</v>
      </c>
      <c r="C12" s="148" t="s">
        <v>11</v>
      </c>
      <c r="D12" s="92">
        <v>0</v>
      </c>
      <c r="E12" s="94">
        <v>5304</v>
      </c>
      <c r="F12" s="94">
        <f t="shared" si="0"/>
        <v>0</v>
      </c>
      <c r="G12" s="95">
        <v>0</v>
      </c>
      <c r="H12" s="96">
        <f>D12/E17</f>
        <v>0</v>
      </c>
      <c r="I12" s="3">
        <v>0</v>
      </c>
      <c r="J12" s="2">
        <v>100</v>
      </c>
      <c r="K12" s="2">
        <f t="shared" si="1"/>
        <v>0</v>
      </c>
      <c r="L12" s="24">
        <v>0</v>
      </c>
      <c r="M12" s="23">
        <f>I12/J17</f>
        <v>0</v>
      </c>
      <c r="N12" s="3">
        <v>0</v>
      </c>
      <c r="O12" s="1">
        <v>315000</v>
      </c>
      <c r="P12" s="2">
        <f t="shared" si="2"/>
        <v>0</v>
      </c>
      <c r="Q12" s="24">
        <v>0</v>
      </c>
      <c r="R12" s="23">
        <f>N12/O17</f>
        <v>0</v>
      </c>
      <c r="S12" s="92">
        <v>0</v>
      </c>
      <c r="T12" s="94">
        <v>90</v>
      </c>
      <c r="U12" s="94">
        <f t="shared" si="3"/>
        <v>0</v>
      </c>
      <c r="V12" s="95">
        <v>0</v>
      </c>
      <c r="W12" s="96">
        <f>S12/T17</f>
        <v>0</v>
      </c>
      <c r="X12" s="92">
        <v>0</v>
      </c>
      <c r="Y12" s="94">
        <v>100</v>
      </c>
      <c r="Z12" s="94">
        <f t="shared" si="4"/>
        <v>0</v>
      </c>
      <c r="AA12" s="95">
        <v>0</v>
      </c>
      <c r="AB12" s="96">
        <f>X12/Y17</f>
        <v>0</v>
      </c>
    </row>
    <row r="13" spans="2:28" ht="16.5" x14ac:dyDescent="0.3">
      <c r="B13" s="147">
        <v>8</v>
      </c>
      <c r="C13" s="148" t="s">
        <v>12</v>
      </c>
      <c r="D13" s="92">
        <v>0</v>
      </c>
      <c r="E13" s="94">
        <v>5304</v>
      </c>
      <c r="F13" s="94">
        <f t="shared" si="0"/>
        <v>0</v>
      </c>
      <c r="G13" s="95">
        <v>0</v>
      </c>
      <c r="H13" s="96">
        <f>D13/E17</f>
        <v>0</v>
      </c>
      <c r="I13" s="3">
        <v>0</v>
      </c>
      <c r="J13" s="2">
        <v>100</v>
      </c>
      <c r="K13" s="2">
        <f t="shared" si="1"/>
        <v>0</v>
      </c>
      <c r="L13" s="24">
        <v>0</v>
      </c>
      <c r="M13" s="23">
        <f>I13/J17</f>
        <v>0</v>
      </c>
      <c r="N13" s="3">
        <v>0</v>
      </c>
      <c r="O13" s="1">
        <v>332000</v>
      </c>
      <c r="P13" s="2">
        <f t="shared" si="2"/>
        <v>0</v>
      </c>
      <c r="Q13" s="24">
        <v>0</v>
      </c>
      <c r="R13" s="23">
        <f>N13/O17</f>
        <v>0</v>
      </c>
      <c r="S13" s="92">
        <v>0</v>
      </c>
      <c r="T13" s="94">
        <v>90</v>
      </c>
      <c r="U13" s="94">
        <f t="shared" si="3"/>
        <v>0</v>
      </c>
      <c r="V13" s="95">
        <v>0</v>
      </c>
      <c r="W13" s="96">
        <f>S13/T17</f>
        <v>0</v>
      </c>
      <c r="X13" s="92">
        <v>0</v>
      </c>
      <c r="Y13" s="94">
        <v>100</v>
      </c>
      <c r="Z13" s="94">
        <f t="shared" si="4"/>
        <v>0</v>
      </c>
      <c r="AA13" s="95">
        <v>0</v>
      </c>
      <c r="AB13" s="96">
        <f>X13/Y17</f>
        <v>0</v>
      </c>
    </row>
    <row r="14" spans="2:28" ht="16.5" x14ac:dyDescent="0.3">
      <c r="B14" s="147">
        <v>9</v>
      </c>
      <c r="C14" s="148" t="s">
        <v>13</v>
      </c>
      <c r="D14" s="92">
        <v>0</v>
      </c>
      <c r="E14" s="94">
        <v>5304</v>
      </c>
      <c r="F14" s="94">
        <f t="shared" si="0"/>
        <v>0</v>
      </c>
      <c r="G14" s="95">
        <v>0</v>
      </c>
      <c r="H14" s="96">
        <f>D14/E17</f>
        <v>0</v>
      </c>
      <c r="I14" s="3">
        <v>0</v>
      </c>
      <c r="J14" s="2">
        <v>100</v>
      </c>
      <c r="K14" s="2">
        <f t="shared" si="1"/>
        <v>0</v>
      </c>
      <c r="L14" s="24">
        <v>0</v>
      </c>
      <c r="M14" s="23">
        <f>I14/J17</f>
        <v>0</v>
      </c>
      <c r="N14" s="3">
        <v>0</v>
      </c>
      <c r="O14" s="1">
        <v>345000</v>
      </c>
      <c r="P14" s="2">
        <f t="shared" si="2"/>
        <v>0</v>
      </c>
      <c r="Q14" s="24">
        <v>0</v>
      </c>
      <c r="R14" s="23">
        <f>N14/O17</f>
        <v>0</v>
      </c>
      <c r="S14" s="3">
        <v>0</v>
      </c>
      <c r="T14" s="2">
        <v>90</v>
      </c>
      <c r="U14" s="2">
        <f t="shared" si="3"/>
        <v>0</v>
      </c>
      <c r="V14" s="24">
        <v>0</v>
      </c>
      <c r="W14" s="23">
        <f>S14/T17</f>
        <v>0</v>
      </c>
      <c r="X14" s="3">
        <v>0</v>
      </c>
      <c r="Y14" s="2">
        <v>100</v>
      </c>
      <c r="Z14" s="2">
        <f t="shared" si="4"/>
        <v>0</v>
      </c>
      <c r="AA14" s="24">
        <v>0</v>
      </c>
      <c r="AB14" s="23">
        <f>X14/Y17</f>
        <v>0</v>
      </c>
    </row>
    <row r="15" spans="2:28" ht="16.5" x14ac:dyDescent="0.3">
      <c r="B15" s="147">
        <v>10</v>
      </c>
      <c r="C15" s="148" t="s">
        <v>14</v>
      </c>
      <c r="D15" s="92">
        <v>0</v>
      </c>
      <c r="E15" s="94">
        <v>5304</v>
      </c>
      <c r="F15" s="94">
        <f t="shared" si="0"/>
        <v>0</v>
      </c>
      <c r="G15" s="95">
        <v>0</v>
      </c>
      <c r="H15" s="96">
        <f>D15/E17</f>
        <v>0</v>
      </c>
      <c r="I15" s="3">
        <v>0</v>
      </c>
      <c r="J15" s="2">
        <v>100</v>
      </c>
      <c r="K15" s="2">
        <f t="shared" si="1"/>
        <v>0</v>
      </c>
      <c r="L15" s="24">
        <v>0</v>
      </c>
      <c r="M15" s="23">
        <f>I15/J17</f>
        <v>0</v>
      </c>
      <c r="N15" s="3">
        <v>0</v>
      </c>
      <c r="O15" s="1">
        <v>360000</v>
      </c>
      <c r="P15" s="2">
        <f t="shared" si="2"/>
        <v>0</v>
      </c>
      <c r="Q15" s="24">
        <v>0</v>
      </c>
      <c r="R15" s="23">
        <f>N15/O17</f>
        <v>0</v>
      </c>
      <c r="S15" s="92">
        <v>0</v>
      </c>
      <c r="T15" s="94">
        <v>90</v>
      </c>
      <c r="U15" s="94">
        <f t="shared" si="3"/>
        <v>0</v>
      </c>
      <c r="V15" s="95">
        <v>0</v>
      </c>
      <c r="W15" s="96">
        <f>S15/T17</f>
        <v>0</v>
      </c>
      <c r="X15" s="92">
        <v>0</v>
      </c>
      <c r="Y15" s="94">
        <v>100</v>
      </c>
      <c r="Z15" s="94">
        <f t="shared" si="4"/>
        <v>0</v>
      </c>
      <c r="AA15" s="95">
        <v>0</v>
      </c>
      <c r="AB15" s="96">
        <f>X15/Y17</f>
        <v>0</v>
      </c>
    </row>
    <row r="16" spans="2:28" ht="16.5" x14ac:dyDescent="0.3">
      <c r="B16" s="147">
        <v>11</v>
      </c>
      <c r="C16" s="148" t="s">
        <v>26</v>
      </c>
      <c r="D16" s="92">
        <v>0</v>
      </c>
      <c r="E16" s="94">
        <v>5304</v>
      </c>
      <c r="F16" s="94">
        <f t="shared" si="0"/>
        <v>0</v>
      </c>
      <c r="G16" s="95">
        <v>0</v>
      </c>
      <c r="H16" s="96">
        <f>D16/E17</f>
        <v>0</v>
      </c>
      <c r="I16" s="3">
        <v>0</v>
      </c>
      <c r="J16" s="2">
        <v>100</v>
      </c>
      <c r="K16" s="2">
        <f t="shared" si="1"/>
        <v>0</v>
      </c>
      <c r="L16" s="24">
        <v>0</v>
      </c>
      <c r="M16" s="23">
        <f>I16/J17</f>
        <v>0</v>
      </c>
      <c r="N16" s="3">
        <v>0</v>
      </c>
      <c r="O16" s="1">
        <v>386000</v>
      </c>
      <c r="P16" s="2">
        <f t="shared" si="2"/>
        <v>0</v>
      </c>
      <c r="Q16" s="24">
        <v>0</v>
      </c>
      <c r="R16" s="23">
        <f>N16/O17</f>
        <v>0</v>
      </c>
      <c r="S16" s="92">
        <v>0</v>
      </c>
      <c r="T16" s="94">
        <v>90</v>
      </c>
      <c r="U16" s="94">
        <f t="shared" si="3"/>
        <v>0</v>
      </c>
      <c r="V16" s="95">
        <v>0</v>
      </c>
      <c r="W16" s="96">
        <f>S16/T17</f>
        <v>0</v>
      </c>
      <c r="X16" s="92">
        <v>0</v>
      </c>
      <c r="Y16" s="94">
        <v>100</v>
      </c>
      <c r="Z16" s="94">
        <f t="shared" si="4"/>
        <v>0</v>
      </c>
      <c r="AA16" s="95">
        <v>0</v>
      </c>
      <c r="AB16" s="96">
        <f>X16/Y17</f>
        <v>0</v>
      </c>
    </row>
    <row r="17" spans="2:28" ht="17.25" thickBot="1" x14ac:dyDescent="0.35">
      <c r="B17" s="149">
        <v>12</v>
      </c>
      <c r="C17" s="150" t="s">
        <v>15</v>
      </c>
      <c r="D17" s="34">
        <v>0</v>
      </c>
      <c r="E17" s="33">
        <v>10608</v>
      </c>
      <c r="F17" s="33">
        <f t="shared" si="0"/>
        <v>0</v>
      </c>
      <c r="G17" s="25">
        <v>0</v>
      </c>
      <c r="H17" s="35">
        <f>D17/E17</f>
        <v>0</v>
      </c>
      <c r="I17" s="34">
        <v>0</v>
      </c>
      <c r="J17" s="33">
        <v>100</v>
      </c>
      <c r="K17" s="33">
        <f t="shared" si="1"/>
        <v>0</v>
      </c>
      <c r="L17" s="25">
        <v>0</v>
      </c>
      <c r="M17" s="35">
        <f>I17/J17</f>
        <v>0</v>
      </c>
      <c r="N17" s="34">
        <v>0</v>
      </c>
      <c r="O17" s="39">
        <v>387289</v>
      </c>
      <c r="P17" s="33">
        <f t="shared" si="2"/>
        <v>0</v>
      </c>
      <c r="Q17" s="25">
        <v>0</v>
      </c>
      <c r="R17" s="35">
        <f>N17/O17</f>
        <v>0</v>
      </c>
      <c r="S17" s="34">
        <v>0</v>
      </c>
      <c r="T17" s="33">
        <v>90</v>
      </c>
      <c r="U17" s="33">
        <f t="shared" si="3"/>
        <v>0</v>
      </c>
      <c r="V17" s="25">
        <v>0</v>
      </c>
      <c r="W17" s="35">
        <f>S17/T17</f>
        <v>0</v>
      </c>
      <c r="X17" s="34">
        <v>0</v>
      </c>
      <c r="Y17" s="33">
        <v>100</v>
      </c>
      <c r="Z17" s="33">
        <f t="shared" si="4"/>
        <v>0</v>
      </c>
      <c r="AA17" s="25">
        <v>0</v>
      </c>
      <c r="AB17" s="35">
        <f>X17/Y17</f>
        <v>0</v>
      </c>
    </row>
    <row r="19" spans="2:28" ht="15.75" thickBot="1" x14ac:dyDescent="0.3"/>
    <row r="20" spans="2:28" ht="14.25" customHeight="1" x14ac:dyDescent="0.3">
      <c r="B20" s="19"/>
      <c r="C20" s="20"/>
      <c r="D20" s="22"/>
      <c r="E20" s="22"/>
      <c r="F20" s="22"/>
      <c r="G20" s="22"/>
      <c r="H20" s="325" t="s">
        <v>284</v>
      </c>
      <c r="I20" s="326"/>
    </row>
    <row r="21" spans="2:28" ht="15.75" thickBot="1" x14ac:dyDescent="0.3">
      <c r="H21" s="327"/>
      <c r="I21" s="328"/>
    </row>
    <row r="22" spans="2:28" x14ac:dyDescent="0.25">
      <c r="B22" s="12">
        <v>1</v>
      </c>
      <c r="C22" s="7" t="s">
        <v>27</v>
      </c>
      <c r="D22" s="8"/>
      <c r="E22" s="295" t="s">
        <v>28</v>
      </c>
      <c r="F22" s="295"/>
      <c r="G22" s="296"/>
      <c r="H22" s="12">
        <v>5</v>
      </c>
      <c r="I22" s="16">
        <f>H22/H25</f>
        <v>1</v>
      </c>
    </row>
    <row r="23" spans="2:28" x14ac:dyDescent="0.25">
      <c r="B23" s="13">
        <v>2</v>
      </c>
      <c r="C23" s="9" t="s">
        <v>29</v>
      </c>
      <c r="D23" s="4"/>
      <c r="E23" s="297" t="s">
        <v>30</v>
      </c>
      <c r="F23" s="297"/>
      <c r="G23" s="298"/>
      <c r="H23" s="13">
        <v>0</v>
      </c>
      <c r="I23" s="17">
        <f>H23/H25</f>
        <v>0</v>
      </c>
    </row>
    <row r="24" spans="2:28" ht="15.75" thickBot="1" x14ac:dyDescent="0.3">
      <c r="B24" s="14">
        <v>3</v>
      </c>
      <c r="C24" s="10" t="s">
        <v>31</v>
      </c>
      <c r="D24" s="11"/>
      <c r="E24" s="299" t="s">
        <v>32</v>
      </c>
      <c r="F24" s="299"/>
      <c r="G24" s="300"/>
      <c r="H24" s="14">
        <v>0</v>
      </c>
      <c r="I24" s="18">
        <f>H24/H25</f>
        <v>0</v>
      </c>
    </row>
    <row r="25" spans="2:28" ht="15.75" thickBot="1" x14ac:dyDescent="0.3">
      <c r="B25" s="322" t="s">
        <v>90</v>
      </c>
      <c r="C25" s="323"/>
      <c r="D25" s="323"/>
      <c r="E25" s="323"/>
      <c r="F25" s="323"/>
      <c r="G25" s="324"/>
      <c r="H25" s="15">
        <f>SUM(H22:H24)</f>
        <v>5</v>
      </c>
      <c r="I25" s="21">
        <f>SUM(I22:I24)</f>
        <v>1</v>
      </c>
    </row>
    <row r="27" spans="2:28" ht="18" x14ac:dyDescent="0.35">
      <c r="B27" s="107">
        <v>0</v>
      </c>
      <c r="C27" s="108" t="s">
        <v>146</v>
      </c>
    </row>
    <row r="28" spans="2:28" ht="15.75" thickBot="1" x14ac:dyDescent="0.3"/>
    <row r="29" spans="2:28" ht="15.75" thickBot="1" x14ac:dyDescent="0.3">
      <c r="B29" s="192"/>
      <c r="C29" t="s">
        <v>324</v>
      </c>
    </row>
  </sheetData>
  <sheetProtection algorithmName="SHA-512" hashValue="n8sNkUHrtrTGweS6MK7zSl1byu2Pg+XGBktX1U0UNSxCi/77yAdz934SviT1e5gxwlJul5ILHJBTy284jRopKA==" saltValue="KfHUlfObEsLcwTeyzug3ww==" spinCount="100000" sheet="1" objects="1" scenarios="1" selectLockedCells="1" selectUnlockedCells="1"/>
  <mergeCells count="27">
    <mergeCell ref="B25:G25"/>
    <mergeCell ref="D4:F4"/>
    <mergeCell ref="N4:P4"/>
    <mergeCell ref="Q4:Q5"/>
    <mergeCell ref="R4:R5"/>
    <mergeCell ref="B2:C5"/>
    <mergeCell ref="D3:H3"/>
    <mergeCell ref="I3:M3"/>
    <mergeCell ref="G4:G5"/>
    <mergeCell ref="H4:H5"/>
    <mergeCell ref="I4:K4"/>
    <mergeCell ref="L4:L5"/>
    <mergeCell ref="M4:M5"/>
    <mergeCell ref="N3:R3"/>
    <mergeCell ref="H20:I21"/>
    <mergeCell ref="E22:G22"/>
    <mergeCell ref="E23:G23"/>
    <mergeCell ref="E24:G24"/>
    <mergeCell ref="D2:AB2"/>
    <mergeCell ref="S3:W3"/>
    <mergeCell ref="X3:AB3"/>
    <mergeCell ref="S4:U4"/>
    <mergeCell ref="V4:V5"/>
    <mergeCell ref="W4:W5"/>
    <mergeCell ref="X4:Z4"/>
    <mergeCell ref="AA4:AA5"/>
    <mergeCell ref="AB4:AB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B1:M27"/>
  <sheetViews>
    <sheetView workbookViewId="0">
      <selection activeCell="D2" sqref="D2:M2"/>
    </sheetView>
  </sheetViews>
  <sheetFormatPr baseColWidth="10" defaultRowHeight="15" x14ac:dyDescent="0.25"/>
  <cols>
    <col min="1" max="1" width="3.28515625" customWidth="1"/>
    <col min="2" max="2" width="3.85546875" customWidth="1"/>
    <col min="3" max="3" width="14" customWidth="1"/>
    <col min="4" max="4" width="6.42578125" customWidth="1"/>
    <col min="5" max="5" width="5" customWidth="1"/>
    <col min="6" max="6" width="6.42578125" customWidth="1"/>
    <col min="7" max="7" width="7" customWidth="1"/>
    <col min="8" max="8" width="9.7109375" customWidth="1"/>
    <col min="9" max="9" width="8.140625" customWidth="1"/>
    <col min="10" max="10" width="5.85546875" customWidth="1"/>
    <col min="11" max="11" width="6.5703125" customWidth="1"/>
    <col min="12" max="12" width="6.7109375" customWidth="1"/>
    <col min="13" max="13" width="9.7109375" customWidth="1"/>
  </cols>
  <sheetData>
    <row r="1" spans="2:13" ht="15.75" thickBot="1" x14ac:dyDescent="0.3"/>
    <row r="2" spans="2:13" ht="17.25" thickBot="1" x14ac:dyDescent="0.35">
      <c r="B2" s="329" t="s">
        <v>304</v>
      </c>
      <c r="C2" s="330"/>
      <c r="D2" s="343" t="s">
        <v>124</v>
      </c>
      <c r="E2" s="344"/>
      <c r="F2" s="344"/>
      <c r="G2" s="344"/>
      <c r="H2" s="344"/>
      <c r="I2" s="344"/>
      <c r="J2" s="344"/>
      <c r="K2" s="344"/>
      <c r="L2" s="344"/>
      <c r="M2" s="345"/>
    </row>
    <row r="3" spans="2:13" ht="68.25" customHeight="1" thickBot="1" x14ac:dyDescent="0.3">
      <c r="B3" s="331"/>
      <c r="C3" s="332"/>
      <c r="D3" s="335" t="s">
        <v>217</v>
      </c>
      <c r="E3" s="336"/>
      <c r="F3" s="337"/>
      <c r="G3" s="337"/>
      <c r="H3" s="338"/>
      <c r="I3" s="339" t="s">
        <v>218</v>
      </c>
      <c r="J3" s="340"/>
      <c r="K3" s="341"/>
      <c r="L3" s="341"/>
      <c r="M3" s="342"/>
    </row>
    <row r="4" spans="2:13" ht="24.75" customHeight="1" thickBot="1" x14ac:dyDescent="0.3">
      <c r="B4" s="331"/>
      <c r="C4" s="332"/>
      <c r="D4" s="319" t="s">
        <v>0</v>
      </c>
      <c r="E4" s="348"/>
      <c r="F4" s="350"/>
      <c r="G4" s="351" t="s">
        <v>1</v>
      </c>
      <c r="H4" s="316" t="s">
        <v>104</v>
      </c>
      <c r="I4" s="319" t="s">
        <v>0</v>
      </c>
      <c r="J4" s="320"/>
      <c r="K4" s="321"/>
      <c r="L4" s="316" t="s">
        <v>1</v>
      </c>
      <c r="M4" s="316" t="s">
        <v>104</v>
      </c>
    </row>
    <row r="5" spans="2:13" ht="18" customHeight="1" thickBot="1" x14ac:dyDescent="0.3">
      <c r="B5" s="333"/>
      <c r="C5" s="334"/>
      <c r="D5" s="151" t="s">
        <v>33</v>
      </c>
      <c r="E5" s="152" t="s">
        <v>2</v>
      </c>
      <c r="F5" s="153" t="s">
        <v>3</v>
      </c>
      <c r="G5" s="352"/>
      <c r="H5" s="318"/>
      <c r="I5" s="151" t="s">
        <v>33</v>
      </c>
      <c r="J5" s="152" t="s">
        <v>2</v>
      </c>
      <c r="K5" s="158" t="s">
        <v>3</v>
      </c>
      <c r="L5" s="318"/>
      <c r="M5" s="318"/>
    </row>
    <row r="6" spans="2:13" ht="18" customHeight="1" x14ac:dyDescent="0.25">
      <c r="B6" s="145">
        <v>1</v>
      </c>
      <c r="C6" s="146" t="s">
        <v>5</v>
      </c>
      <c r="D6" s="88">
        <v>0</v>
      </c>
      <c r="E6" s="89">
        <v>1</v>
      </c>
      <c r="F6" s="89">
        <f>D6/E6*100</f>
        <v>0</v>
      </c>
      <c r="G6" s="90">
        <v>0</v>
      </c>
      <c r="H6" s="91">
        <f>D6/E17</f>
        <v>0</v>
      </c>
      <c r="I6" s="88">
        <v>0</v>
      </c>
      <c r="J6" s="89">
        <v>1</v>
      </c>
      <c r="K6" s="89">
        <f>I6/J6*100</f>
        <v>0</v>
      </c>
      <c r="L6" s="90">
        <v>0</v>
      </c>
      <c r="M6" s="91">
        <f>I6/J17</f>
        <v>0</v>
      </c>
    </row>
    <row r="7" spans="2:13" ht="16.5" x14ac:dyDescent="0.3">
      <c r="B7" s="147">
        <v>2</v>
      </c>
      <c r="C7" s="148" t="s">
        <v>6</v>
      </c>
      <c r="D7" s="92">
        <v>0</v>
      </c>
      <c r="E7" s="93">
        <v>1</v>
      </c>
      <c r="F7" s="94">
        <f>D7/E7*100</f>
        <v>0</v>
      </c>
      <c r="G7" s="95">
        <v>0</v>
      </c>
      <c r="H7" s="96">
        <f>D7/E17</f>
        <v>0</v>
      </c>
      <c r="I7" s="3">
        <v>1</v>
      </c>
      <c r="J7" s="1">
        <v>1</v>
      </c>
      <c r="K7" s="2">
        <f>I7/J7*100</f>
        <v>100</v>
      </c>
      <c r="L7" s="24">
        <v>1</v>
      </c>
      <c r="M7" s="23">
        <f>I7/J17</f>
        <v>0.5</v>
      </c>
    </row>
    <row r="8" spans="2:13" ht="15.75" x14ac:dyDescent="0.25">
      <c r="B8" s="173">
        <v>3</v>
      </c>
      <c r="C8" s="174" t="s">
        <v>7</v>
      </c>
      <c r="D8" s="92">
        <v>0</v>
      </c>
      <c r="E8" s="93">
        <v>1</v>
      </c>
      <c r="F8" s="94">
        <f>D8/E8*100</f>
        <v>0</v>
      </c>
      <c r="G8" s="95">
        <v>0</v>
      </c>
      <c r="H8" s="96">
        <f>D8/E17</f>
        <v>0</v>
      </c>
      <c r="I8" s="3">
        <v>1</v>
      </c>
      <c r="J8" s="1">
        <v>1</v>
      </c>
      <c r="K8" s="2">
        <f>I8/J8*100</f>
        <v>100</v>
      </c>
      <c r="L8" s="106">
        <v>1</v>
      </c>
      <c r="M8" s="23">
        <f>I8/J17</f>
        <v>0.5</v>
      </c>
    </row>
    <row r="9" spans="2:13" ht="16.5" x14ac:dyDescent="0.3">
      <c r="B9" s="147">
        <v>4</v>
      </c>
      <c r="C9" s="148" t="s">
        <v>8</v>
      </c>
      <c r="D9" s="92">
        <v>0</v>
      </c>
      <c r="E9" s="93">
        <v>1</v>
      </c>
      <c r="F9" s="94">
        <f t="shared" ref="F9:F17" si="0">D9/E9*100</f>
        <v>0</v>
      </c>
      <c r="G9" s="95">
        <v>0</v>
      </c>
      <c r="H9" s="96">
        <f>D9/E17</f>
        <v>0</v>
      </c>
      <c r="I9" s="3">
        <v>1</v>
      </c>
      <c r="J9" s="1">
        <v>1</v>
      </c>
      <c r="K9" s="2">
        <f t="shared" ref="K9:K17" si="1">I9/J9*100</f>
        <v>100</v>
      </c>
      <c r="L9" s="24">
        <v>1</v>
      </c>
      <c r="M9" s="23">
        <f>I9/J17</f>
        <v>0.5</v>
      </c>
    </row>
    <row r="10" spans="2:13" ht="16.5" x14ac:dyDescent="0.3">
      <c r="B10" s="147">
        <v>5</v>
      </c>
      <c r="C10" s="148" t="s">
        <v>9</v>
      </c>
      <c r="D10" s="92">
        <v>0</v>
      </c>
      <c r="E10" s="93">
        <v>1</v>
      </c>
      <c r="F10" s="94">
        <f t="shared" si="0"/>
        <v>0</v>
      </c>
      <c r="G10" s="95">
        <v>0</v>
      </c>
      <c r="H10" s="96">
        <f>D10/E17</f>
        <v>0</v>
      </c>
      <c r="I10" s="3">
        <v>1</v>
      </c>
      <c r="J10" s="1">
        <v>1</v>
      </c>
      <c r="K10" s="2">
        <f t="shared" si="1"/>
        <v>100</v>
      </c>
      <c r="L10" s="24">
        <v>1</v>
      </c>
      <c r="M10" s="23">
        <f>I10/J17</f>
        <v>0.5</v>
      </c>
    </row>
    <row r="11" spans="2:13" ht="16.5" x14ac:dyDescent="0.3">
      <c r="B11" s="175">
        <v>6</v>
      </c>
      <c r="C11" s="176" t="s">
        <v>10</v>
      </c>
      <c r="D11" s="92">
        <v>0</v>
      </c>
      <c r="E11" s="93">
        <v>1</v>
      </c>
      <c r="F11" s="94">
        <f t="shared" si="0"/>
        <v>0</v>
      </c>
      <c r="G11" s="95">
        <v>0</v>
      </c>
      <c r="H11" s="96">
        <f>D11/E17</f>
        <v>0</v>
      </c>
      <c r="I11" s="3">
        <v>1</v>
      </c>
      <c r="J11" s="1">
        <v>1</v>
      </c>
      <c r="K11" s="2">
        <f t="shared" si="1"/>
        <v>100</v>
      </c>
      <c r="L11" s="106">
        <v>1</v>
      </c>
      <c r="M11" s="23">
        <f>I11/J17</f>
        <v>0.5</v>
      </c>
    </row>
    <row r="12" spans="2:13" ht="16.5" x14ac:dyDescent="0.3">
      <c r="B12" s="147">
        <v>7</v>
      </c>
      <c r="C12" s="148" t="s">
        <v>11</v>
      </c>
      <c r="D12" s="3">
        <v>0</v>
      </c>
      <c r="E12" s="1">
        <v>5</v>
      </c>
      <c r="F12" s="2">
        <f t="shared" si="0"/>
        <v>0</v>
      </c>
      <c r="G12" s="24">
        <v>0</v>
      </c>
      <c r="H12" s="23">
        <f>D12/E17</f>
        <v>0</v>
      </c>
      <c r="I12" s="3">
        <v>0</v>
      </c>
      <c r="J12" s="1">
        <v>1</v>
      </c>
      <c r="K12" s="2">
        <f t="shared" si="1"/>
        <v>0</v>
      </c>
      <c r="L12" s="24">
        <v>0</v>
      </c>
      <c r="M12" s="23">
        <f>I12/J17</f>
        <v>0</v>
      </c>
    </row>
    <row r="13" spans="2:13" ht="16.5" x14ac:dyDescent="0.3">
      <c r="B13" s="147">
        <v>8</v>
      </c>
      <c r="C13" s="148" t="s">
        <v>12</v>
      </c>
      <c r="D13" s="3">
        <v>0</v>
      </c>
      <c r="E13" s="1">
        <v>5</v>
      </c>
      <c r="F13" s="2">
        <f t="shared" si="0"/>
        <v>0</v>
      </c>
      <c r="G13" s="24">
        <v>0</v>
      </c>
      <c r="H13" s="23">
        <f>D13/E17</f>
        <v>0</v>
      </c>
      <c r="I13" s="3">
        <v>0</v>
      </c>
      <c r="J13" s="1">
        <v>2</v>
      </c>
      <c r="K13" s="2">
        <f t="shared" si="1"/>
        <v>0</v>
      </c>
      <c r="L13" s="24">
        <v>0</v>
      </c>
      <c r="M13" s="23">
        <f>I13/J17</f>
        <v>0</v>
      </c>
    </row>
    <row r="14" spans="2:13" ht="16.5" x14ac:dyDescent="0.3">
      <c r="B14" s="147">
        <v>9</v>
      </c>
      <c r="C14" s="148" t="s">
        <v>13</v>
      </c>
      <c r="D14" s="3">
        <v>0</v>
      </c>
      <c r="E14" s="1">
        <v>5</v>
      </c>
      <c r="F14" s="2">
        <f t="shared" si="0"/>
        <v>0</v>
      </c>
      <c r="G14" s="24">
        <v>0</v>
      </c>
      <c r="H14" s="23">
        <f>D14/E17</f>
        <v>0</v>
      </c>
      <c r="I14" s="3">
        <v>0</v>
      </c>
      <c r="J14" s="1">
        <v>2</v>
      </c>
      <c r="K14" s="2">
        <f t="shared" si="1"/>
        <v>0</v>
      </c>
      <c r="L14" s="24">
        <v>0</v>
      </c>
      <c r="M14" s="23">
        <f>I14/J17</f>
        <v>0</v>
      </c>
    </row>
    <row r="15" spans="2:13" ht="16.5" x14ac:dyDescent="0.3">
      <c r="B15" s="147">
        <v>10</v>
      </c>
      <c r="C15" s="148" t="s">
        <v>14</v>
      </c>
      <c r="D15" s="3">
        <v>0</v>
      </c>
      <c r="E15" s="1">
        <v>5</v>
      </c>
      <c r="F15" s="2">
        <f t="shared" si="0"/>
        <v>0</v>
      </c>
      <c r="G15" s="24">
        <v>0</v>
      </c>
      <c r="H15" s="23">
        <f>D15/E17</f>
        <v>0</v>
      </c>
      <c r="I15" s="3">
        <v>0</v>
      </c>
      <c r="J15" s="1">
        <v>2</v>
      </c>
      <c r="K15" s="2">
        <f t="shared" si="1"/>
        <v>0</v>
      </c>
      <c r="L15" s="24">
        <v>0</v>
      </c>
      <c r="M15" s="23">
        <f>I15/J17</f>
        <v>0</v>
      </c>
    </row>
    <row r="16" spans="2:13" ht="16.5" x14ac:dyDescent="0.3">
      <c r="B16" s="147">
        <v>11</v>
      </c>
      <c r="C16" s="148" t="s">
        <v>26</v>
      </c>
      <c r="D16" s="3">
        <v>0</v>
      </c>
      <c r="E16" s="1">
        <v>5</v>
      </c>
      <c r="F16" s="2">
        <f t="shared" si="0"/>
        <v>0</v>
      </c>
      <c r="G16" s="24">
        <v>0</v>
      </c>
      <c r="H16" s="23">
        <f>D16/E17</f>
        <v>0</v>
      </c>
      <c r="I16" s="3">
        <v>0</v>
      </c>
      <c r="J16" s="1">
        <v>2</v>
      </c>
      <c r="K16" s="2">
        <f t="shared" si="1"/>
        <v>0</v>
      </c>
      <c r="L16" s="24">
        <v>0</v>
      </c>
      <c r="M16" s="23">
        <f>I16/J17</f>
        <v>0</v>
      </c>
    </row>
    <row r="17" spans="2:13" ht="17.25" thickBot="1" x14ac:dyDescent="0.35">
      <c r="B17" s="149">
        <v>12</v>
      </c>
      <c r="C17" s="150" t="s">
        <v>15</v>
      </c>
      <c r="D17" s="34">
        <v>0</v>
      </c>
      <c r="E17" s="39">
        <v>10</v>
      </c>
      <c r="F17" s="33">
        <f t="shared" si="0"/>
        <v>0</v>
      </c>
      <c r="G17" s="25">
        <v>0</v>
      </c>
      <c r="H17" s="35">
        <f>D17/E17</f>
        <v>0</v>
      </c>
      <c r="I17" s="34">
        <v>0</v>
      </c>
      <c r="J17" s="39">
        <v>2</v>
      </c>
      <c r="K17" s="33">
        <f t="shared" si="1"/>
        <v>0</v>
      </c>
      <c r="L17" s="25">
        <v>0</v>
      </c>
      <c r="M17" s="35">
        <f>I17/J17</f>
        <v>0</v>
      </c>
    </row>
    <row r="19" spans="2:13" ht="15.75" thickBot="1" x14ac:dyDescent="0.3"/>
    <row r="20" spans="2:13" ht="13.5" customHeight="1" x14ac:dyDescent="0.3">
      <c r="B20" s="19"/>
      <c r="C20" s="20"/>
      <c r="D20" s="22"/>
      <c r="E20" s="22"/>
      <c r="F20" s="22"/>
      <c r="G20" s="22"/>
      <c r="H20" s="325" t="s">
        <v>284</v>
      </c>
      <c r="I20" s="326"/>
    </row>
    <row r="21" spans="2:13" ht="14.25" customHeight="1" thickBot="1" x14ac:dyDescent="0.3">
      <c r="H21" s="327"/>
      <c r="I21" s="328"/>
    </row>
    <row r="22" spans="2:13" x14ac:dyDescent="0.25">
      <c r="B22" s="12">
        <v>1</v>
      </c>
      <c r="C22" s="7" t="s">
        <v>27</v>
      </c>
      <c r="D22" s="8"/>
      <c r="E22" s="295" t="s">
        <v>28</v>
      </c>
      <c r="F22" s="295"/>
      <c r="G22" s="296"/>
      <c r="H22" s="12">
        <v>1</v>
      </c>
      <c r="I22" s="16">
        <f>H22/H25</f>
        <v>1</v>
      </c>
    </row>
    <row r="23" spans="2:13" x14ac:dyDescent="0.25">
      <c r="B23" s="13">
        <v>2</v>
      </c>
      <c r="C23" s="9" t="s">
        <v>29</v>
      </c>
      <c r="D23" s="4"/>
      <c r="E23" s="297" t="s">
        <v>30</v>
      </c>
      <c r="F23" s="297"/>
      <c r="G23" s="298"/>
      <c r="H23" s="13">
        <v>0</v>
      </c>
      <c r="I23" s="17">
        <f>H23/H25</f>
        <v>0</v>
      </c>
    </row>
    <row r="24" spans="2:13" ht="15.75" thickBot="1" x14ac:dyDescent="0.3">
      <c r="B24" s="14">
        <v>3</v>
      </c>
      <c r="C24" s="10" t="s">
        <v>31</v>
      </c>
      <c r="D24" s="11"/>
      <c r="E24" s="299" t="s">
        <v>32</v>
      </c>
      <c r="F24" s="299"/>
      <c r="G24" s="300"/>
      <c r="H24" s="14">
        <v>0</v>
      </c>
      <c r="I24" s="18">
        <f>H24/H25</f>
        <v>0</v>
      </c>
    </row>
    <row r="25" spans="2:13" ht="15.75" thickBot="1" x14ac:dyDescent="0.3">
      <c r="B25" s="322" t="s">
        <v>91</v>
      </c>
      <c r="C25" s="323"/>
      <c r="D25" s="323"/>
      <c r="E25" s="323"/>
      <c r="F25" s="323"/>
      <c r="G25" s="324"/>
      <c r="H25" s="15">
        <f>SUM(H22:H24)</f>
        <v>1</v>
      </c>
      <c r="I25" s="21">
        <f>SUM(I22:I24)</f>
        <v>1</v>
      </c>
    </row>
    <row r="27" spans="2:13" ht="18" x14ac:dyDescent="0.35">
      <c r="B27" s="107">
        <v>1</v>
      </c>
      <c r="C27" s="108" t="s">
        <v>146</v>
      </c>
    </row>
  </sheetData>
  <sheetProtection algorithmName="SHA-512" hashValue="f5JXSodQ8VXSo2GnQ9R0Kd9O1vRPU7qyRwizCNk9OmPMMNPhLVoj6yDyzdCvR33xthh96hH0H7+l8dG/XmTD5A==" saltValue="svegvlSwR+clzaoBU4YTZg==" spinCount="100000" sheet="1" objects="1" scenarios="1" selectLockedCells="1" selectUnlockedCells="1"/>
  <mergeCells count="15">
    <mergeCell ref="B25:G25"/>
    <mergeCell ref="D2:M2"/>
    <mergeCell ref="I3:M3"/>
    <mergeCell ref="I4:K4"/>
    <mergeCell ref="L4:L5"/>
    <mergeCell ref="M4:M5"/>
    <mergeCell ref="D3:H3"/>
    <mergeCell ref="D4:F4"/>
    <mergeCell ref="G4:G5"/>
    <mergeCell ref="H4:H5"/>
    <mergeCell ref="B2:C5"/>
    <mergeCell ref="H20:I21"/>
    <mergeCell ref="E22:G22"/>
    <mergeCell ref="E23:G23"/>
    <mergeCell ref="E24:G24"/>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sheetPr>
  <dimension ref="B1:AL29"/>
  <sheetViews>
    <sheetView workbookViewId="0">
      <selection activeCell="D2" sqref="D2:AL2"/>
    </sheetView>
  </sheetViews>
  <sheetFormatPr baseColWidth="10" defaultRowHeight="15" x14ac:dyDescent="0.25"/>
  <cols>
    <col min="1" max="1" width="3.28515625" customWidth="1"/>
    <col min="2" max="2" width="4.28515625" customWidth="1"/>
    <col min="3" max="3" width="13.5703125" customWidth="1"/>
    <col min="4" max="4" width="6.5703125" customWidth="1"/>
    <col min="5" max="5" width="5.7109375" customWidth="1"/>
    <col min="6" max="6" width="5.85546875" customWidth="1"/>
    <col min="7" max="7" width="6.85546875" customWidth="1"/>
    <col min="8" max="8" width="11.7109375" customWidth="1"/>
    <col min="9" max="9" width="8.140625" customWidth="1"/>
    <col min="10" max="10" width="6.28515625" customWidth="1"/>
    <col min="11" max="11" width="6.42578125" customWidth="1"/>
    <col min="12" max="12" width="7" customWidth="1"/>
    <col min="13" max="13" width="10.28515625" customWidth="1"/>
    <col min="14" max="14" width="7.140625" customWidth="1"/>
    <col min="15" max="16" width="6.5703125" customWidth="1"/>
    <col min="17" max="17" width="7" customWidth="1"/>
    <col min="18" max="18" width="9.7109375" customWidth="1"/>
    <col min="19" max="19" width="6.7109375" customWidth="1"/>
    <col min="20" max="20" width="5.140625" customWidth="1"/>
    <col min="21" max="21" width="6.42578125" customWidth="1"/>
    <col min="22" max="22" width="6.5703125" customWidth="1"/>
    <col min="23" max="23" width="9.5703125" customWidth="1"/>
    <col min="24" max="24" width="7.140625" customWidth="1"/>
    <col min="25" max="25" width="5.85546875" customWidth="1"/>
    <col min="26" max="26" width="6.42578125" customWidth="1"/>
    <col min="27" max="27" width="6.85546875" customWidth="1"/>
    <col min="28" max="28" width="10.42578125" customWidth="1"/>
    <col min="29" max="29" width="6.5703125" customWidth="1"/>
    <col min="30" max="30" width="4.85546875" customWidth="1"/>
    <col min="31" max="31" width="6.7109375" customWidth="1"/>
    <col min="32" max="32" width="7.42578125" customWidth="1"/>
    <col min="33" max="33" width="10.5703125" customWidth="1"/>
    <col min="34" max="34" width="6.28515625" customWidth="1"/>
    <col min="35" max="35" width="6.42578125" customWidth="1"/>
    <col min="36" max="36" width="7" customWidth="1"/>
    <col min="37" max="37" width="8" customWidth="1"/>
    <col min="38" max="38" width="10.140625" customWidth="1"/>
  </cols>
  <sheetData>
    <row r="1" spans="2:38" ht="15.75" thickBot="1" x14ac:dyDescent="0.3"/>
    <row r="2" spans="2:38" ht="17.25" thickBot="1" x14ac:dyDescent="0.35">
      <c r="B2" s="425" t="s">
        <v>305</v>
      </c>
      <c r="C2" s="330"/>
      <c r="D2" s="343" t="s">
        <v>125</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5"/>
    </row>
    <row r="3" spans="2:38" ht="78" customHeight="1" thickBot="1" x14ac:dyDescent="0.3">
      <c r="B3" s="331"/>
      <c r="C3" s="332"/>
      <c r="D3" s="335" t="s">
        <v>219</v>
      </c>
      <c r="E3" s="336"/>
      <c r="F3" s="337"/>
      <c r="G3" s="337"/>
      <c r="H3" s="338"/>
      <c r="I3" s="339" t="s">
        <v>220</v>
      </c>
      <c r="J3" s="340"/>
      <c r="K3" s="341"/>
      <c r="L3" s="341"/>
      <c r="M3" s="342"/>
      <c r="N3" s="349" t="s">
        <v>221</v>
      </c>
      <c r="O3" s="346"/>
      <c r="P3" s="346"/>
      <c r="Q3" s="346"/>
      <c r="R3" s="347"/>
      <c r="S3" s="349" t="s">
        <v>222</v>
      </c>
      <c r="T3" s="346"/>
      <c r="U3" s="346"/>
      <c r="V3" s="346"/>
      <c r="W3" s="347"/>
      <c r="X3" s="340" t="s">
        <v>223</v>
      </c>
      <c r="Y3" s="340"/>
      <c r="Z3" s="341"/>
      <c r="AA3" s="341"/>
      <c r="AB3" s="342"/>
      <c r="AC3" s="349" t="s">
        <v>224</v>
      </c>
      <c r="AD3" s="346"/>
      <c r="AE3" s="346"/>
      <c r="AF3" s="346"/>
      <c r="AG3" s="347"/>
      <c r="AH3" s="349" t="s">
        <v>345</v>
      </c>
      <c r="AI3" s="346"/>
      <c r="AJ3" s="346"/>
      <c r="AK3" s="346"/>
      <c r="AL3" s="347"/>
    </row>
    <row r="4" spans="2:38" ht="24.75"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c r="X4" s="348" t="s">
        <v>0</v>
      </c>
      <c r="Y4" s="320"/>
      <c r="Z4" s="321"/>
      <c r="AA4" s="316" t="s">
        <v>1</v>
      </c>
      <c r="AB4" s="316" t="s">
        <v>104</v>
      </c>
      <c r="AC4" s="319" t="s">
        <v>0</v>
      </c>
      <c r="AD4" s="320"/>
      <c r="AE4" s="321"/>
      <c r="AF4" s="316" t="s">
        <v>1</v>
      </c>
      <c r="AG4" s="316" t="s">
        <v>104</v>
      </c>
      <c r="AH4" s="319" t="s">
        <v>0</v>
      </c>
      <c r="AI4" s="320"/>
      <c r="AJ4" s="321"/>
      <c r="AK4" s="316" t="s">
        <v>1</v>
      </c>
      <c r="AL4" s="316" t="s">
        <v>104</v>
      </c>
    </row>
    <row r="5" spans="2:38" ht="18" customHeight="1" thickBot="1" x14ac:dyDescent="0.3">
      <c r="B5" s="333"/>
      <c r="C5" s="334"/>
      <c r="D5" s="151" t="s">
        <v>33</v>
      </c>
      <c r="E5" s="152" t="s">
        <v>2</v>
      </c>
      <c r="F5" s="153" t="s">
        <v>3</v>
      </c>
      <c r="G5" s="352"/>
      <c r="H5" s="318"/>
      <c r="I5" s="151" t="s">
        <v>33</v>
      </c>
      <c r="J5" s="152" t="s">
        <v>2</v>
      </c>
      <c r="K5" s="158" t="s">
        <v>3</v>
      </c>
      <c r="L5" s="318"/>
      <c r="M5" s="318"/>
      <c r="N5" s="151" t="s">
        <v>33</v>
      </c>
      <c r="O5" s="152" t="s">
        <v>4</v>
      </c>
      <c r="P5" s="158" t="s">
        <v>3</v>
      </c>
      <c r="Q5" s="318"/>
      <c r="R5" s="318"/>
      <c r="S5" s="151" t="s">
        <v>33</v>
      </c>
      <c r="T5" s="152" t="s">
        <v>4</v>
      </c>
      <c r="U5" s="158" t="s">
        <v>3</v>
      </c>
      <c r="V5" s="318"/>
      <c r="W5" s="318"/>
      <c r="X5" s="170" t="s">
        <v>33</v>
      </c>
      <c r="Y5" s="152" t="s">
        <v>4</v>
      </c>
      <c r="Z5" s="158" t="s">
        <v>3</v>
      </c>
      <c r="AA5" s="318"/>
      <c r="AB5" s="318"/>
      <c r="AC5" s="151" t="s">
        <v>33</v>
      </c>
      <c r="AD5" s="152" t="s">
        <v>4</v>
      </c>
      <c r="AE5" s="158" t="s">
        <v>3</v>
      </c>
      <c r="AF5" s="318"/>
      <c r="AG5" s="318"/>
      <c r="AH5" s="151" t="s">
        <v>33</v>
      </c>
      <c r="AI5" s="152" t="s">
        <v>4</v>
      </c>
      <c r="AJ5" s="158" t="s">
        <v>3</v>
      </c>
      <c r="AK5" s="318"/>
      <c r="AL5" s="318"/>
    </row>
    <row r="6" spans="2:38" ht="18" customHeight="1" x14ac:dyDescent="0.25">
      <c r="B6" s="145">
        <v>1</v>
      </c>
      <c r="C6" s="146" t="s">
        <v>5</v>
      </c>
      <c r="D6" s="88">
        <v>0</v>
      </c>
      <c r="E6" s="89">
        <v>1</v>
      </c>
      <c r="F6" s="89">
        <f>D6/E6*100</f>
        <v>0</v>
      </c>
      <c r="G6" s="90">
        <v>0</v>
      </c>
      <c r="H6" s="97">
        <f>D6/E17</f>
        <v>0</v>
      </c>
      <c r="I6" s="88">
        <v>0</v>
      </c>
      <c r="J6" s="89">
        <v>1</v>
      </c>
      <c r="K6" s="89">
        <f>I6/J6*100</f>
        <v>0</v>
      </c>
      <c r="L6" s="90">
        <v>0</v>
      </c>
      <c r="M6" s="91">
        <f>I6/J17</f>
        <v>0</v>
      </c>
      <c r="N6" s="36">
        <v>0</v>
      </c>
      <c r="O6" s="37">
        <v>219</v>
      </c>
      <c r="P6" s="37">
        <f>N6/O6*100</f>
        <v>0</v>
      </c>
      <c r="Q6" s="38">
        <v>0</v>
      </c>
      <c r="R6" s="31">
        <f>N6/O17</f>
        <v>0</v>
      </c>
      <c r="S6" s="188">
        <v>0</v>
      </c>
      <c r="T6" s="189">
        <v>100</v>
      </c>
      <c r="U6" s="189">
        <f>S6/T6*100</f>
        <v>0</v>
      </c>
      <c r="V6" s="190">
        <v>0</v>
      </c>
      <c r="W6" s="191">
        <f>S6/T17</f>
        <v>0</v>
      </c>
      <c r="X6" s="188">
        <v>0</v>
      </c>
      <c r="Y6" s="189">
        <v>100</v>
      </c>
      <c r="Z6" s="189">
        <f>X6/Y6*100</f>
        <v>0</v>
      </c>
      <c r="AA6" s="190">
        <v>0</v>
      </c>
      <c r="AB6" s="191">
        <f>X6/Y17</f>
        <v>0</v>
      </c>
      <c r="AC6" s="88">
        <v>0</v>
      </c>
      <c r="AD6" s="89">
        <v>1</v>
      </c>
      <c r="AE6" s="89">
        <f>AC6/AD6*100</f>
        <v>0</v>
      </c>
      <c r="AF6" s="90">
        <v>0</v>
      </c>
      <c r="AG6" s="91">
        <f>AC6/AD17</f>
        <v>0</v>
      </c>
      <c r="AH6" s="36">
        <v>100</v>
      </c>
      <c r="AI6" s="37">
        <v>100</v>
      </c>
      <c r="AJ6" s="37">
        <f>AH6/AI6*100</f>
        <v>100</v>
      </c>
      <c r="AK6" s="38">
        <v>1</v>
      </c>
      <c r="AL6" s="31">
        <f>AH6/AI17</f>
        <v>1</v>
      </c>
    </row>
    <row r="7" spans="2:38" ht="16.5" x14ac:dyDescent="0.3">
      <c r="B7" s="147">
        <v>2</v>
      </c>
      <c r="C7" s="148" t="s">
        <v>6</v>
      </c>
      <c r="D7" s="92">
        <v>0</v>
      </c>
      <c r="E7" s="93">
        <v>1</v>
      </c>
      <c r="F7" s="94">
        <f>D7/E7*100</f>
        <v>0</v>
      </c>
      <c r="G7" s="95">
        <v>0</v>
      </c>
      <c r="H7" s="99">
        <f>D7/E17</f>
        <v>0</v>
      </c>
      <c r="I7" s="92">
        <v>0</v>
      </c>
      <c r="J7" s="94">
        <v>1</v>
      </c>
      <c r="K7" s="94">
        <f>I7/J7*100</f>
        <v>0</v>
      </c>
      <c r="L7" s="95">
        <v>0</v>
      </c>
      <c r="M7" s="96">
        <f>I7/J17</f>
        <v>0</v>
      </c>
      <c r="N7" s="3">
        <v>0</v>
      </c>
      <c r="O7" s="1">
        <v>492</v>
      </c>
      <c r="P7" s="2">
        <f>N7/O7*100</f>
        <v>0</v>
      </c>
      <c r="Q7" s="24">
        <v>0</v>
      </c>
      <c r="R7" s="23">
        <f>N7/O17</f>
        <v>0</v>
      </c>
      <c r="S7" s="200">
        <v>0</v>
      </c>
      <c r="T7" s="201">
        <v>100</v>
      </c>
      <c r="U7" s="201">
        <f>S7/T7*100</f>
        <v>0</v>
      </c>
      <c r="V7" s="202">
        <v>0</v>
      </c>
      <c r="W7" s="203">
        <f>S7/T17</f>
        <v>0</v>
      </c>
      <c r="X7" s="3">
        <v>100</v>
      </c>
      <c r="Y7" s="2">
        <v>100</v>
      </c>
      <c r="Z7" s="2">
        <f>X7/Y7*100</f>
        <v>100</v>
      </c>
      <c r="AA7" s="24">
        <v>1</v>
      </c>
      <c r="AB7" s="23">
        <f>X7/Y17</f>
        <v>1</v>
      </c>
      <c r="AC7" s="92">
        <v>0</v>
      </c>
      <c r="AD7" s="93">
        <v>1</v>
      </c>
      <c r="AE7" s="94">
        <f>AC7/AD7*100</f>
        <v>0</v>
      </c>
      <c r="AF7" s="95">
        <v>0</v>
      </c>
      <c r="AG7" s="96">
        <f>AC7/AD17</f>
        <v>0</v>
      </c>
      <c r="AH7" s="3">
        <v>100</v>
      </c>
      <c r="AI7" s="2">
        <v>100</v>
      </c>
      <c r="AJ7" s="2">
        <f>AH7/AI7*100</f>
        <v>100</v>
      </c>
      <c r="AK7" s="24">
        <v>1</v>
      </c>
      <c r="AL7" s="23">
        <f>AH7/AI17</f>
        <v>1</v>
      </c>
    </row>
    <row r="8" spans="2:38" ht="15.75" x14ac:dyDescent="0.25">
      <c r="B8" s="173">
        <v>3</v>
      </c>
      <c r="C8" s="174" t="s">
        <v>7</v>
      </c>
      <c r="D8" s="92">
        <v>0</v>
      </c>
      <c r="E8" s="93">
        <v>1</v>
      </c>
      <c r="F8" s="94">
        <f>D8/E8*100</f>
        <v>0</v>
      </c>
      <c r="G8" s="95">
        <v>0</v>
      </c>
      <c r="H8" s="99">
        <f>D8/E17</f>
        <v>0</v>
      </c>
      <c r="I8" s="92">
        <v>0</v>
      </c>
      <c r="J8" s="94">
        <v>1</v>
      </c>
      <c r="K8" s="94">
        <f>I8/J8*100</f>
        <v>0</v>
      </c>
      <c r="L8" s="95">
        <v>0</v>
      </c>
      <c r="M8" s="96">
        <f>I8/J17</f>
        <v>0</v>
      </c>
      <c r="N8" s="3">
        <v>2179</v>
      </c>
      <c r="O8" s="1">
        <v>871</v>
      </c>
      <c r="P8" s="2">
        <f>N8/O8*100</f>
        <v>250.17221584385766</v>
      </c>
      <c r="Q8" s="109">
        <v>2.5</v>
      </c>
      <c r="R8" s="23">
        <f>N8/O17</f>
        <v>0.51355173226490691</v>
      </c>
      <c r="S8" s="3">
        <v>100</v>
      </c>
      <c r="T8" s="2">
        <v>100</v>
      </c>
      <c r="U8" s="2">
        <f>S8/T8*100</f>
        <v>100</v>
      </c>
      <c r="V8" s="106">
        <v>1</v>
      </c>
      <c r="W8" s="23">
        <f>S8/T17</f>
        <v>1</v>
      </c>
      <c r="X8" s="3">
        <v>100</v>
      </c>
      <c r="Y8" s="2">
        <v>100</v>
      </c>
      <c r="Z8" s="2">
        <f>X8/Y8*100</f>
        <v>100</v>
      </c>
      <c r="AA8" s="106">
        <v>1</v>
      </c>
      <c r="AB8" s="23">
        <f>X8/Y17</f>
        <v>1</v>
      </c>
      <c r="AC8" s="92">
        <v>0</v>
      </c>
      <c r="AD8" s="93">
        <v>1</v>
      </c>
      <c r="AE8" s="94">
        <f>AC8/AD8*100</f>
        <v>0</v>
      </c>
      <c r="AF8" s="95">
        <v>0</v>
      </c>
      <c r="AG8" s="96">
        <f>AC8/AD17</f>
        <v>0</v>
      </c>
      <c r="AH8" s="3">
        <v>100</v>
      </c>
      <c r="AI8" s="2">
        <v>100</v>
      </c>
      <c r="AJ8" s="2">
        <f>AH8/AI8*100</f>
        <v>100</v>
      </c>
      <c r="AK8" s="106">
        <v>1</v>
      </c>
      <c r="AL8" s="23">
        <f>AH8/AI17</f>
        <v>1</v>
      </c>
    </row>
    <row r="9" spans="2:38" ht="16.5" x14ac:dyDescent="0.3">
      <c r="B9" s="147">
        <v>4</v>
      </c>
      <c r="C9" s="148" t="s">
        <v>8</v>
      </c>
      <c r="D9" s="92">
        <v>0</v>
      </c>
      <c r="E9" s="93">
        <v>1</v>
      </c>
      <c r="F9" s="94">
        <f t="shared" ref="F9:F17" si="0">D9/E9*100</f>
        <v>0</v>
      </c>
      <c r="G9" s="95">
        <v>0</v>
      </c>
      <c r="H9" s="99">
        <f>D9/E17</f>
        <v>0</v>
      </c>
      <c r="I9" s="92">
        <v>0</v>
      </c>
      <c r="J9" s="94">
        <v>1</v>
      </c>
      <c r="K9" s="94">
        <f t="shared" ref="K9:K17" si="1">I9/J9*100</f>
        <v>0</v>
      </c>
      <c r="L9" s="95">
        <v>0</v>
      </c>
      <c r="M9" s="96">
        <f>I9/J17</f>
        <v>0</v>
      </c>
      <c r="N9" s="3">
        <v>2652</v>
      </c>
      <c r="O9" s="1">
        <v>1041</v>
      </c>
      <c r="P9" s="2">
        <f t="shared" ref="P9:P17" si="2">N9/O9*100</f>
        <v>254.75504322766568</v>
      </c>
      <c r="Q9" s="24">
        <v>2.5499999999999998</v>
      </c>
      <c r="R9" s="23">
        <f>N9/O17</f>
        <v>0.62502946028753237</v>
      </c>
      <c r="S9" s="3">
        <v>100</v>
      </c>
      <c r="T9" s="2">
        <v>100</v>
      </c>
      <c r="U9" s="2">
        <f t="shared" ref="U9:U17" si="3">S9/T9*100</f>
        <v>100</v>
      </c>
      <c r="V9" s="24">
        <v>1</v>
      </c>
      <c r="W9" s="23">
        <f>S9/T17</f>
        <v>1</v>
      </c>
      <c r="X9" s="3">
        <v>100</v>
      </c>
      <c r="Y9" s="2">
        <v>100</v>
      </c>
      <c r="Z9" s="2">
        <f t="shared" ref="Z9:Z17" si="4">X9/Y9*100</f>
        <v>100</v>
      </c>
      <c r="AA9" s="24">
        <v>1</v>
      </c>
      <c r="AB9" s="23">
        <f>X9/Y17</f>
        <v>1</v>
      </c>
      <c r="AC9" s="92">
        <v>0</v>
      </c>
      <c r="AD9" s="93">
        <v>1</v>
      </c>
      <c r="AE9" s="94">
        <f t="shared" ref="AE9:AE17" si="5">AC9/AD9*100</f>
        <v>0</v>
      </c>
      <c r="AF9" s="95">
        <v>0</v>
      </c>
      <c r="AG9" s="96">
        <f>AC9/AD17</f>
        <v>0</v>
      </c>
      <c r="AH9" s="3">
        <v>100</v>
      </c>
      <c r="AI9" s="2">
        <v>100</v>
      </c>
      <c r="AJ9" s="2">
        <f t="shared" ref="AJ9:AJ17" si="6">AH9/AI9*100</f>
        <v>100</v>
      </c>
      <c r="AK9" s="24">
        <v>1</v>
      </c>
      <c r="AL9" s="23">
        <f>AH9/AI17</f>
        <v>1</v>
      </c>
    </row>
    <row r="10" spans="2:38" ht="16.5" x14ac:dyDescent="0.3">
      <c r="B10" s="147">
        <v>5</v>
      </c>
      <c r="C10" s="148" t="s">
        <v>9</v>
      </c>
      <c r="D10" s="92">
        <v>0</v>
      </c>
      <c r="E10" s="93">
        <v>1</v>
      </c>
      <c r="F10" s="94">
        <f t="shared" si="0"/>
        <v>0</v>
      </c>
      <c r="G10" s="95">
        <v>0</v>
      </c>
      <c r="H10" s="99">
        <f>D10/E17</f>
        <v>0</v>
      </c>
      <c r="I10" s="92">
        <v>0</v>
      </c>
      <c r="J10" s="94">
        <v>1</v>
      </c>
      <c r="K10" s="94">
        <f t="shared" si="1"/>
        <v>0</v>
      </c>
      <c r="L10" s="95">
        <v>0</v>
      </c>
      <c r="M10" s="96">
        <f>I10/J17</f>
        <v>0</v>
      </c>
      <c r="N10" s="3">
        <v>4247</v>
      </c>
      <c r="O10" s="1">
        <v>1451</v>
      </c>
      <c r="P10" s="2">
        <f t="shared" si="2"/>
        <v>292.6946933149552</v>
      </c>
      <c r="Q10" s="24">
        <v>2.93</v>
      </c>
      <c r="R10" s="23">
        <f>N10/O17</f>
        <v>1.0009427292010371</v>
      </c>
      <c r="S10" s="3">
        <v>100</v>
      </c>
      <c r="T10" s="2">
        <v>100</v>
      </c>
      <c r="U10" s="2">
        <f t="shared" si="3"/>
        <v>100</v>
      </c>
      <c r="V10" s="24">
        <v>1</v>
      </c>
      <c r="W10" s="23">
        <f>S10/T17</f>
        <v>1</v>
      </c>
      <c r="X10" s="3">
        <v>100</v>
      </c>
      <c r="Y10" s="2">
        <v>100</v>
      </c>
      <c r="Z10" s="2">
        <f t="shared" si="4"/>
        <v>100</v>
      </c>
      <c r="AA10" s="24">
        <v>1</v>
      </c>
      <c r="AB10" s="23">
        <f>X10/Y17</f>
        <v>1</v>
      </c>
      <c r="AC10" s="92">
        <v>0</v>
      </c>
      <c r="AD10" s="93">
        <v>1</v>
      </c>
      <c r="AE10" s="94">
        <f t="shared" si="5"/>
        <v>0</v>
      </c>
      <c r="AF10" s="95">
        <v>0</v>
      </c>
      <c r="AG10" s="96">
        <f>AC10/AD17</f>
        <v>0</v>
      </c>
      <c r="AH10" s="3">
        <v>100</v>
      </c>
      <c r="AI10" s="2">
        <v>100</v>
      </c>
      <c r="AJ10" s="2">
        <f t="shared" si="6"/>
        <v>100</v>
      </c>
      <c r="AK10" s="24">
        <v>1</v>
      </c>
      <c r="AL10" s="23">
        <f>AH10/AI17</f>
        <v>1</v>
      </c>
    </row>
    <row r="11" spans="2:38" ht="16.5" x14ac:dyDescent="0.3">
      <c r="B11" s="175">
        <v>6</v>
      </c>
      <c r="C11" s="176" t="s">
        <v>10</v>
      </c>
      <c r="D11" s="92">
        <v>0</v>
      </c>
      <c r="E11" s="93">
        <v>1</v>
      </c>
      <c r="F11" s="94">
        <f t="shared" si="0"/>
        <v>0</v>
      </c>
      <c r="G11" s="95">
        <v>0</v>
      </c>
      <c r="H11" s="99">
        <f>D11/E17</f>
        <v>0</v>
      </c>
      <c r="I11" s="92">
        <v>0</v>
      </c>
      <c r="J11" s="94">
        <v>1</v>
      </c>
      <c r="K11" s="94">
        <f t="shared" si="1"/>
        <v>0</v>
      </c>
      <c r="L11" s="95">
        <v>0</v>
      </c>
      <c r="M11" s="96">
        <f>I11/J17</f>
        <v>0</v>
      </c>
      <c r="N11" s="3">
        <v>4722</v>
      </c>
      <c r="O11" s="1">
        <v>1929</v>
      </c>
      <c r="P11" s="2">
        <f t="shared" si="2"/>
        <v>244.79004665629861</v>
      </c>
      <c r="Q11" s="109">
        <v>2.4500000000000002</v>
      </c>
      <c r="R11" s="23">
        <f>N11/O17</f>
        <v>1.112891821824181</v>
      </c>
      <c r="S11" s="3">
        <v>100</v>
      </c>
      <c r="T11" s="2">
        <v>100</v>
      </c>
      <c r="U11" s="2">
        <f t="shared" si="3"/>
        <v>100</v>
      </c>
      <c r="V11" s="106">
        <v>1</v>
      </c>
      <c r="W11" s="23">
        <f>S11/T17</f>
        <v>1</v>
      </c>
      <c r="X11" s="3">
        <v>100</v>
      </c>
      <c r="Y11" s="2">
        <v>100</v>
      </c>
      <c r="Z11" s="2">
        <f t="shared" si="4"/>
        <v>100</v>
      </c>
      <c r="AA11" s="106">
        <v>1</v>
      </c>
      <c r="AB11" s="23">
        <f>X11/Y17</f>
        <v>1</v>
      </c>
      <c r="AC11" s="92">
        <v>0</v>
      </c>
      <c r="AD11" s="93">
        <v>1</v>
      </c>
      <c r="AE11" s="94">
        <f t="shared" si="5"/>
        <v>0</v>
      </c>
      <c r="AF11" s="95">
        <v>0</v>
      </c>
      <c r="AG11" s="96">
        <f>AC11/AD17</f>
        <v>0</v>
      </c>
      <c r="AH11" s="3">
        <v>100</v>
      </c>
      <c r="AI11" s="2">
        <v>100</v>
      </c>
      <c r="AJ11" s="2">
        <f t="shared" si="6"/>
        <v>100</v>
      </c>
      <c r="AK11" s="106">
        <v>1</v>
      </c>
      <c r="AL11" s="23">
        <f>AH11/AI17</f>
        <v>1</v>
      </c>
    </row>
    <row r="12" spans="2:38" ht="16.5" x14ac:dyDescent="0.3">
      <c r="B12" s="147">
        <v>7</v>
      </c>
      <c r="C12" s="148" t="s">
        <v>11</v>
      </c>
      <c r="D12" s="92">
        <v>0</v>
      </c>
      <c r="E12" s="93">
        <v>1</v>
      </c>
      <c r="F12" s="94">
        <f t="shared" si="0"/>
        <v>0</v>
      </c>
      <c r="G12" s="95">
        <v>0</v>
      </c>
      <c r="H12" s="99">
        <f>D12/E17</f>
        <v>0</v>
      </c>
      <c r="I12" s="92">
        <v>0</v>
      </c>
      <c r="J12" s="94">
        <v>1</v>
      </c>
      <c r="K12" s="94">
        <f t="shared" si="1"/>
        <v>0</v>
      </c>
      <c r="L12" s="95">
        <v>0</v>
      </c>
      <c r="M12" s="96">
        <f>I12/J17</f>
        <v>0</v>
      </c>
      <c r="N12" s="3">
        <v>0</v>
      </c>
      <c r="O12" s="1">
        <v>2492</v>
      </c>
      <c r="P12" s="2">
        <f t="shared" si="2"/>
        <v>0</v>
      </c>
      <c r="Q12" s="24">
        <v>0</v>
      </c>
      <c r="R12" s="23">
        <f>N12/O17</f>
        <v>0</v>
      </c>
      <c r="S12" s="3">
        <v>0</v>
      </c>
      <c r="T12" s="2">
        <v>100</v>
      </c>
      <c r="U12" s="2">
        <f t="shared" si="3"/>
        <v>0</v>
      </c>
      <c r="V12" s="24">
        <v>0</v>
      </c>
      <c r="W12" s="23">
        <f>S12/T17</f>
        <v>0</v>
      </c>
      <c r="X12" s="3">
        <v>0</v>
      </c>
      <c r="Y12" s="2">
        <v>100</v>
      </c>
      <c r="Z12" s="2">
        <f t="shared" si="4"/>
        <v>0</v>
      </c>
      <c r="AA12" s="24">
        <v>0</v>
      </c>
      <c r="AB12" s="23">
        <f>X12/Y17</f>
        <v>0</v>
      </c>
      <c r="AC12" s="92">
        <v>0</v>
      </c>
      <c r="AD12" s="93">
        <v>1</v>
      </c>
      <c r="AE12" s="94">
        <f t="shared" si="5"/>
        <v>0</v>
      </c>
      <c r="AF12" s="95">
        <v>0</v>
      </c>
      <c r="AG12" s="96">
        <f>AC12/AD17</f>
        <v>0</v>
      </c>
      <c r="AH12" s="3">
        <v>0</v>
      </c>
      <c r="AI12" s="2">
        <v>100</v>
      </c>
      <c r="AJ12" s="2">
        <f t="shared" si="6"/>
        <v>0</v>
      </c>
      <c r="AK12" s="24">
        <v>0</v>
      </c>
      <c r="AL12" s="23">
        <f>AH12/AI17</f>
        <v>0</v>
      </c>
    </row>
    <row r="13" spans="2:38" ht="16.5" x14ac:dyDescent="0.3">
      <c r="B13" s="147">
        <v>8</v>
      </c>
      <c r="C13" s="148" t="s">
        <v>12</v>
      </c>
      <c r="D13" s="92">
        <v>0</v>
      </c>
      <c r="E13" s="93">
        <v>1</v>
      </c>
      <c r="F13" s="94">
        <f t="shared" si="0"/>
        <v>0</v>
      </c>
      <c r="G13" s="95">
        <v>0</v>
      </c>
      <c r="H13" s="99">
        <f>D13/E17</f>
        <v>0</v>
      </c>
      <c r="I13" s="92">
        <v>0</v>
      </c>
      <c r="J13" s="94">
        <v>1</v>
      </c>
      <c r="K13" s="94">
        <f t="shared" si="1"/>
        <v>0</v>
      </c>
      <c r="L13" s="95">
        <v>0</v>
      </c>
      <c r="M13" s="96">
        <f>I13/J17</f>
        <v>0</v>
      </c>
      <c r="N13" s="3">
        <v>0</v>
      </c>
      <c r="O13" s="1">
        <v>2803</v>
      </c>
      <c r="P13" s="2">
        <f t="shared" si="2"/>
        <v>0</v>
      </c>
      <c r="Q13" s="24">
        <v>0</v>
      </c>
      <c r="R13" s="23">
        <f>N13/O17</f>
        <v>0</v>
      </c>
      <c r="S13" s="3">
        <v>0</v>
      </c>
      <c r="T13" s="2">
        <v>100</v>
      </c>
      <c r="U13" s="2">
        <f t="shared" si="3"/>
        <v>0</v>
      </c>
      <c r="V13" s="24">
        <v>0</v>
      </c>
      <c r="W13" s="23">
        <f>S13/T17</f>
        <v>0</v>
      </c>
      <c r="X13" s="3">
        <v>0</v>
      </c>
      <c r="Y13" s="2">
        <v>100</v>
      </c>
      <c r="Z13" s="2">
        <f t="shared" si="4"/>
        <v>0</v>
      </c>
      <c r="AA13" s="24">
        <v>0</v>
      </c>
      <c r="AB13" s="23">
        <f>X13/Y17</f>
        <v>0</v>
      </c>
      <c r="AC13" s="92">
        <v>0</v>
      </c>
      <c r="AD13" s="93">
        <v>1</v>
      </c>
      <c r="AE13" s="94">
        <f t="shared" si="5"/>
        <v>0</v>
      </c>
      <c r="AF13" s="95">
        <v>0</v>
      </c>
      <c r="AG13" s="96">
        <f>AC13/AD17</f>
        <v>0</v>
      </c>
      <c r="AH13" s="3">
        <v>0</v>
      </c>
      <c r="AI13" s="2">
        <v>100</v>
      </c>
      <c r="AJ13" s="2">
        <f t="shared" si="6"/>
        <v>0</v>
      </c>
      <c r="AK13" s="24">
        <v>0</v>
      </c>
      <c r="AL13" s="23">
        <f>AH13/AI17</f>
        <v>0</v>
      </c>
    </row>
    <row r="14" spans="2:38" ht="16.5" x14ac:dyDescent="0.3">
      <c r="B14" s="147">
        <v>9</v>
      </c>
      <c r="C14" s="148" t="s">
        <v>13</v>
      </c>
      <c r="D14" s="3">
        <v>0</v>
      </c>
      <c r="E14" s="1">
        <v>2</v>
      </c>
      <c r="F14" s="2">
        <f t="shared" si="0"/>
        <v>0</v>
      </c>
      <c r="G14" s="24">
        <v>0</v>
      </c>
      <c r="H14" s="49">
        <f>D14/E17</f>
        <v>0</v>
      </c>
      <c r="I14" s="92">
        <v>0</v>
      </c>
      <c r="J14" s="94">
        <v>1</v>
      </c>
      <c r="K14" s="94">
        <f t="shared" si="1"/>
        <v>0</v>
      </c>
      <c r="L14" s="95">
        <v>0</v>
      </c>
      <c r="M14" s="96">
        <f>I14/J17</f>
        <v>0</v>
      </c>
      <c r="N14" s="3">
        <v>0</v>
      </c>
      <c r="O14" s="1">
        <v>3197</v>
      </c>
      <c r="P14" s="2">
        <f t="shared" si="2"/>
        <v>0</v>
      </c>
      <c r="Q14" s="24">
        <v>0</v>
      </c>
      <c r="R14" s="23">
        <f>N14/O17</f>
        <v>0</v>
      </c>
      <c r="S14" s="3">
        <v>0</v>
      </c>
      <c r="T14" s="2">
        <v>100</v>
      </c>
      <c r="U14" s="2">
        <f t="shared" si="3"/>
        <v>0</v>
      </c>
      <c r="V14" s="24">
        <v>0</v>
      </c>
      <c r="W14" s="23">
        <f>S14/T17</f>
        <v>0</v>
      </c>
      <c r="X14" s="3">
        <v>0</v>
      </c>
      <c r="Y14" s="2">
        <v>100</v>
      </c>
      <c r="Z14" s="2">
        <f t="shared" si="4"/>
        <v>0</v>
      </c>
      <c r="AA14" s="24">
        <v>0</v>
      </c>
      <c r="AB14" s="23">
        <f>X14/Y17</f>
        <v>0</v>
      </c>
      <c r="AC14" s="3">
        <v>0</v>
      </c>
      <c r="AD14" s="1">
        <v>1</v>
      </c>
      <c r="AE14" s="2">
        <f t="shared" si="5"/>
        <v>0</v>
      </c>
      <c r="AF14" s="24">
        <v>0</v>
      </c>
      <c r="AG14" s="23">
        <f>AC14/AD17</f>
        <v>0</v>
      </c>
      <c r="AH14" s="3">
        <v>0</v>
      </c>
      <c r="AI14" s="2">
        <v>100</v>
      </c>
      <c r="AJ14" s="2">
        <f t="shared" si="6"/>
        <v>0</v>
      </c>
      <c r="AK14" s="24">
        <v>0</v>
      </c>
      <c r="AL14" s="23">
        <f>AH14/AI17</f>
        <v>0</v>
      </c>
    </row>
    <row r="15" spans="2:38" ht="16.5" x14ac:dyDescent="0.3">
      <c r="B15" s="147">
        <v>10</v>
      </c>
      <c r="C15" s="148" t="s">
        <v>14</v>
      </c>
      <c r="D15" s="3">
        <v>0</v>
      </c>
      <c r="E15" s="1">
        <v>8</v>
      </c>
      <c r="F15" s="2">
        <f t="shared" si="0"/>
        <v>0</v>
      </c>
      <c r="G15" s="24">
        <v>0</v>
      </c>
      <c r="H15" s="49">
        <f>D15/E17</f>
        <v>0</v>
      </c>
      <c r="I15" s="92">
        <v>0</v>
      </c>
      <c r="J15" s="94">
        <v>1</v>
      </c>
      <c r="K15" s="94">
        <f t="shared" si="1"/>
        <v>0</v>
      </c>
      <c r="L15" s="95">
        <v>0</v>
      </c>
      <c r="M15" s="96">
        <f>I15/J17</f>
        <v>0</v>
      </c>
      <c r="N15" s="3">
        <v>0</v>
      </c>
      <c r="O15" s="1">
        <v>3276</v>
      </c>
      <c r="P15" s="2">
        <f t="shared" si="2"/>
        <v>0</v>
      </c>
      <c r="Q15" s="24">
        <v>0</v>
      </c>
      <c r="R15" s="23">
        <f>N15/O17</f>
        <v>0</v>
      </c>
      <c r="S15" s="3">
        <v>0</v>
      </c>
      <c r="T15" s="2">
        <v>100</v>
      </c>
      <c r="U15" s="2">
        <f t="shared" si="3"/>
        <v>0</v>
      </c>
      <c r="V15" s="24">
        <v>0</v>
      </c>
      <c r="W15" s="23">
        <f>S15/T17</f>
        <v>0</v>
      </c>
      <c r="X15" s="3">
        <v>0</v>
      </c>
      <c r="Y15" s="2">
        <v>100</v>
      </c>
      <c r="Z15" s="2">
        <f t="shared" si="4"/>
        <v>0</v>
      </c>
      <c r="AA15" s="24">
        <v>0</v>
      </c>
      <c r="AB15" s="23">
        <f>X15/Y17</f>
        <v>0</v>
      </c>
      <c r="AC15" s="3">
        <v>0</v>
      </c>
      <c r="AD15" s="1">
        <v>3</v>
      </c>
      <c r="AE15" s="2">
        <f t="shared" si="5"/>
        <v>0</v>
      </c>
      <c r="AF15" s="24">
        <v>0</v>
      </c>
      <c r="AG15" s="23">
        <f>AC15/AD17</f>
        <v>0</v>
      </c>
      <c r="AH15" s="3">
        <v>0</v>
      </c>
      <c r="AI15" s="2">
        <v>100</v>
      </c>
      <c r="AJ15" s="2">
        <f t="shared" si="6"/>
        <v>0</v>
      </c>
      <c r="AK15" s="24">
        <v>0</v>
      </c>
      <c r="AL15" s="23">
        <f>AH15/AI17</f>
        <v>0</v>
      </c>
    </row>
    <row r="16" spans="2:38" ht="16.5" x14ac:dyDescent="0.3">
      <c r="B16" s="147">
        <v>11</v>
      </c>
      <c r="C16" s="148" t="s">
        <v>26</v>
      </c>
      <c r="D16" s="3">
        <v>0</v>
      </c>
      <c r="E16" s="1">
        <v>24</v>
      </c>
      <c r="F16" s="2">
        <f t="shared" si="0"/>
        <v>0</v>
      </c>
      <c r="G16" s="24">
        <v>0</v>
      </c>
      <c r="H16" s="49">
        <f>D16/E17</f>
        <v>0</v>
      </c>
      <c r="I16" s="92">
        <v>0</v>
      </c>
      <c r="J16" s="94">
        <v>1</v>
      </c>
      <c r="K16" s="94">
        <f t="shared" si="1"/>
        <v>0</v>
      </c>
      <c r="L16" s="95">
        <v>0</v>
      </c>
      <c r="M16" s="96">
        <f>I16/J17</f>
        <v>0</v>
      </c>
      <c r="N16" s="3">
        <v>0</v>
      </c>
      <c r="O16" s="1">
        <v>3644</v>
      </c>
      <c r="P16" s="2">
        <f t="shared" si="2"/>
        <v>0</v>
      </c>
      <c r="Q16" s="24">
        <v>0</v>
      </c>
      <c r="R16" s="23">
        <f>N16/O17</f>
        <v>0</v>
      </c>
      <c r="S16" s="3">
        <v>0</v>
      </c>
      <c r="T16" s="2">
        <v>100</v>
      </c>
      <c r="U16" s="2">
        <f t="shared" si="3"/>
        <v>0</v>
      </c>
      <c r="V16" s="24">
        <v>0</v>
      </c>
      <c r="W16" s="23">
        <f>S16/T17</f>
        <v>0</v>
      </c>
      <c r="X16" s="3">
        <v>0</v>
      </c>
      <c r="Y16" s="2">
        <v>100</v>
      </c>
      <c r="Z16" s="2">
        <f t="shared" si="4"/>
        <v>0</v>
      </c>
      <c r="AA16" s="24">
        <v>0</v>
      </c>
      <c r="AB16" s="23">
        <f>X16/Y17</f>
        <v>0</v>
      </c>
      <c r="AC16" s="3">
        <v>0</v>
      </c>
      <c r="AD16" s="1">
        <v>8</v>
      </c>
      <c r="AE16" s="2">
        <f t="shared" si="5"/>
        <v>0</v>
      </c>
      <c r="AF16" s="24">
        <v>0</v>
      </c>
      <c r="AG16" s="23">
        <f>AC16/AD17</f>
        <v>0</v>
      </c>
      <c r="AH16" s="3">
        <v>0</v>
      </c>
      <c r="AI16" s="2">
        <v>100</v>
      </c>
      <c r="AJ16" s="2">
        <f t="shared" si="6"/>
        <v>0</v>
      </c>
      <c r="AK16" s="24">
        <v>0</v>
      </c>
      <c r="AL16" s="23">
        <f>AH16/AI17</f>
        <v>0</v>
      </c>
    </row>
    <row r="17" spans="2:38" ht="17.25" thickBot="1" x14ac:dyDescent="0.35">
      <c r="B17" s="149">
        <v>12</v>
      </c>
      <c r="C17" s="150" t="s">
        <v>15</v>
      </c>
      <c r="D17" s="34">
        <v>0</v>
      </c>
      <c r="E17" s="39">
        <v>40</v>
      </c>
      <c r="F17" s="33">
        <f t="shared" si="0"/>
        <v>0</v>
      </c>
      <c r="G17" s="25">
        <v>0</v>
      </c>
      <c r="H17" s="58">
        <f>D17/E17</f>
        <v>0</v>
      </c>
      <c r="I17" s="34">
        <v>0</v>
      </c>
      <c r="J17" s="33">
        <v>25</v>
      </c>
      <c r="K17" s="33">
        <f t="shared" si="1"/>
        <v>0</v>
      </c>
      <c r="L17" s="25">
        <v>0</v>
      </c>
      <c r="M17" s="35">
        <f>I17/J17</f>
        <v>0</v>
      </c>
      <c r="N17" s="34">
        <v>0</v>
      </c>
      <c r="O17" s="39">
        <v>4243</v>
      </c>
      <c r="P17" s="33">
        <f t="shared" si="2"/>
        <v>0</v>
      </c>
      <c r="Q17" s="25">
        <v>0</v>
      </c>
      <c r="R17" s="35">
        <f>N17/O17</f>
        <v>0</v>
      </c>
      <c r="S17" s="34">
        <v>0</v>
      </c>
      <c r="T17" s="33">
        <v>100</v>
      </c>
      <c r="U17" s="33">
        <f t="shared" si="3"/>
        <v>0</v>
      </c>
      <c r="V17" s="25">
        <v>0</v>
      </c>
      <c r="W17" s="35">
        <f>S17/T17</f>
        <v>0</v>
      </c>
      <c r="X17" s="34">
        <v>0</v>
      </c>
      <c r="Y17" s="33">
        <v>100</v>
      </c>
      <c r="Z17" s="33">
        <f t="shared" si="4"/>
        <v>0</v>
      </c>
      <c r="AA17" s="25">
        <v>0</v>
      </c>
      <c r="AB17" s="35">
        <f>X17/Y17</f>
        <v>0</v>
      </c>
      <c r="AC17" s="34">
        <v>0</v>
      </c>
      <c r="AD17" s="39">
        <v>12</v>
      </c>
      <c r="AE17" s="33">
        <f t="shared" si="5"/>
        <v>0</v>
      </c>
      <c r="AF17" s="25">
        <v>0</v>
      </c>
      <c r="AG17" s="35">
        <f>AC17/AD17</f>
        <v>0</v>
      </c>
      <c r="AH17" s="34">
        <v>0</v>
      </c>
      <c r="AI17" s="33">
        <v>100</v>
      </c>
      <c r="AJ17" s="33">
        <f t="shared" si="6"/>
        <v>0</v>
      </c>
      <c r="AK17" s="25">
        <v>0</v>
      </c>
      <c r="AL17" s="35">
        <f>AH17/AI17</f>
        <v>0</v>
      </c>
    </row>
    <row r="19" spans="2:38" ht="15.75" thickBot="1" x14ac:dyDescent="0.3"/>
    <row r="20" spans="2:38" ht="14.25" customHeight="1" x14ac:dyDescent="0.3">
      <c r="B20" s="19"/>
      <c r="C20" s="20"/>
      <c r="D20" s="22"/>
      <c r="E20" s="22"/>
      <c r="F20" s="22"/>
      <c r="G20" s="22"/>
      <c r="H20" s="325" t="s">
        <v>284</v>
      </c>
      <c r="I20" s="326"/>
    </row>
    <row r="21" spans="2:38" ht="15.75" customHeight="1" thickBot="1" x14ac:dyDescent="0.3">
      <c r="H21" s="327"/>
      <c r="I21" s="328"/>
    </row>
    <row r="22" spans="2:38" x14ac:dyDescent="0.25">
      <c r="B22" s="12">
        <v>1</v>
      </c>
      <c r="C22" s="7" t="s">
        <v>27</v>
      </c>
      <c r="D22" s="8"/>
      <c r="E22" s="295" t="s">
        <v>28</v>
      </c>
      <c r="F22" s="295"/>
      <c r="G22" s="296"/>
      <c r="H22" s="12">
        <v>4</v>
      </c>
      <c r="I22" s="16">
        <f>H22/H25</f>
        <v>1</v>
      </c>
    </row>
    <row r="23" spans="2:38" x14ac:dyDescent="0.25">
      <c r="B23" s="13">
        <v>2</v>
      </c>
      <c r="C23" s="9" t="s">
        <v>29</v>
      </c>
      <c r="D23" s="4"/>
      <c r="E23" s="297" t="s">
        <v>30</v>
      </c>
      <c r="F23" s="297"/>
      <c r="G23" s="298"/>
      <c r="H23" s="13">
        <v>0</v>
      </c>
      <c r="I23" s="17">
        <f>H23/H25</f>
        <v>0</v>
      </c>
    </row>
    <row r="24" spans="2:38" ht="15.75" thickBot="1" x14ac:dyDescent="0.3">
      <c r="B24" s="14">
        <v>3</v>
      </c>
      <c r="C24" s="10" t="s">
        <v>31</v>
      </c>
      <c r="D24" s="11"/>
      <c r="E24" s="299" t="s">
        <v>32</v>
      </c>
      <c r="F24" s="299"/>
      <c r="G24" s="300"/>
      <c r="H24" s="14">
        <v>0</v>
      </c>
      <c r="I24" s="18">
        <f>H24/H25</f>
        <v>0</v>
      </c>
    </row>
    <row r="25" spans="2:38" ht="15.75" thickBot="1" x14ac:dyDescent="0.3">
      <c r="B25" s="322" t="s">
        <v>92</v>
      </c>
      <c r="C25" s="323"/>
      <c r="D25" s="323"/>
      <c r="E25" s="323"/>
      <c r="F25" s="323"/>
      <c r="G25" s="324"/>
      <c r="H25" s="15">
        <f>SUM(H22:H24)</f>
        <v>4</v>
      </c>
      <c r="I25" s="21">
        <f>SUM(I22:I24)</f>
        <v>1</v>
      </c>
    </row>
    <row r="27" spans="2:38" ht="18" customHeight="1" x14ac:dyDescent="0.35">
      <c r="B27" s="107">
        <v>3</v>
      </c>
      <c r="C27" s="108" t="s">
        <v>146</v>
      </c>
    </row>
    <row r="28" spans="2:38" ht="15.75" thickBot="1" x14ac:dyDescent="0.3"/>
    <row r="29" spans="2:38" ht="15.75" thickBot="1" x14ac:dyDescent="0.3">
      <c r="B29" s="192"/>
      <c r="C29" t="s">
        <v>324</v>
      </c>
    </row>
  </sheetData>
  <sheetProtection algorithmName="SHA-512" hashValue="g7mPAs+ZS4TcdsgJyrb81zWVd/UFSmUGkC3bvrP7pdukzRP68a9Zo36tSVfzoEhOZJpKVvZeQ2u72pjW4XwuHg==" saltValue="GD2+0RP0r+mn0in78mor+Q==" spinCount="100000" sheet="1" objects="1" scenarios="1" selectLockedCells="1" selectUnlockedCells="1"/>
  <mergeCells count="35">
    <mergeCell ref="AH4:AJ4"/>
    <mergeCell ref="AK4:AK5"/>
    <mergeCell ref="AL4:AL5"/>
    <mergeCell ref="B2:C5"/>
    <mergeCell ref="D3:H3"/>
    <mergeCell ref="I3:M3"/>
    <mergeCell ref="N3:R3"/>
    <mergeCell ref="S3:W3"/>
    <mergeCell ref="D4:F4"/>
    <mergeCell ref="G4:G5"/>
    <mergeCell ref="H4:H5"/>
    <mergeCell ref="I4:K4"/>
    <mergeCell ref="R4:R5"/>
    <mergeCell ref="D2:AL2"/>
    <mergeCell ref="AC3:AG3"/>
    <mergeCell ref="AH3:AL3"/>
    <mergeCell ref="AC4:AE4"/>
    <mergeCell ref="AF4:AF5"/>
    <mergeCell ref="AG4:AG5"/>
    <mergeCell ref="E24:G24"/>
    <mergeCell ref="B25:G25"/>
    <mergeCell ref="E22:G22"/>
    <mergeCell ref="E23:G23"/>
    <mergeCell ref="X3:AB3"/>
    <mergeCell ref="AB4:AB5"/>
    <mergeCell ref="AA4:AA5"/>
    <mergeCell ref="V4:V5"/>
    <mergeCell ref="H20:I21"/>
    <mergeCell ref="Q4:Q5"/>
    <mergeCell ref="L4:L5"/>
    <mergeCell ref="M4:M5"/>
    <mergeCell ref="N4:P4"/>
    <mergeCell ref="W4:W5"/>
    <mergeCell ref="X4:Z4"/>
    <mergeCell ref="S4:U4"/>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79998168889431442"/>
  </sheetPr>
  <dimension ref="B1:M28"/>
  <sheetViews>
    <sheetView workbookViewId="0">
      <selection activeCell="D2" sqref="D2:M2"/>
    </sheetView>
  </sheetViews>
  <sheetFormatPr baseColWidth="10" defaultRowHeight="15" x14ac:dyDescent="0.25"/>
  <cols>
    <col min="1" max="1" width="3.28515625" customWidth="1"/>
    <col min="2" max="2" width="3.7109375" customWidth="1"/>
    <col min="3" max="3" width="13.7109375" customWidth="1"/>
    <col min="4" max="4" width="6.5703125" customWidth="1"/>
    <col min="5" max="5" width="5.85546875" customWidth="1"/>
    <col min="6" max="6" width="6.5703125" customWidth="1"/>
    <col min="7" max="7" width="7.5703125" customWidth="1"/>
    <col min="8" max="8" width="10" customWidth="1"/>
    <col min="9" max="9" width="8.42578125" customWidth="1"/>
    <col min="10" max="10" width="5.7109375" customWidth="1"/>
    <col min="11" max="11" width="6.42578125" customWidth="1"/>
    <col min="12" max="12" width="7" customWidth="1"/>
    <col min="13" max="13" width="9.85546875" customWidth="1"/>
  </cols>
  <sheetData>
    <row r="1" spans="2:13" ht="15.75" thickBot="1" x14ac:dyDescent="0.3"/>
    <row r="2" spans="2:13" ht="17.25" thickBot="1" x14ac:dyDescent="0.35">
      <c r="B2" s="425" t="s">
        <v>306</v>
      </c>
      <c r="C2" s="330"/>
      <c r="D2" s="343" t="s">
        <v>126</v>
      </c>
      <c r="E2" s="344"/>
      <c r="F2" s="344"/>
      <c r="G2" s="344"/>
      <c r="H2" s="344"/>
      <c r="I2" s="344"/>
      <c r="J2" s="344"/>
      <c r="K2" s="344"/>
      <c r="L2" s="344"/>
      <c r="M2" s="345"/>
    </row>
    <row r="3" spans="2:13" ht="78" customHeight="1" thickBot="1" x14ac:dyDescent="0.3">
      <c r="B3" s="331"/>
      <c r="C3" s="332"/>
      <c r="D3" s="426" t="s">
        <v>373</v>
      </c>
      <c r="E3" s="427"/>
      <c r="F3" s="428"/>
      <c r="G3" s="428"/>
      <c r="H3" s="429"/>
      <c r="I3" s="359" t="s">
        <v>372</v>
      </c>
      <c r="J3" s="360"/>
      <c r="K3" s="361"/>
      <c r="L3" s="361"/>
      <c r="M3" s="362"/>
    </row>
    <row r="4" spans="2:13" ht="24.75" customHeight="1" thickBot="1" x14ac:dyDescent="0.3">
      <c r="B4" s="331"/>
      <c r="C4" s="332"/>
      <c r="D4" s="319" t="s">
        <v>0</v>
      </c>
      <c r="E4" s="348"/>
      <c r="F4" s="350"/>
      <c r="G4" s="351" t="s">
        <v>1</v>
      </c>
      <c r="H4" s="316" t="s">
        <v>104</v>
      </c>
      <c r="I4" s="319" t="s">
        <v>0</v>
      </c>
      <c r="J4" s="320"/>
      <c r="K4" s="321"/>
      <c r="L4" s="316" t="s">
        <v>1</v>
      </c>
      <c r="M4" s="316" t="s">
        <v>104</v>
      </c>
    </row>
    <row r="5" spans="2:13" ht="18" customHeight="1" thickBot="1" x14ac:dyDescent="0.3">
      <c r="B5" s="333"/>
      <c r="C5" s="334"/>
      <c r="D5" s="151" t="s">
        <v>33</v>
      </c>
      <c r="E5" s="152" t="s">
        <v>2</v>
      </c>
      <c r="F5" s="153" t="s">
        <v>3</v>
      </c>
      <c r="G5" s="352"/>
      <c r="H5" s="318"/>
      <c r="I5" s="151" t="s">
        <v>33</v>
      </c>
      <c r="J5" s="152" t="s">
        <v>2</v>
      </c>
      <c r="K5" s="158" t="s">
        <v>3</v>
      </c>
      <c r="L5" s="318"/>
      <c r="M5" s="318"/>
    </row>
    <row r="6" spans="2:13" ht="16.5" customHeight="1" x14ac:dyDescent="0.25">
      <c r="B6" s="145">
        <v>1</v>
      </c>
      <c r="C6" s="146" t="s">
        <v>5</v>
      </c>
      <c r="D6" s="88">
        <v>0</v>
      </c>
      <c r="E6" s="89">
        <v>100</v>
      </c>
      <c r="F6" s="89">
        <f>D6/E6*100</f>
        <v>0</v>
      </c>
      <c r="G6" s="90">
        <v>0</v>
      </c>
      <c r="H6" s="91">
        <f>D6/E17</f>
        <v>0</v>
      </c>
      <c r="I6" s="88">
        <v>0</v>
      </c>
      <c r="J6" s="89">
        <v>100</v>
      </c>
      <c r="K6" s="89">
        <f>I6/J6*100</f>
        <v>0</v>
      </c>
      <c r="L6" s="90">
        <v>0</v>
      </c>
      <c r="M6" s="91">
        <f>I6/J17</f>
        <v>0</v>
      </c>
    </row>
    <row r="7" spans="2:13" ht="16.5" x14ac:dyDescent="0.3">
      <c r="B7" s="147">
        <v>2</v>
      </c>
      <c r="C7" s="148" t="s">
        <v>6</v>
      </c>
      <c r="D7" s="92">
        <v>0</v>
      </c>
      <c r="E7" s="94">
        <v>100</v>
      </c>
      <c r="F7" s="94">
        <f>D7/E7*100</f>
        <v>0</v>
      </c>
      <c r="G7" s="95">
        <v>0</v>
      </c>
      <c r="H7" s="96">
        <f>D7/E17</f>
        <v>0</v>
      </c>
      <c r="I7" s="92">
        <v>0</v>
      </c>
      <c r="J7" s="94">
        <v>100</v>
      </c>
      <c r="K7" s="94">
        <f>I7/J7*100</f>
        <v>0</v>
      </c>
      <c r="L7" s="95">
        <v>0</v>
      </c>
      <c r="M7" s="96">
        <f>I7/J17</f>
        <v>0</v>
      </c>
    </row>
    <row r="8" spans="2:13" ht="15.75" x14ac:dyDescent="0.25">
      <c r="B8" s="173">
        <v>3</v>
      </c>
      <c r="C8" s="174" t="s">
        <v>7</v>
      </c>
      <c r="D8" s="92">
        <v>0</v>
      </c>
      <c r="E8" s="94">
        <v>100</v>
      </c>
      <c r="F8" s="94">
        <f>D8/E8*100</f>
        <v>0</v>
      </c>
      <c r="G8" s="95">
        <v>0</v>
      </c>
      <c r="H8" s="96">
        <f>D8/E17</f>
        <v>0</v>
      </c>
      <c r="I8" s="92">
        <v>0</v>
      </c>
      <c r="J8" s="94">
        <v>100</v>
      </c>
      <c r="K8" s="94">
        <f>I8/J8*100</f>
        <v>0</v>
      </c>
      <c r="L8" s="95">
        <v>0</v>
      </c>
      <c r="M8" s="96">
        <f>I8/J17</f>
        <v>0</v>
      </c>
    </row>
    <row r="9" spans="2:13" ht="16.5" x14ac:dyDescent="0.3">
      <c r="B9" s="147">
        <v>4</v>
      </c>
      <c r="C9" s="148" t="s">
        <v>8</v>
      </c>
      <c r="D9" s="92">
        <v>0</v>
      </c>
      <c r="E9" s="94">
        <v>100</v>
      </c>
      <c r="F9" s="94">
        <f t="shared" ref="F9:F17" si="0">D9/E9*100</f>
        <v>0</v>
      </c>
      <c r="G9" s="95">
        <v>0</v>
      </c>
      <c r="H9" s="96">
        <f>D9/E17</f>
        <v>0</v>
      </c>
      <c r="I9" s="92">
        <v>0</v>
      </c>
      <c r="J9" s="94">
        <v>100</v>
      </c>
      <c r="K9" s="94">
        <f t="shared" ref="K9:K17" si="1">I9/J9*100</f>
        <v>0</v>
      </c>
      <c r="L9" s="95">
        <v>0</v>
      </c>
      <c r="M9" s="96">
        <f>I9/J17</f>
        <v>0</v>
      </c>
    </row>
    <row r="10" spans="2:13" ht="16.5" x14ac:dyDescent="0.3">
      <c r="B10" s="147">
        <v>5</v>
      </c>
      <c r="C10" s="148" t="s">
        <v>9</v>
      </c>
      <c r="D10" s="92">
        <v>0</v>
      </c>
      <c r="E10" s="94">
        <v>100</v>
      </c>
      <c r="F10" s="94">
        <f t="shared" si="0"/>
        <v>0</v>
      </c>
      <c r="G10" s="95">
        <v>0</v>
      </c>
      <c r="H10" s="96">
        <f>D10/E17</f>
        <v>0</v>
      </c>
      <c r="I10" s="92">
        <v>0</v>
      </c>
      <c r="J10" s="94">
        <v>100</v>
      </c>
      <c r="K10" s="94">
        <f t="shared" si="1"/>
        <v>0</v>
      </c>
      <c r="L10" s="95">
        <v>0</v>
      </c>
      <c r="M10" s="96">
        <f>I10/J17</f>
        <v>0</v>
      </c>
    </row>
    <row r="11" spans="2:13" ht="16.5" x14ac:dyDescent="0.3">
      <c r="B11" s="175">
        <v>6</v>
      </c>
      <c r="C11" s="176" t="s">
        <v>10</v>
      </c>
      <c r="D11" s="212">
        <v>0</v>
      </c>
      <c r="E11" s="213">
        <v>100</v>
      </c>
      <c r="F11" s="213">
        <f t="shared" si="0"/>
        <v>0</v>
      </c>
      <c r="G11" s="214">
        <v>0</v>
      </c>
      <c r="H11" s="215">
        <f>D11/E17</f>
        <v>0</v>
      </c>
      <c r="I11" s="212">
        <v>0</v>
      </c>
      <c r="J11" s="213">
        <v>50</v>
      </c>
      <c r="K11" s="213">
        <f t="shared" si="1"/>
        <v>0</v>
      </c>
      <c r="L11" s="214">
        <v>0</v>
      </c>
      <c r="M11" s="215">
        <f>I11/J17</f>
        <v>0</v>
      </c>
    </row>
    <row r="12" spans="2:13" ht="16.5" x14ac:dyDescent="0.3">
      <c r="B12" s="147">
        <v>7</v>
      </c>
      <c r="C12" s="148" t="s">
        <v>11</v>
      </c>
      <c r="D12" s="92">
        <v>0</v>
      </c>
      <c r="E12" s="94">
        <v>100</v>
      </c>
      <c r="F12" s="94">
        <f t="shared" si="0"/>
        <v>0</v>
      </c>
      <c r="G12" s="95">
        <v>0</v>
      </c>
      <c r="H12" s="96">
        <f>D12/E17</f>
        <v>0</v>
      </c>
      <c r="I12" s="92">
        <v>0</v>
      </c>
      <c r="J12" s="94">
        <v>100</v>
      </c>
      <c r="K12" s="94">
        <f t="shared" si="1"/>
        <v>0</v>
      </c>
      <c r="L12" s="95">
        <v>0</v>
      </c>
      <c r="M12" s="96">
        <f>I12/J17</f>
        <v>0</v>
      </c>
    </row>
    <row r="13" spans="2:13" ht="16.5" x14ac:dyDescent="0.3">
      <c r="B13" s="147">
        <v>8</v>
      </c>
      <c r="C13" s="148" t="s">
        <v>12</v>
      </c>
      <c r="D13" s="92">
        <v>0</v>
      </c>
      <c r="E13" s="94">
        <v>100</v>
      </c>
      <c r="F13" s="94">
        <f t="shared" si="0"/>
        <v>0</v>
      </c>
      <c r="G13" s="95">
        <v>0</v>
      </c>
      <c r="H13" s="96">
        <f>D13/E17</f>
        <v>0</v>
      </c>
      <c r="I13" s="92">
        <v>0</v>
      </c>
      <c r="J13" s="94">
        <v>100</v>
      </c>
      <c r="K13" s="94">
        <f t="shared" si="1"/>
        <v>0</v>
      </c>
      <c r="L13" s="95">
        <v>0</v>
      </c>
      <c r="M13" s="96">
        <f>I13/J17</f>
        <v>0</v>
      </c>
    </row>
    <row r="14" spans="2:13" ht="16.5" x14ac:dyDescent="0.3">
      <c r="B14" s="147">
        <v>9</v>
      </c>
      <c r="C14" s="148" t="s">
        <v>13</v>
      </c>
      <c r="D14" s="92">
        <v>0</v>
      </c>
      <c r="E14" s="94">
        <v>100</v>
      </c>
      <c r="F14" s="94">
        <f t="shared" si="0"/>
        <v>0</v>
      </c>
      <c r="G14" s="95">
        <v>0</v>
      </c>
      <c r="H14" s="96">
        <f>D14/E17</f>
        <v>0</v>
      </c>
      <c r="I14" s="92">
        <v>0</v>
      </c>
      <c r="J14" s="94">
        <v>100</v>
      </c>
      <c r="K14" s="94">
        <f t="shared" si="1"/>
        <v>0</v>
      </c>
      <c r="L14" s="95">
        <v>0</v>
      </c>
      <c r="M14" s="96">
        <f>I14/J17</f>
        <v>0</v>
      </c>
    </row>
    <row r="15" spans="2:13" ht="16.5" x14ac:dyDescent="0.3">
      <c r="B15" s="147">
        <v>10</v>
      </c>
      <c r="C15" s="148" t="s">
        <v>14</v>
      </c>
      <c r="D15" s="92">
        <v>0</v>
      </c>
      <c r="E15" s="94">
        <v>100</v>
      </c>
      <c r="F15" s="94">
        <f t="shared" si="0"/>
        <v>0</v>
      </c>
      <c r="G15" s="95">
        <v>0</v>
      </c>
      <c r="H15" s="96">
        <f>D15/E17</f>
        <v>0</v>
      </c>
      <c r="I15" s="92">
        <v>0</v>
      </c>
      <c r="J15" s="94">
        <v>100</v>
      </c>
      <c r="K15" s="94">
        <f t="shared" si="1"/>
        <v>0</v>
      </c>
      <c r="L15" s="95">
        <v>0</v>
      </c>
      <c r="M15" s="96">
        <f>I15/J17</f>
        <v>0</v>
      </c>
    </row>
    <row r="16" spans="2:13" ht="16.5" x14ac:dyDescent="0.3">
      <c r="B16" s="147">
        <v>11</v>
      </c>
      <c r="C16" s="148" t="s">
        <v>26</v>
      </c>
      <c r="D16" s="92">
        <v>0</v>
      </c>
      <c r="E16" s="94">
        <v>100</v>
      </c>
      <c r="F16" s="94">
        <f t="shared" si="0"/>
        <v>0</v>
      </c>
      <c r="G16" s="95">
        <v>0</v>
      </c>
      <c r="H16" s="96">
        <f>D16/E17</f>
        <v>0</v>
      </c>
      <c r="I16" s="92">
        <v>0</v>
      </c>
      <c r="J16" s="94">
        <v>100</v>
      </c>
      <c r="K16" s="94">
        <f t="shared" si="1"/>
        <v>0</v>
      </c>
      <c r="L16" s="95">
        <v>0</v>
      </c>
      <c r="M16" s="96">
        <f>I16/J17</f>
        <v>0</v>
      </c>
    </row>
    <row r="17" spans="2:13" ht="17.25" thickBot="1" x14ac:dyDescent="0.35">
      <c r="B17" s="149">
        <v>12</v>
      </c>
      <c r="C17" s="150" t="s">
        <v>15</v>
      </c>
      <c r="D17" s="34">
        <v>0</v>
      </c>
      <c r="E17" s="33">
        <v>100</v>
      </c>
      <c r="F17" s="33">
        <f t="shared" si="0"/>
        <v>0</v>
      </c>
      <c r="G17" s="25">
        <v>0</v>
      </c>
      <c r="H17" s="35">
        <f>D17/E17</f>
        <v>0</v>
      </c>
      <c r="I17" s="34">
        <v>0</v>
      </c>
      <c r="J17" s="33">
        <v>100</v>
      </c>
      <c r="K17" s="33">
        <f t="shared" si="1"/>
        <v>0</v>
      </c>
      <c r="L17" s="25">
        <v>0</v>
      </c>
      <c r="M17" s="35">
        <f>I17/J17</f>
        <v>0</v>
      </c>
    </row>
    <row r="19" spans="2:13" ht="15.75" thickBot="1" x14ac:dyDescent="0.3"/>
    <row r="20" spans="2:13" ht="14.25" customHeight="1" x14ac:dyDescent="0.3">
      <c r="B20" s="19"/>
      <c r="C20" s="20"/>
      <c r="D20" s="22"/>
      <c r="E20" s="22"/>
      <c r="F20" s="22"/>
      <c r="G20" s="22"/>
      <c r="H20" s="325" t="s">
        <v>284</v>
      </c>
      <c r="I20" s="326"/>
    </row>
    <row r="21" spans="2:13" ht="15" customHeight="1" thickBot="1" x14ac:dyDescent="0.3">
      <c r="H21" s="327"/>
      <c r="I21" s="328"/>
    </row>
    <row r="22" spans="2:13" x14ac:dyDescent="0.25">
      <c r="B22" s="12">
        <v>1</v>
      </c>
      <c r="C22" s="7" t="s">
        <v>27</v>
      </c>
      <c r="D22" s="8"/>
      <c r="E22" s="295" t="s">
        <v>28</v>
      </c>
      <c r="F22" s="295"/>
      <c r="G22" s="296"/>
      <c r="H22" s="12">
        <v>0</v>
      </c>
      <c r="I22" s="16" t="e">
        <f>H22/H25</f>
        <v>#DIV/0!</v>
      </c>
    </row>
    <row r="23" spans="2:13" x14ac:dyDescent="0.25">
      <c r="B23" s="13">
        <v>2</v>
      </c>
      <c r="C23" s="9" t="s">
        <v>29</v>
      </c>
      <c r="D23" s="4"/>
      <c r="E23" s="297" t="s">
        <v>30</v>
      </c>
      <c r="F23" s="297"/>
      <c r="G23" s="298"/>
      <c r="H23" s="13">
        <v>0</v>
      </c>
      <c r="I23" s="17" t="e">
        <f>H23/H25</f>
        <v>#DIV/0!</v>
      </c>
    </row>
    <row r="24" spans="2:13" ht="15.75" thickBot="1" x14ac:dyDescent="0.3">
      <c r="B24" s="14">
        <v>3</v>
      </c>
      <c r="C24" s="10" t="s">
        <v>31</v>
      </c>
      <c r="D24" s="11"/>
      <c r="E24" s="299" t="s">
        <v>32</v>
      </c>
      <c r="F24" s="299"/>
      <c r="G24" s="300"/>
      <c r="H24" s="14">
        <v>0</v>
      </c>
      <c r="I24" s="18" t="e">
        <f>H24/H25</f>
        <v>#DIV/0!</v>
      </c>
    </row>
    <row r="25" spans="2:13" ht="15.75" thickBot="1" x14ac:dyDescent="0.3">
      <c r="B25" s="322" t="s">
        <v>93</v>
      </c>
      <c r="C25" s="323"/>
      <c r="D25" s="323"/>
      <c r="E25" s="323"/>
      <c r="F25" s="323"/>
      <c r="G25" s="324"/>
      <c r="H25" s="15">
        <f>SUM(H22:H24)</f>
        <v>0</v>
      </c>
      <c r="I25" s="21" t="e">
        <f>SUM(I22:I24)</f>
        <v>#DIV/0!</v>
      </c>
    </row>
    <row r="27" spans="2:13" ht="15.75" thickBot="1" x14ac:dyDescent="0.3"/>
    <row r="28" spans="2:13" ht="16.5" thickBot="1" x14ac:dyDescent="0.3">
      <c r="B28" s="216">
        <v>2</v>
      </c>
      <c r="C28" s="238" t="s">
        <v>374</v>
      </c>
    </row>
  </sheetData>
  <sheetProtection algorithmName="SHA-512" hashValue="qUHrT29HxHbP3XH9RQ4yVwoHWMSt7epRyR6B67PpOFfA07NGw8Ee9/U5v+fABhx5R7W9GJqFcOEJjI0ZJ7/9iw==" saltValue="2wO39GtyRjS4/EG1goj0Jg==" spinCount="100000" sheet="1" objects="1" scenarios="1" selectLockedCells="1" selectUnlockedCells="1"/>
  <mergeCells count="15">
    <mergeCell ref="E24:G24"/>
    <mergeCell ref="L4:L5"/>
    <mergeCell ref="M4:M5"/>
    <mergeCell ref="B25:G25"/>
    <mergeCell ref="H20:I21"/>
    <mergeCell ref="E22:G22"/>
    <mergeCell ref="E23:G23"/>
    <mergeCell ref="I4:K4"/>
    <mergeCell ref="B2:C5"/>
    <mergeCell ref="D3:H3"/>
    <mergeCell ref="I3:M3"/>
    <mergeCell ref="D2:M2"/>
    <mergeCell ref="D4:F4"/>
    <mergeCell ref="G4:G5"/>
    <mergeCell ref="H4:H5"/>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sheetPr>
  <dimension ref="B1:M25"/>
  <sheetViews>
    <sheetView workbookViewId="0">
      <selection activeCell="D2" sqref="D2:M2"/>
    </sheetView>
  </sheetViews>
  <sheetFormatPr baseColWidth="10" defaultRowHeight="15" x14ac:dyDescent="0.25"/>
  <cols>
    <col min="1" max="1" width="3.28515625" customWidth="1"/>
    <col min="2" max="2" width="3.5703125" customWidth="1"/>
    <col min="3" max="3" width="13.7109375" customWidth="1"/>
    <col min="4" max="4" width="6.5703125" customWidth="1"/>
    <col min="5" max="5" width="5.5703125" customWidth="1"/>
    <col min="6" max="6" width="6.28515625" customWidth="1"/>
    <col min="7" max="7" width="6" customWidth="1"/>
    <col min="8" max="8" width="10" customWidth="1"/>
    <col min="9" max="9" width="7.7109375" customWidth="1"/>
    <col min="10" max="10" width="4.85546875" customWidth="1"/>
    <col min="11" max="11" width="6.5703125" customWidth="1"/>
    <col min="12" max="12" width="6.140625" customWidth="1"/>
    <col min="13" max="13" width="10.5703125" customWidth="1"/>
  </cols>
  <sheetData>
    <row r="1" spans="2:13" ht="15.75" thickBot="1" x14ac:dyDescent="0.3"/>
    <row r="2" spans="2:13" ht="16.5" customHeight="1" thickBot="1" x14ac:dyDescent="0.3">
      <c r="B2" s="329" t="s">
        <v>307</v>
      </c>
      <c r="C2" s="330"/>
      <c r="D2" s="399" t="s">
        <v>127</v>
      </c>
      <c r="E2" s="400"/>
      <c r="F2" s="400"/>
      <c r="G2" s="400"/>
      <c r="H2" s="400"/>
      <c r="I2" s="400"/>
      <c r="J2" s="400"/>
      <c r="K2" s="400"/>
      <c r="L2" s="400"/>
      <c r="M2" s="401"/>
    </row>
    <row r="3" spans="2:13" ht="53.25" customHeight="1" thickBot="1" x14ac:dyDescent="0.3">
      <c r="B3" s="331"/>
      <c r="C3" s="332"/>
      <c r="D3" s="335" t="s">
        <v>225</v>
      </c>
      <c r="E3" s="336"/>
      <c r="F3" s="337"/>
      <c r="G3" s="337"/>
      <c r="H3" s="338"/>
      <c r="I3" s="335" t="s">
        <v>346</v>
      </c>
      <c r="J3" s="336"/>
      <c r="K3" s="337"/>
      <c r="L3" s="337"/>
      <c r="M3" s="338"/>
    </row>
    <row r="4" spans="2:13" ht="24.75" customHeight="1" thickBot="1" x14ac:dyDescent="0.3">
      <c r="B4" s="331"/>
      <c r="C4" s="332"/>
      <c r="D4" s="319" t="s">
        <v>0</v>
      </c>
      <c r="E4" s="348"/>
      <c r="F4" s="350"/>
      <c r="G4" s="351" t="s">
        <v>1</v>
      </c>
      <c r="H4" s="316" t="s">
        <v>104</v>
      </c>
      <c r="I4" s="319" t="s">
        <v>0</v>
      </c>
      <c r="J4" s="348"/>
      <c r="K4" s="350"/>
      <c r="L4" s="351" t="s">
        <v>1</v>
      </c>
      <c r="M4" s="316" t="s">
        <v>104</v>
      </c>
    </row>
    <row r="5" spans="2:13" ht="18" customHeight="1" thickBot="1" x14ac:dyDescent="0.3">
      <c r="B5" s="333"/>
      <c r="C5" s="334"/>
      <c r="D5" s="151" t="s">
        <v>33</v>
      </c>
      <c r="E5" s="152" t="s">
        <v>2</v>
      </c>
      <c r="F5" s="153" t="s">
        <v>3</v>
      </c>
      <c r="G5" s="352"/>
      <c r="H5" s="318"/>
      <c r="I5" s="151" t="s">
        <v>33</v>
      </c>
      <c r="J5" s="152" t="s">
        <v>2</v>
      </c>
      <c r="K5" s="153" t="s">
        <v>3</v>
      </c>
      <c r="L5" s="352"/>
      <c r="M5" s="318"/>
    </row>
    <row r="6" spans="2:13" ht="16.5" customHeight="1" x14ac:dyDescent="0.25">
      <c r="B6" s="145">
        <v>1</v>
      </c>
      <c r="C6" s="146" t="s">
        <v>5</v>
      </c>
      <c r="D6" s="36">
        <v>13.89</v>
      </c>
      <c r="E6" s="37">
        <v>95</v>
      </c>
      <c r="F6" s="37">
        <f>D6/E6*100</f>
        <v>14.621052631578948</v>
      </c>
      <c r="G6" s="38">
        <v>0.15</v>
      </c>
      <c r="H6" s="31">
        <f>D6/E17</f>
        <v>0.14621052631578949</v>
      </c>
      <c r="I6" s="88">
        <v>6</v>
      </c>
      <c r="J6" s="89">
        <v>7</v>
      </c>
      <c r="K6" s="89">
        <f>I6/J6*100</f>
        <v>85.714285714285708</v>
      </c>
      <c r="L6" s="90">
        <v>0.86</v>
      </c>
      <c r="M6" s="91">
        <f>I6/J17</f>
        <v>6.1855670103092786E-2</v>
      </c>
    </row>
    <row r="7" spans="2:13" ht="16.5" x14ac:dyDescent="0.3">
      <c r="B7" s="147">
        <v>2</v>
      </c>
      <c r="C7" s="148" t="s">
        <v>6</v>
      </c>
      <c r="D7" s="3">
        <v>94.88</v>
      </c>
      <c r="E7" s="2">
        <v>95</v>
      </c>
      <c r="F7" s="2">
        <f>D7/E7*100</f>
        <v>99.873684210526321</v>
      </c>
      <c r="G7" s="24">
        <v>1</v>
      </c>
      <c r="H7" s="23">
        <f>D7/E17</f>
        <v>0.99873684210526315</v>
      </c>
      <c r="I7" s="3">
        <v>9</v>
      </c>
      <c r="J7" s="1">
        <v>6</v>
      </c>
      <c r="K7" s="2">
        <f>I7/J7*100</f>
        <v>150</v>
      </c>
      <c r="L7" s="24">
        <v>1.5</v>
      </c>
      <c r="M7" s="23">
        <f>I7/J17</f>
        <v>9.2783505154639179E-2</v>
      </c>
    </row>
    <row r="8" spans="2:13" ht="15.75" x14ac:dyDescent="0.25">
      <c r="B8" s="173">
        <v>3</v>
      </c>
      <c r="C8" s="174" t="s">
        <v>7</v>
      </c>
      <c r="D8" s="3">
        <v>95.06</v>
      </c>
      <c r="E8" s="2">
        <v>95</v>
      </c>
      <c r="F8" s="2">
        <f>D8/E8*100</f>
        <v>100.06315789473686</v>
      </c>
      <c r="G8" s="106">
        <v>1</v>
      </c>
      <c r="H8" s="23">
        <f>D8/E17</f>
        <v>1.0006315789473685</v>
      </c>
      <c r="I8" s="3">
        <v>15</v>
      </c>
      <c r="J8" s="1">
        <v>12</v>
      </c>
      <c r="K8" s="2">
        <f>I8/J8*100</f>
        <v>125</v>
      </c>
      <c r="L8" s="109">
        <v>1.25</v>
      </c>
      <c r="M8" s="23">
        <f>I8/J17</f>
        <v>0.15463917525773196</v>
      </c>
    </row>
    <row r="9" spans="2:13" ht="16.5" x14ac:dyDescent="0.3">
      <c r="B9" s="147">
        <v>4</v>
      </c>
      <c r="C9" s="148" t="s">
        <v>8</v>
      </c>
      <c r="D9" s="3">
        <v>99.78</v>
      </c>
      <c r="E9" s="2">
        <v>95</v>
      </c>
      <c r="F9" s="2">
        <f t="shared" ref="F9:F17" si="0">D9/E9*100</f>
        <v>105.03157894736843</v>
      </c>
      <c r="G9" s="24">
        <v>1.05</v>
      </c>
      <c r="H9" s="23">
        <f>D9/E17</f>
        <v>1.0503157894736843</v>
      </c>
      <c r="I9" s="3">
        <v>23</v>
      </c>
      <c r="J9" s="1">
        <v>19</v>
      </c>
      <c r="K9" s="2">
        <f t="shared" ref="K9:K17" si="1">I9/J9*100</f>
        <v>121.05263157894737</v>
      </c>
      <c r="L9" s="24">
        <v>1.21</v>
      </c>
      <c r="M9" s="23">
        <f>I9/J17</f>
        <v>0.23711340206185566</v>
      </c>
    </row>
    <row r="10" spans="2:13" ht="16.5" x14ac:dyDescent="0.3">
      <c r="B10" s="147">
        <v>5</v>
      </c>
      <c r="C10" s="148" t="s">
        <v>9</v>
      </c>
      <c r="D10" s="3">
        <v>96.39</v>
      </c>
      <c r="E10" s="2">
        <v>95</v>
      </c>
      <c r="F10" s="2">
        <f t="shared" si="0"/>
        <v>101.46315789473684</v>
      </c>
      <c r="G10" s="24">
        <v>1.01</v>
      </c>
      <c r="H10" s="23">
        <f>D10/E17</f>
        <v>1.0146315789473683</v>
      </c>
      <c r="I10" s="3">
        <v>36</v>
      </c>
      <c r="J10" s="1">
        <v>26</v>
      </c>
      <c r="K10" s="2">
        <f t="shared" si="1"/>
        <v>138.46153846153845</v>
      </c>
      <c r="L10" s="24">
        <v>1.38</v>
      </c>
      <c r="M10" s="23">
        <f>I10/J17</f>
        <v>0.37113402061855671</v>
      </c>
    </row>
    <row r="11" spans="2:13" ht="16.5" x14ac:dyDescent="0.3">
      <c r="B11" s="175">
        <v>6</v>
      </c>
      <c r="C11" s="176" t="s">
        <v>10</v>
      </c>
      <c r="D11" s="3">
        <v>97.71</v>
      </c>
      <c r="E11" s="2">
        <v>95</v>
      </c>
      <c r="F11" s="2">
        <f t="shared" si="0"/>
        <v>102.85263157894735</v>
      </c>
      <c r="G11" s="109">
        <v>1.03</v>
      </c>
      <c r="H11" s="23">
        <f>D11/E17</f>
        <v>1.0285263157894735</v>
      </c>
      <c r="I11" s="3">
        <v>48</v>
      </c>
      <c r="J11" s="1">
        <v>35</v>
      </c>
      <c r="K11" s="2">
        <f t="shared" si="1"/>
        <v>137.14285714285714</v>
      </c>
      <c r="L11" s="109">
        <v>1.37</v>
      </c>
      <c r="M11" s="23">
        <f>I11/J17</f>
        <v>0.49484536082474229</v>
      </c>
    </row>
    <row r="12" spans="2:13" ht="16.5" x14ac:dyDescent="0.3">
      <c r="B12" s="147">
        <v>7</v>
      </c>
      <c r="C12" s="148" t="s">
        <v>11</v>
      </c>
      <c r="D12" s="3">
        <v>0</v>
      </c>
      <c r="E12" s="2">
        <v>95</v>
      </c>
      <c r="F12" s="2">
        <f t="shared" si="0"/>
        <v>0</v>
      </c>
      <c r="G12" s="24">
        <v>0</v>
      </c>
      <c r="H12" s="23">
        <f>D12/E17</f>
        <v>0</v>
      </c>
      <c r="I12" s="3">
        <v>0</v>
      </c>
      <c r="J12" s="1">
        <v>57</v>
      </c>
      <c r="K12" s="2">
        <f t="shared" si="1"/>
        <v>0</v>
      </c>
      <c r="L12" s="24">
        <v>0</v>
      </c>
      <c r="M12" s="23">
        <f>I12/J17</f>
        <v>0</v>
      </c>
    </row>
    <row r="13" spans="2:13" ht="16.5" x14ac:dyDescent="0.3">
      <c r="B13" s="147">
        <v>8</v>
      </c>
      <c r="C13" s="148" t="s">
        <v>12</v>
      </c>
      <c r="D13" s="3">
        <v>0</v>
      </c>
      <c r="E13" s="2">
        <v>95</v>
      </c>
      <c r="F13" s="2">
        <f t="shared" si="0"/>
        <v>0</v>
      </c>
      <c r="G13" s="24">
        <v>0</v>
      </c>
      <c r="H13" s="23">
        <f>D13/E17</f>
        <v>0</v>
      </c>
      <c r="I13" s="3">
        <v>0</v>
      </c>
      <c r="J13" s="1">
        <v>69</v>
      </c>
      <c r="K13" s="2">
        <f t="shared" si="1"/>
        <v>0</v>
      </c>
      <c r="L13" s="24">
        <v>0</v>
      </c>
      <c r="M13" s="23">
        <f>I13/J17</f>
        <v>0</v>
      </c>
    </row>
    <row r="14" spans="2:13" ht="16.5" x14ac:dyDescent="0.3">
      <c r="B14" s="147">
        <v>9</v>
      </c>
      <c r="C14" s="148" t="s">
        <v>13</v>
      </c>
      <c r="D14" s="3">
        <v>0</v>
      </c>
      <c r="E14" s="2">
        <v>95</v>
      </c>
      <c r="F14" s="2">
        <f t="shared" si="0"/>
        <v>0</v>
      </c>
      <c r="G14" s="24">
        <v>0</v>
      </c>
      <c r="H14" s="23">
        <f>D14/E17</f>
        <v>0</v>
      </c>
      <c r="I14" s="3">
        <v>0</v>
      </c>
      <c r="J14" s="1">
        <v>75</v>
      </c>
      <c r="K14" s="2">
        <f t="shared" si="1"/>
        <v>0</v>
      </c>
      <c r="L14" s="24">
        <v>0</v>
      </c>
      <c r="M14" s="23">
        <f>I14/J17</f>
        <v>0</v>
      </c>
    </row>
    <row r="15" spans="2:13" ht="16.5" x14ac:dyDescent="0.3">
      <c r="B15" s="147">
        <v>10</v>
      </c>
      <c r="C15" s="148" t="s">
        <v>14</v>
      </c>
      <c r="D15" s="3">
        <v>0</v>
      </c>
      <c r="E15" s="2">
        <v>95</v>
      </c>
      <c r="F15" s="2">
        <f t="shared" si="0"/>
        <v>0</v>
      </c>
      <c r="G15" s="24">
        <v>0</v>
      </c>
      <c r="H15" s="23">
        <f>D15/E17</f>
        <v>0</v>
      </c>
      <c r="I15" s="3">
        <v>0</v>
      </c>
      <c r="J15" s="1">
        <v>83</v>
      </c>
      <c r="K15" s="2">
        <f t="shared" si="1"/>
        <v>0</v>
      </c>
      <c r="L15" s="24">
        <v>0</v>
      </c>
      <c r="M15" s="23">
        <f>I15/J17</f>
        <v>0</v>
      </c>
    </row>
    <row r="16" spans="2:13" ht="16.5" x14ac:dyDescent="0.3">
      <c r="B16" s="147">
        <v>11</v>
      </c>
      <c r="C16" s="148" t="s">
        <v>26</v>
      </c>
      <c r="D16" s="3">
        <v>0</v>
      </c>
      <c r="E16" s="2">
        <v>95</v>
      </c>
      <c r="F16" s="2">
        <f t="shared" si="0"/>
        <v>0</v>
      </c>
      <c r="G16" s="24">
        <v>0</v>
      </c>
      <c r="H16" s="23">
        <f>D16/E17</f>
        <v>0</v>
      </c>
      <c r="I16" s="3">
        <v>0</v>
      </c>
      <c r="J16" s="1">
        <v>89</v>
      </c>
      <c r="K16" s="2">
        <f t="shared" si="1"/>
        <v>0</v>
      </c>
      <c r="L16" s="24">
        <v>0</v>
      </c>
      <c r="M16" s="23">
        <f>I16/J17</f>
        <v>0</v>
      </c>
    </row>
    <row r="17" spans="2:13" ht="17.25" thickBot="1" x14ac:dyDescent="0.35">
      <c r="B17" s="149">
        <v>12</v>
      </c>
      <c r="C17" s="150" t="s">
        <v>15</v>
      </c>
      <c r="D17" s="34">
        <v>0</v>
      </c>
      <c r="E17" s="33">
        <v>95</v>
      </c>
      <c r="F17" s="33">
        <f t="shared" si="0"/>
        <v>0</v>
      </c>
      <c r="G17" s="25">
        <v>0</v>
      </c>
      <c r="H17" s="35">
        <f>D17/E17</f>
        <v>0</v>
      </c>
      <c r="I17" s="34">
        <v>0</v>
      </c>
      <c r="J17" s="39">
        <v>97</v>
      </c>
      <c r="K17" s="33">
        <f t="shared" si="1"/>
        <v>0</v>
      </c>
      <c r="L17" s="25">
        <v>0</v>
      </c>
      <c r="M17" s="35">
        <f>I17/J17</f>
        <v>0</v>
      </c>
    </row>
    <row r="19" spans="2:13" ht="15.75" thickBot="1" x14ac:dyDescent="0.3"/>
    <row r="20" spans="2:13" ht="16.5" customHeight="1" x14ac:dyDescent="0.25">
      <c r="H20" s="325" t="s">
        <v>284</v>
      </c>
      <c r="I20" s="326"/>
    </row>
    <row r="21" spans="2:13" ht="15.75" customHeight="1" thickBot="1" x14ac:dyDescent="0.3">
      <c r="H21" s="327"/>
      <c r="I21" s="328"/>
    </row>
    <row r="22" spans="2:13" ht="15" customHeight="1" x14ac:dyDescent="0.25">
      <c r="B22" s="12">
        <v>1</v>
      </c>
      <c r="C22" s="7" t="s">
        <v>27</v>
      </c>
      <c r="D22" s="8"/>
      <c r="E22" s="295" t="s">
        <v>28</v>
      </c>
      <c r="F22" s="295"/>
      <c r="G22" s="296"/>
      <c r="H22" s="12">
        <v>2</v>
      </c>
      <c r="I22" s="16">
        <f>H22/H25</f>
        <v>1</v>
      </c>
    </row>
    <row r="23" spans="2:13" ht="15" customHeight="1" x14ac:dyDescent="0.25">
      <c r="B23" s="13">
        <v>2</v>
      </c>
      <c r="C23" s="9" t="s">
        <v>29</v>
      </c>
      <c r="D23" s="4"/>
      <c r="E23" s="297" t="s">
        <v>30</v>
      </c>
      <c r="F23" s="297"/>
      <c r="G23" s="298"/>
      <c r="H23" s="13">
        <v>0</v>
      </c>
      <c r="I23" s="17">
        <f>H23/H25</f>
        <v>0</v>
      </c>
    </row>
    <row r="24" spans="2:13" ht="15.75" thickBot="1" x14ac:dyDescent="0.3">
      <c r="B24" s="14">
        <v>3</v>
      </c>
      <c r="C24" s="10" t="s">
        <v>31</v>
      </c>
      <c r="D24" s="11"/>
      <c r="E24" s="299" t="s">
        <v>32</v>
      </c>
      <c r="F24" s="299"/>
      <c r="G24" s="300"/>
      <c r="H24" s="14">
        <v>0</v>
      </c>
      <c r="I24" s="18">
        <f>H24/H25</f>
        <v>0</v>
      </c>
    </row>
    <row r="25" spans="2:13" ht="15.75" thickBot="1" x14ac:dyDescent="0.3">
      <c r="B25" s="322" t="s">
        <v>94</v>
      </c>
      <c r="C25" s="323"/>
      <c r="D25" s="323"/>
      <c r="E25" s="323"/>
      <c r="F25" s="323"/>
      <c r="G25" s="324"/>
      <c r="H25" s="15">
        <f>SUM(H22:H24)</f>
        <v>2</v>
      </c>
      <c r="I25" s="21">
        <f>SUM(I22:I24)</f>
        <v>1</v>
      </c>
    </row>
  </sheetData>
  <sheetProtection algorithmName="SHA-512" hashValue="PFFgXiY9z6YgxC7wdsL12o4hgR+JTM+uGIK8kL1729iJLNNt9yOmAQTciAMFjlNSpT/LdUeRjEcJisgMrtpTLw==" saltValue="nNpMEgT0FsDvOlKFg5djUA==" spinCount="100000" sheet="1" objects="1" scenarios="1" selectLockedCells="1" selectUnlockedCells="1"/>
  <mergeCells count="15">
    <mergeCell ref="B25:G25"/>
    <mergeCell ref="B2:C5"/>
    <mergeCell ref="E22:G22"/>
    <mergeCell ref="E23:G23"/>
    <mergeCell ref="D3:H3"/>
    <mergeCell ref="D4:F4"/>
    <mergeCell ref="H20:I21"/>
    <mergeCell ref="G4:G5"/>
    <mergeCell ref="H4:H5"/>
    <mergeCell ref="E24:G24"/>
    <mergeCell ref="I3:M3"/>
    <mergeCell ref="I4:K4"/>
    <mergeCell ref="L4:L5"/>
    <mergeCell ref="M4:M5"/>
    <mergeCell ref="D2:M2"/>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79998168889431442"/>
  </sheetPr>
  <dimension ref="B1:AG28"/>
  <sheetViews>
    <sheetView workbookViewId="0">
      <selection activeCell="D2" sqref="D2:AG2"/>
    </sheetView>
  </sheetViews>
  <sheetFormatPr baseColWidth="10" defaultRowHeight="15" x14ac:dyDescent="0.25"/>
  <cols>
    <col min="1" max="1" width="3.28515625" customWidth="1"/>
    <col min="2" max="2" width="3.5703125" customWidth="1"/>
    <col min="3" max="3" width="14.28515625" customWidth="1"/>
    <col min="4" max="4" width="7.140625" customWidth="1"/>
    <col min="5" max="5" width="4.85546875" customWidth="1"/>
    <col min="6" max="6" width="6.5703125" customWidth="1"/>
    <col min="7" max="7" width="6.28515625" customWidth="1"/>
    <col min="8" max="8" width="9.7109375" customWidth="1"/>
    <col min="9" max="9" width="8.7109375" customWidth="1"/>
    <col min="10" max="10" width="5" customWidth="1"/>
    <col min="11" max="11" width="6" customWidth="1"/>
    <col min="12" max="12" width="7" customWidth="1"/>
    <col min="13" max="13" width="10" customWidth="1"/>
    <col min="14" max="14" width="7.42578125" customWidth="1"/>
    <col min="15" max="15" width="6.28515625" customWidth="1"/>
    <col min="16" max="16" width="6.140625" customWidth="1"/>
    <col min="17" max="17" width="6.7109375" customWidth="1"/>
    <col min="18" max="18" width="10.140625" customWidth="1"/>
    <col min="19" max="19" width="6.42578125" customWidth="1"/>
    <col min="20" max="20" width="5.7109375" customWidth="1"/>
    <col min="21" max="21" width="5.85546875" customWidth="1"/>
    <col min="22" max="22" width="6.28515625" customWidth="1"/>
    <col min="23" max="23" width="10" customWidth="1"/>
    <col min="24" max="24" width="7.42578125" customWidth="1"/>
    <col min="25" max="25" width="7.140625" customWidth="1"/>
    <col min="26" max="26" width="7.28515625" customWidth="1"/>
    <col min="27" max="27" width="6.5703125" customWidth="1"/>
    <col min="28" max="28" width="9.85546875" customWidth="1"/>
    <col min="29" max="29" width="7.28515625" customWidth="1"/>
    <col min="30" max="31" width="6.7109375" customWidth="1"/>
    <col min="32" max="32" width="6.28515625" customWidth="1"/>
    <col min="33" max="33" width="10" customWidth="1"/>
  </cols>
  <sheetData>
    <row r="1" spans="2:33" ht="15.75" thickBot="1" x14ac:dyDescent="0.3"/>
    <row r="2" spans="2:33" ht="17.25" thickBot="1" x14ac:dyDescent="0.35">
      <c r="B2" s="329" t="s">
        <v>308</v>
      </c>
      <c r="C2" s="330"/>
      <c r="D2" s="343" t="s">
        <v>128</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5"/>
    </row>
    <row r="3" spans="2:33" ht="80.25" customHeight="1" thickBot="1" x14ac:dyDescent="0.3">
      <c r="B3" s="331"/>
      <c r="C3" s="332"/>
      <c r="D3" s="335" t="s">
        <v>347</v>
      </c>
      <c r="E3" s="336"/>
      <c r="F3" s="337"/>
      <c r="G3" s="337"/>
      <c r="H3" s="338"/>
      <c r="I3" s="339" t="s">
        <v>226</v>
      </c>
      <c r="J3" s="340"/>
      <c r="K3" s="341"/>
      <c r="L3" s="341"/>
      <c r="M3" s="342"/>
      <c r="N3" s="349" t="s">
        <v>348</v>
      </c>
      <c r="O3" s="346"/>
      <c r="P3" s="346"/>
      <c r="Q3" s="346"/>
      <c r="R3" s="347"/>
      <c r="S3" s="349" t="s">
        <v>349</v>
      </c>
      <c r="T3" s="346"/>
      <c r="U3" s="346"/>
      <c r="V3" s="346"/>
      <c r="W3" s="347"/>
      <c r="X3" s="408" t="s">
        <v>376</v>
      </c>
      <c r="Y3" s="408"/>
      <c r="Z3" s="409"/>
      <c r="AA3" s="409"/>
      <c r="AB3" s="410"/>
      <c r="AC3" s="339" t="s">
        <v>350</v>
      </c>
      <c r="AD3" s="340"/>
      <c r="AE3" s="341"/>
      <c r="AF3" s="341"/>
      <c r="AG3" s="342"/>
    </row>
    <row r="4" spans="2:33" ht="27"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c r="X4" s="430" t="s">
        <v>0</v>
      </c>
      <c r="Y4" s="414"/>
      <c r="Z4" s="415"/>
      <c r="AA4" s="411" t="s">
        <v>1</v>
      </c>
      <c r="AB4" s="411" t="s">
        <v>104</v>
      </c>
      <c r="AC4" s="319" t="s">
        <v>0</v>
      </c>
      <c r="AD4" s="320"/>
      <c r="AE4" s="321"/>
      <c r="AF4" s="316" t="s">
        <v>1</v>
      </c>
      <c r="AG4" s="316" t="s">
        <v>104</v>
      </c>
    </row>
    <row r="5" spans="2:33" ht="18" customHeight="1" thickBot="1" x14ac:dyDescent="0.3">
      <c r="B5" s="333"/>
      <c r="C5" s="334"/>
      <c r="D5" s="151" t="s">
        <v>33</v>
      </c>
      <c r="E5" s="152" t="s">
        <v>2</v>
      </c>
      <c r="F5" s="153" t="s">
        <v>3</v>
      </c>
      <c r="G5" s="352"/>
      <c r="H5" s="318"/>
      <c r="I5" s="151" t="s">
        <v>33</v>
      </c>
      <c r="J5" s="152" t="s">
        <v>2</v>
      </c>
      <c r="K5" s="158" t="s">
        <v>3</v>
      </c>
      <c r="L5" s="318"/>
      <c r="M5" s="318"/>
      <c r="N5" s="151" t="s">
        <v>33</v>
      </c>
      <c r="O5" s="152" t="s">
        <v>4</v>
      </c>
      <c r="P5" s="158" t="s">
        <v>3</v>
      </c>
      <c r="Q5" s="318"/>
      <c r="R5" s="318"/>
      <c r="S5" s="151" t="s">
        <v>33</v>
      </c>
      <c r="T5" s="152" t="s">
        <v>4</v>
      </c>
      <c r="U5" s="158" t="s">
        <v>3</v>
      </c>
      <c r="V5" s="318"/>
      <c r="W5" s="318"/>
      <c r="X5" s="239" t="s">
        <v>33</v>
      </c>
      <c r="Y5" s="235" t="s">
        <v>4</v>
      </c>
      <c r="Z5" s="236" t="s">
        <v>3</v>
      </c>
      <c r="AA5" s="412"/>
      <c r="AB5" s="412"/>
      <c r="AC5" s="151" t="s">
        <v>33</v>
      </c>
      <c r="AD5" s="152" t="s">
        <v>4</v>
      </c>
      <c r="AE5" s="158" t="s">
        <v>3</v>
      </c>
      <c r="AF5" s="318"/>
      <c r="AG5" s="318"/>
    </row>
    <row r="6" spans="2:33" ht="16.5" customHeight="1" x14ac:dyDescent="0.25">
      <c r="B6" s="145">
        <v>1</v>
      </c>
      <c r="C6" s="146" t="s">
        <v>5</v>
      </c>
      <c r="D6" s="88">
        <v>0</v>
      </c>
      <c r="E6" s="89">
        <v>1</v>
      </c>
      <c r="F6" s="89">
        <f>D6/E6*100</f>
        <v>0</v>
      </c>
      <c r="G6" s="90">
        <v>0</v>
      </c>
      <c r="H6" s="91">
        <f>D6/E17</f>
        <v>0</v>
      </c>
      <c r="I6" s="88">
        <v>0</v>
      </c>
      <c r="J6" s="89">
        <v>1</v>
      </c>
      <c r="K6" s="89">
        <f>I6/J6*100</f>
        <v>0</v>
      </c>
      <c r="L6" s="90">
        <v>0</v>
      </c>
      <c r="M6" s="91">
        <f>I6/J17</f>
        <v>0</v>
      </c>
      <c r="N6" s="88">
        <v>0</v>
      </c>
      <c r="O6" s="89">
        <v>1</v>
      </c>
      <c r="P6" s="89">
        <f>N6/O6*100</f>
        <v>0</v>
      </c>
      <c r="Q6" s="90">
        <v>0</v>
      </c>
      <c r="R6" s="91">
        <f>N6/O17</f>
        <v>0</v>
      </c>
      <c r="S6" s="88">
        <v>0</v>
      </c>
      <c r="T6" s="89">
        <v>1</v>
      </c>
      <c r="U6" s="89">
        <f>S6/T6*100</f>
        <v>0</v>
      </c>
      <c r="V6" s="90">
        <v>0</v>
      </c>
      <c r="W6" s="91">
        <f>S6/T17</f>
        <v>0</v>
      </c>
      <c r="X6" s="88">
        <v>0</v>
      </c>
      <c r="Y6" s="89">
        <v>1</v>
      </c>
      <c r="Z6" s="89">
        <f>X6/Y6*100</f>
        <v>0</v>
      </c>
      <c r="AA6" s="90">
        <v>0</v>
      </c>
      <c r="AB6" s="91">
        <f>X6/Y17</f>
        <v>0</v>
      </c>
      <c r="AC6" s="88">
        <v>0</v>
      </c>
      <c r="AD6" s="89">
        <v>1</v>
      </c>
      <c r="AE6" s="89">
        <f>AC6/AD6*100</f>
        <v>0</v>
      </c>
      <c r="AF6" s="90">
        <v>0</v>
      </c>
      <c r="AG6" s="91">
        <f>AC6/AD17</f>
        <v>0</v>
      </c>
    </row>
    <row r="7" spans="2:33" ht="16.5" x14ac:dyDescent="0.3">
      <c r="B7" s="147">
        <v>2</v>
      </c>
      <c r="C7" s="148" t="s">
        <v>6</v>
      </c>
      <c r="D7" s="92">
        <v>0</v>
      </c>
      <c r="E7" s="93">
        <v>1</v>
      </c>
      <c r="F7" s="94">
        <f>D7/E7*100</f>
        <v>0</v>
      </c>
      <c r="G7" s="95">
        <v>0</v>
      </c>
      <c r="H7" s="96">
        <f>D7/E17</f>
        <v>0</v>
      </c>
      <c r="I7" s="92">
        <v>0</v>
      </c>
      <c r="J7" s="93">
        <v>1</v>
      </c>
      <c r="K7" s="94">
        <f>I7/J7*100</f>
        <v>0</v>
      </c>
      <c r="L7" s="95">
        <v>0</v>
      </c>
      <c r="M7" s="96">
        <f>I7/J17</f>
        <v>0</v>
      </c>
      <c r="N7" s="92">
        <v>0</v>
      </c>
      <c r="O7" s="93">
        <v>1</v>
      </c>
      <c r="P7" s="94">
        <f>N7/O7*100</f>
        <v>0</v>
      </c>
      <c r="Q7" s="95">
        <v>0</v>
      </c>
      <c r="R7" s="96">
        <f>N7/O17</f>
        <v>0</v>
      </c>
      <c r="S7" s="92">
        <v>0</v>
      </c>
      <c r="T7" s="93">
        <v>1</v>
      </c>
      <c r="U7" s="94">
        <f>S7/T7*100</f>
        <v>0</v>
      </c>
      <c r="V7" s="95">
        <v>0</v>
      </c>
      <c r="W7" s="96">
        <f>S7/T17</f>
        <v>0</v>
      </c>
      <c r="X7" s="92">
        <v>0</v>
      </c>
      <c r="Y7" s="93">
        <v>1</v>
      </c>
      <c r="Z7" s="94">
        <f>X7/Y7*100</f>
        <v>0</v>
      </c>
      <c r="AA7" s="95">
        <v>0</v>
      </c>
      <c r="AB7" s="96">
        <f>X7/Y17</f>
        <v>0</v>
      </c>
      <c r="AC7" s="92">
        <v>0</v>
      </c>
      <c r="AD7" s="93">
        <v>1</v>
      </c>
      <c r="AE7" s="94">
        <f>AC7/AD7*100</f>
        <v>0</v>
      </c>
      <c r="AF7" s="95">
        <v>0</v>
      </c>
      <c r="AG7" s="96">
        <f>AC7/AD17</f>
        <v>0</v>
      </c>
    </row>
    <row r="8" spans="2:33" ht="15.75" x14ac:dyDescent="0.25">
      <c r="B8" s="173">
        <v>3</v>
      </c>
      <c r="C8" s="174" t="s">
        <v>7</v>
      </c>
      <c r="D8" s="92">
        <v>0</v>
      </c>
      <c r="E8" s="93">
        <v>1</v>
      </c>
      <c r="F8" s="94">
        <f>D8/E8*100</f>
        <v>0</v>
      </c>
      <c r="G8" s="95">
        <v>0</v>
      </c>
      <c r="H8" s="96">
        <f>D8/E17</f>
        <v>0</v>
      </c>
      <c r="I8" s="92">
        <v>0</v>
      </c>
      <c r="J8" s="93">
        <v>1</v>
      </c>
      <c r="K8" s="94">
        <f>I8/J8*100</f>
        <v>0</v>
      </c>
      <c r="L8" s="95">
        <v>0</v>
      </c>
      <c r="M8" s="96">
        <f>I8/J17</f>
        <v>0</v>
      </c>
      <c r="N8" s="92">
        <v>0</v>
      </c>
      <c r="O8" s="93">
        <v>1</v>
      </c>
      <c r="P8" s="94">
        <f>N8/O8*100</f>
        <v>0</v>
      </c>
      <c r="Q8" s="95">
        <v>0</v>
      </c>
      <c r="R8" s="96">
        <f>N8/O17</f>
        <v>0</v>
      </c>
      <c r="S8" s="92">
        <v>0</v>
      </c>
      <c r="T8" s="93">
        <v>1</v>
      </c>
      <c r="U8" s="94">
        <f>S8/T8*100</f>
        <v>0</v>
      </c>
      <c r="V8" s="95">
        <v>0</v>
      </c>
      <c r="W8" s="96">
        <f>S8/T17</f>
        <v>0</v>
      </c>
      <c r="X8" s="92">
        <v>0</v>
      </c>
      <c r="Y8" s="93">
        <v>1</v>
      </c>
      <c r="Z8" s="94">
        <f>X8/Y8*100</f>
        <v>0</v>
      </c>
      <c r="AA8" s="95">
        <v>0</v>
      </c>
      <c r="AB8" s="96">
        <f>X8/Y17</f>
        <v>0</v>
      </c>
      <c r="AC8" s="92">
        <v>0</v>
      </c>
      <c r="AD8" s="93">
        <v>1</v>
      </c>
      <c r="AE8" s="94">
        <f>AC8/AD8*100</f>
        <v>0</v>
      </c>
      <c r="AF8" s="95">
        <v>0</v>
      </c>
      <c r="AG8" s="96">
        <f>AC8/AD17</f>
        <v>0</v>
      </c>
    </row>
    <row r="9" spans="2:33" ht="16.5" x14ac:dyDescent="0.3">
      <c r="B9" s="147">
        <v>4</v>
      </c>
      <c r="C9" s="148" t="s">
        <v>8</v>
      </c>
      <c r="D9" s="3">
        <v>3</v>
      </c>
      <c r="E9" s="1">
        <v>3</v>
      </c>
      <c r="F9" s="2">
        <f t="shared" ref="F9:F17" si="0">D9/E9*100</f>
        <v>100</v>
      </c>
      <c r="G9" s="24">
        <v>1</v>
      </c>
      <c r="H9" s="23">
        <f>D9/E17</f>
        <v>0.11538461538461539</v>
      </c>
      <c r="I9" s="92">
        <v>0</v>
      </c>
      <c r="J9" s="93">
        <v>1</v>
      </c>
      <c r="K9" s="94">
        <f t="shared" ref="K9:K17" si="1">I9/J9*100</f>
        <v>0</v>
      </c>
      <c r="L9" s="95">
        <v>0</v>
      </c>
      <c r="M9" s="96">
        <f>I9/J17</f>
        <v>0</v>
      </c>
      <c r="N9" s="3">
        <v>1</v>
      </c>
      <c r="O9" s="1">
        <v>1</v>
      </c>
      <c r="P9" s="2">
        <f t="shared" ref="P9:P17" si="2">N9/O9*100</f>
        <v>100</v>
      </c>
      <c r="Q9" s="106">
        <v>1</v>
      </c>
      <c r="R9" s="23">
        <f>N9/O17</f>
        <v>0.33333333333333331</v>
      </c>
      <c r="S9" s="3">
        <v>10</v>
      </c>
      <c r="T9" s="1">
        <v>10</v>
      </c>
      <c r="U9" s="2">
        <f t="shared" ref="U9:U17" si="3">S9/T9*100</f>
        <v>100</v>
      </c>
      <c r="V9" s="24">
        <v>1</v>
      </c>
      <c r="W9" s="23">
        <f>S9/T17</f>
        <v>0.2857142857142857</v>
      </c>
      <c r="X9" s="92">
        <v>0</v>
      </c>
      <c r="Y9" s="93">
        <v>1</v>
      </c>
      <c r="Z9" s="94">
        <f t="shared" ref="Z9:Z17" si="4">X9/Y9*100</f>
        <v>0</v>
      </c>
      <c r="AA9" s="95">
        <v>0</v>
      </c>
      <c r="AB9" s="96">
        <f>X9/Y17</f>
        <v>0</v>
      </c>
      <c r="AC9" s="92">
        <v>0</v>
      </c>
      <c r="AD9" s="93">
        <v>1</v>
      </c>
      <c r="AE9" s="94">
        <f t="shared" ref="AE9:AE17" si="5">AC9/AD9*100</f>
        <v>0</v>
      </c>
      <c r="AF9" s="95">
        <v>0</v>
      </c>
      <c r="AG9" s="96">
        <f>AC9/AD17</f>
        <v>0</v>
      </c>
    </row>
    <row r="10" spans="2:33" ht="16.5" x14ac:dyDescent="0.3">
      <c r="B10" s="147">
        <v>5</v>
      </c>
      <c r="C10" s="148" t="s">
        <v>9</v>
      </c>
      <c r="D10" s="3">
        <v>6</v>
      </c>
      <c r="E10" s="1">
        <v>6</v>
      </c>
      <c r="F10" s="2">
        <f t="shared" si="0"/>
        <v>100</v>
      </c>
      <c r="G10" s="24">
        <v>1</v>
      </c>
      <c r="H10" s="23">
        <f>D10/E17</f>
        <v>0.23076923076923078</v>
      </c>
      <c r="I10" s="92">
        <v>0</v>
      </c>
      <c r="J10" s="93">
        <v>1</v>
      </c>
      <c r="K10" s="94">
        <f t="shared" si="1"/>
        <v>0</v>
      </c>
      <c r="L10" s="95">
        <v>0</v>
      </c>
      <c r="M10" s="96">
        <f>I10/J17</f>
        <v>0</v>
      </c>
      <c r="N10" s="92">
        <v>0</v>
      </c>
      <c r="O10" s="93">
        <v>1</v>
      </c>
      <c r="P10" s="94">
        <f t="shared" si="2"/>
        <v>0</v>
      </c>
      <c r="Q10" s="95">
        <v>0</v>
      </c>
      <c r="R10" s="96">
        <f>N10/O17</f>
        <v>0</v>
      </c>
      <c r="S10" s="3">
        <v>20</v>
      </c>
      <c r="T10" s="1">
        <v>20</v>
      </c>
      <c r="U10" s="2">
        <f t="shared" si="3"/>
        <v>100</v>
      </c>
      <c r="V10" s="24">
        <v>1</v>
      </c>
      <c r="W10" s="23">
        <f>S10/T17</f>
        <v>0.5714285714285714</v>
      </c>
      <c r="X10" s="92">
        <v>0</v>
      </c>
      <c r="Y10" s="93">
        <v>1</v>
      </c>
      <c r="Z10" s="94">
        <f t="shared" si="4"/>
        <v>0</v>
      </c>
      <c r="AA10" s="95">
        <v>0</v>
      </c>
      <c r="AB10" s="96">
        <f>X10/Y17</f>
        <v>0</v>
      </c>
      <c r="AC10" s="92">
        <v>0</v>
      </c>
      <c r="AD10" s="93">
        <v>1</v>
      </c>
      <c r="AE10" s="94">
        <f t="shared" si="5"/>
        <v>0</v>
      </c>
      <c r="AF10" s="95">
        <v>0</v>
      </c>
      <c r="AG10" s="96">
        <f>AC10/AD17</f>
        <v>0</v>
      </c>
    </row>
    <row r="11" spans="2:33" ht="16.5" x14ac:dyDescent="0.3">
      <c r="B11" s="175">
        <v>6</v>
      </c>
      <c r="C11" s="176" t="s">
        <v>10</v>
      </c>
      <c r="D11" s="3">
        <v>9</v>
      </c>
      <c r="E11" s="1">
        <v>9</v>
      </c>
      <c r="F11" s="2">
        <f t="shared" si="0"/>
        <v>100</v>
      </c>
      <c r="G11" s="106">
        <v>1</v>
      </c>
      <c r="H11" s="23">
        <f>D11/E17</f>
        <v>0.34615384615384615</v>
      </c>
      <c r="I11" s="92">
        <v>0</v>
      </c>
      <c r="J11" s="93">
        <v>1</v>
      </c>
      <c r="K11" s="94">
        <f t="shared" si="1"/>
        <v>0</v>
      </c>
      <c r="L11" s="95">
        <v>0</v>
      </c>
      <c r="M11" s="96">
        <f>I11/J17</f>
        <v>0</v>
      </c>
      <c r="N11" s="92">
        <v>0</v>
      </c>
      <c r="O11" s="93">
        <v>1</v>
      </c>
      <c r="P11" s="94">
        <f t="shared" si="2"/>
        <v>0</v>
      </c>
      <c r="Q11" s="95">
        <v>0</v>
      </c>
      <c r="R11" s="96">
        <f>N11/O17</f>
        <v>0</v>
      </c>
      <c r="S11" s="3">
        <v>35</v>
      </c>
      <c r="T11" s="1">
        <v>35</v>
      </c>
      <c r="U11" s="2">
        <f t="shared" si="3"/>
        <v>100</v>
      </c>
      <c r="V11" s="106">
        <v>1</v>
      </c>
      <c r="W11" s="23">
        <f>S11/T17</f>
        <v>1</v>
      </c>
      <c r="X11" s="232">
        <v>0</v>
      </c>
      <c r="Y11" s="225">
        <v>1</v>
      </c>
      <c r="Z11" s="226">
        <f t="shared" si="4"/>
        <v>0</v>
      </c>
      <c r="AA11" s="229">
        <v>0</v>
      </c>
      <c r="AB11" s="233">
        <f>X11/Y17</f>
        <v>0</v>
      </c>
      <c r="AC11" s="3">
        <v>33</v>
      </c>
      <c r="AD11" s="1">
        <v>33</v>
      </c>
      <c r="AE11" s="2">
        <f t="shared" si="5"/>
        <v>100</v>
      </c>
      <c r="AF11" s="106">
        <v>1</v>
      </c>
      <c r="AG11" s="23">
        <f>AC11/AD17</f>
        <v>0.33</v>
      </c>
    </row>
    <row r="12" spans="2:33" ht="16.5" x14ac:dyDescent="0.3">
      <c r="B12" s="147">
        <v>7</v>
      </c>
      <c r="C12" s="148" t="s">
        <v>11</v>
      </c>
      <c r="D12" s="3">
        <v>0</v>
      </c>
      <c r="E12" s="1">
        <v>12</v>
      </c>
      <c r="F12" s="2">
        <f t="shared" si="0"/>
        <v>0</v>
      </c>
      <c r="G12" s="24">
        <v>0</v>
      </c>
      <c r="H12" s="23">
        <f>D12/E17</f>
        <v>0</v>
      </c>
      <c r="I12" s="92">
        <v>0</v>
      </c>
      <c r="J12" s="93">
        <v>1</v>
      </c>
      <c r="K12" s="94">
        <f t="shared" si="1"/>
        <v>0</v>
      </c>
      <c r="L12" s="95">
        <v>0</v>
      </c>
      <c r="M12" s="96">
        <f>I12/J17</f>
        <v>0</v>
      </c>
      <c r="N12" s="92">
        <v>0</v>
      </c>
      <c r="O12" s="93">
        <v>1</v>
      </c>
      <c r="P12" s="94">
        <f t="shared" si="2"/>
        <v>0</v>
      </c>
      <c r="Q12" s="95">
        <v>0</v>
      </c>
      <c r="R12" s="96">
        <f>N12/O17</f>
        <v>0</v>
      </c>
      <c r="S12" s="92">
        <v>0</v>
      </c>
      <c r="T12" s="93">
        <v>35</v>
      </c>
      <c r="U12" s="94">
        <f t="shared" si="3"/>
        <v>0</v>
      </c>
      <c r="V12" s="95">
        <v>0</v>
      </c>
      <c r="W12" s="96">
        <f>S12/T17</f>
        <v>0</v>
      </c>
      <c r="X12" s="92">
        <v>0</v>
      </c>
      <c r="Y12" s="93">
        <v>1</v>
      </c>
      <c r="Z12" s="94">
        <f t="shared" si="4"/>
        <v>0</v>
      </c>
      <c r="AA12" s="95">
        <v>0</v>
      </c>
      <c r="AB12" s="96">
        <f>X12/Y17</f>
        <v>0</v>
      </c>
      <c r="AC12" s="92">
        <v>0</v>
      </c>
      <c r="AD12" s="93">
        <v>33</v>
      </c>
      <c r="AE12" s="94">
        <f t="shared" si="5"/>
        <v>0</v>
      </c>
      <c r="AF12" s="95">
        <v>0</v>
      </c>
      <c r="AG12" s="96">
        <f>AC12/AD17</f>
        <v>0</v>
      </c>
    </row>
    <row r="13" spans="2:33" ht="16.5" x14ac:dyDescent="0.3">
      <c r="B13" s="147">
        <v>8</v>
      </c>
      <c r="C13" s="148" t="s">
        <v>12</v>
      </c>
      <c r="D13" s="3">
        <v>0</v>
      </c>
      <c r="E13" s="1">
        <v>15</v>
      </c>
      <c r="F13" s="2">
        <f t="shared" si="0"/>
        <v>0</v>
      </c>
      <c r="G13" s="24">
        <v>0</v>
      </c>
      <c r="H13" s="23">
        <f>D13/E17</f>
        <v>0</v>
      </c>
      <c r="I13" s="92">
        <v>0</v>
      </c>
      <c r="J13" s="93">
        <v>1</v>
      </c>
      <c r="K13" s="94">
        <f t="shared" si="1"/>
        <v>0</v>
      </c>
      <c r="L13" s="95">
        <v>0</v>
      </c>
      <c r="M13" s="96">
        <f>I13/J17</f>
        <v>0</v>
      </c>
      <c r="N13" s="3">
        <v>0</v>
      </c>
      <c r="O13" s="1">
        <v>2</v>
      </c>
      <c r="P13" s="2">
        <f t="shared" si="2"/>
        <v>0</v>
      </c>
      <c r="Q13" s="24">
        <v>0</v>
      </c>
      <c r="R13" s="23">
        <f>N13/O17</f>
        <v>0</v>
      </c>
      <c r="S13" s="92">
        <v>0</v>
      </c>
      <c r="T13" s="93">
        <v>35</v>
      </c>
      <c r="U13" s="94">
        <f t="shared" si="3"/>
        <v>0</v>
      </c>
      <c r="V13" s="95">
        <v>0</v>
      </c>
      <c r="W13" s="96">
        <f>S13/T17</f>
        <v>0</v>
      </c>
      <c r="X13" s="92">
        <v>0</v>
      </c>
      <c r="Y13" s="93">
        <v>1</v>
      </c>
      <c r="Z13" s="94">
        <f t="shared" si="4"/>
        <v>0</v>
      </c>
      <c r="AA13" s="95">
        <v>0</v>
      </c>
      <c r="AB13" s="96">
        <f>X13/Y17</f>
        <v>0</v>
      </c>
      <c r="AC13" s="92">
        <v>0</v>
      </c>
      <c r="AD13" s="93">
        <v>33</v>
      </c>
      <c r="AE13" s="94">
        <f t="shared" si="5"/>
        <v>0</v>
      </c>
      <c r="AF13" s="95">
        <v>0</v>
      </c>
      <c r="AG13" s="96">
        <f>AC13/AD17</f>
        <v>0</v>
      </c>
    </row>
    <row r="14" spans="2:33" ht="16.5" x14ac:dyDescent="0.3">
      <c r="B14" s="147">
        <v>9</v>
      </c>
      <c r="C14" s="148" t="s">
        <v>13</v>
      </c>
      <c r="D14" s="3">
        <v>0</v>
      </c>
      <c r="E14" s="1">
        <v>18</v>
      </c>
      <c r="F14" s="2">
        <f t="shared" si="0"/>
        <v>0</v>
      </c>
      <c r="G14" s="24">
        <v>0</v>
      </c>
      <c r="H14" s="23">
        <f>D14/E17</f>
        <v>0</v>
      </c>
      <c r="I14" s="92">
        <v>0</v>
      </c>
      <c r="J14" s="93">
        <v>1</v>
      </c>
      <c r="K14" s="94">
        <f t="shared" si="1"/>
        <v>0</v>
      </c>
      <c r="L14" s="95">
        <v>0</v>
      </c>
      <c r="M14" s="96">
        <f>I14/J17</f>
        <v>0</v>
      </c>
      <c r="N14" s="92">
        <v>0</v>
      </c>
      <c r="O14" s="93">
        <v>2</v>
      </c>
      <c r="P14" s="94">
        <f t="shared" si="2"/>
        <v>0</v>
      </c>
      <c r="Q14" s="95">
        <v>0</v>
      </c>
      <c r="R14" s="96">
        <f>N14/O17</f>
        <v>0</v>
      </c>
      <c r="S14" s="92">
        <v>0</v>
      </c>
      <c r="T14" s="93">
        <v>35</v>
      </c>
      <c r="U14" s="94">
        <f t="shared" si="3"/>
        <v>0</v>
      </c>
      <c r="V14" s="95">
        <v>0</v>
      </c>
      <c r="W14" s="96">
        <f>S14/T17</f>
        <v>0</v>
      </c>
      <c r="X14" s="232">
        <v>0</v>
      </c>
      <c r="Y14" s="225">
        <v>2</v>
      </c>
      <c r="Z14" s="226">
        <f t="shared" si="4"/>
        <v>0</v>
      </c>
      <c r="AA14" s="229">
        <v>0</v>
      </c>
      <c r="AB14" s="233">
        <f>X14/Y17</f>
        <v>0</v>
      </c>
      <c r="AC14" s="3">
        <v>0</v>
      </c>
      <c r="AD14" s="1">
        <v>66</v>
      </c>
      <c r="AE14" s="2">
        <f t="shared" si="5"/>
        <v>0</v>
      </c>
      <c r="AF14" s="24">
        <v>0</v>
      </c>
      <c r="AG14" s="23">
        <f>AC14/AD17</f>
        <v>0</v>
      </c>
    </row>
    <row r="15" spans="2:33" ht="16.5" x14ac:dyDescent="0.3">
      <c r="B15" s="147">
        <v>10</v>
      </c>
      <c r="C15" s="148" t="s">
        <v>14</v>
      </c>
      <c r="D15" s="92">
        <v>0</v>
      </c>
      <c r="E15" s="93">
        <v>18</v>
      </c>
      <c r="F15" s="94">
        <f t="shared" si="0"/>
        <v>0</v>
      </c>
      <c r="G15" s="95">
        <v>0</v>
      </c>
      <c r="H15" s="96">
        <f>D15/E17</f>
        <v>0</v>
      </c>
      <c r="I15" s="92">
        <v>0</v>
      </c>
      <c r="J15" s="93">
        <v>1</v>
      </c>
      <c r="K15" s="94">
        <f t="shared" si="1"/>
        <v>0</v>
      </c>
      <c r="L15" s="95">
        <v>0</v>
      </c>
      <c r="M15" s="96">
        <f>I15/J17</f>
        <v>0</v>
      </c>
      <c r="N15" s="92">
        <v>0</v>
      </c>
      <c r="O15" s="93">
        <v>2</v>
      </c>
      <c r="P15" s="94">
        <f t="shared" si="2"/>
        <v>0</v>
      </c>
      <c r="Q15" s="95">
        <v>0</v>
      </c>
      <c r="R15" s="96">
        <f>N15/O17</f>
        <v>0</v>
      </c>
      <c r="S15" s="92">
        <v>0</v>
      </c>
      <c r="T15" s="93">
        <v>35</v>
      </c>
      <c r="U15" s="94">
        <f t="shared" si="3"/>
        <v>0</v>
      </c>
      <c r="V15" s="95">
        <v>0</v>
      </c>
      <c r="W15" s="96">
        <f>S15/T17</f>
        <v>0</v>
      </c>
      <c r="X15" s="92">
        <v>0</v>
      </c>
      <c r="Y15" s="93">
        <v>2</v>
      </c>
      <c r="Z15" s="94">
        <f t="shared" si="4"/>
        <v>0</v>
      </c>
      <c r="AA15" s="95">
        <v>0</v>
      </c>
      <c r="AB15" s="96">
        <f>X15/Y17</f>
        <v>0</v>
      </c>
      <c r="AC15" s="92">
        <v>0</v>
      </c>
      <c r="AD15" s="93">
        <v>66</v>
      </c>
      <c r="AE15" s="94">
        <f t="shared" si="5"/>
        <v>0</v>
      </c>
      <c r="AF15" s="95">
        <v>0</v>
      </c>
      <c r="AG15" s="96">
        <f>AC15/AD17</f>
        <v>0</v>
      </c>
    </row>
    <row r="16" spans="2:33" ht="16.5" x14ac:dyDescent="0.3">
      <c r="B16" s="147">
        <v>11</v>
      </c>
      <c r="C16" s="148" t="s">
        <v>26</v>
      </c>
      <c r="D16" s="92">
        <v>0</v>
      </c>
      <c r="E16" s="93">
        <v>18</v>
      </c>
      <c r="F16" s="94">
        <f t="shared" si="0"/>
        <v>0</v>
      </c>
      <c r="G16" s="95">
        <v>0</v>
      </c>
      <c r="H16" s="96">
        <f>D16/E17</f>
        <v>0</v>
      </c>
      <c r="I16" s="92">
        <v>0</v>
      </c>
      <c r="J16" s="93">
        <v>1</v>
      </c>
      <c r="K16" s="94">
        <f t="shared" si="1"/>
        <v>0</v>
      </c>
      <c r="L16" s="95">
        <v>0</v>
      </c>
      <c r="M16" s="96">
        <f>I16/J17</f>
        <v>0</v>
      </c>
      <c r="N16" s="92">
        <v>0</v>
      </c>
      <c r="O16" s="93">
        <v>2</v>
      </c>
      <c r="P16" s="94">
        <f t="shared" si="2"/>
        <v>0</v>
      </c>
      <c r="Q16" s="95">
        <v>0</v>
      </c>
      <c r="R16" s="96">
        <f>N16/O17</f>
        <v>0</v>
      </c>
      <c r="S16" s="92">
        <v>0</v>
      </c>
      <c r="T16" s="93">
        <v>35</v>
      </c>
      <c r="U16" s="94">
        <f t="shared" si="3"/>
        <v>0</v>
      </c>
      <c r="V16" s="95">
        <v>0</v>
      </c>
      <c r="W16" s="96">
        <f>S16/T17</f>
        <v>0</v>
      </c>
      <c r="X16" s="92">
        <v>0</v>
      </c>
      <c r="Y16" s="93">
        <v>2</v>
      </c>
      <c r="Z16" s="94">
        <f t="shared" si="4"/>
        <v>0</v>
      </c>
      <c r="AA16" s="95">
        <v>0</v>
      </c>
      <c r="AB16" s="96">
        <f>X16/Y17</f>
        <v>0</v>
      </c>
      <c r="AC16" s="92">
        <v>0</v>
      </c>
      <c r="AD16" s="93">
        <v>66</v>
      </c>
      <c r="AE16" s="94">
        <f t="shared" si="5"/>
        <v>0</v>
      </c>
      <c r="AF16" s="95">
        <v>0</v>
      </c>
      <c r="AG16" s="96">
        <f>AC16/AD17</f>
        <v>0</v>
      </c>
    </row>
    <row r="17" spans="2:33" ht="17.25" thickBot="1" x14ac:dyDescent="0.35">
      <c r="B17" s="149">
        <v>12</v>
      </c>
      <c r="C17" s="150" t="s">
        <v>15</v>
      </c>
      <c r="D17" s="34">
        <v>0</v>
      </c>
      <c r="E17" s="39">
        <v>26</v>
      </c>
      <c r="F17" s="33">
        <f t="shared" si="0"/>
        <v>0</v>
      </c>
      <c r="G17" s="25">
        <v>0</v>
      </c>
      <c r="H17" s="35">
        <f>D17/E17</f>
        <v>0</v>
      </c>
      <c r="I17" s="34">
        <v>0</v>
      </c>
      <c r="J17" s="39">
        <v>35</v>
      </c>
      <c r="K17" s="33">
        <f t="shared" si="1"/>
        <v>0</v>
      </c>
      <c r="L17" s="25">
        <v>0</v>
      </c>
      <c r="M17" s="35">
        <f>I17/J17</f>
        <v>0</v>
      </c>
      <c r="N17" s="34">
        <v>0</v>
      </c>
      <c r="O17" s="39">
        <v>3</v>
      </c>
      <c r="P17" s="33">
        <f t="shared" si="2"/>
        <v>0</v>
      </c>
      <c r="Q17" s="25">
        <v>0</v>
      </c>
      <c r="R17" s="35">
        <f>N17/O17</f>
        <v>0</v>
      </c>
      <c r="S17" s="101">
        <v>0</v>
      </c>
      <c r="T17" s="102">
        <v>35</v>
      </c>
      <c r="U17" s="103">
        <f t="shared" si="3"/>
        <v>0</v>
      </c>
      <c r="V17" s="104">
        <v>0</v>
      </c>
      <c r="W17" s="113">
        <f>S17/T17</f>
        <v>0</v>
      </c>
      <c r="X17" s="220">
        <v>0</v>
      </c>
      <c r="Y17" s="228">
        <v>3</v>
      </c>
      <c r="Z17" s="221">
        <f t="shared" si="4"/>
        <v>0</v>
      </c>
      <c r="AA17" s="222">
        <v>0</v>
      </c>
      <c r="AB17" s="223">
        <f>X17/Y17</f>
        <v>0</v>
      </c>
      <c r="AC17" s="34">
        <v>0</v>
      </c>
      <c r="AD17" s="39">
        <v>100</v>
      </c>
      <c r="AE17" s="33">
        <f t="shared" si="5"/>
        <v>0</v>
      </c>
      <c r="AF17" s="25">
        <v>0</v>
      </c>
      <c r="AG17" s="35">
        <f>AC17/AD17</f>
        <v>0</v>
      </c>
    </row>
    <row r="19" spans="2:33" ht="15.75" thickBot="1" x14ac:dyDescent="0.3"/>
    <row r="20" spans="2:33" ht="15" customHeight="1" x14ac:dyDescent="0.3">
      <c r="B20" s="19"/>
      <c r="C20" s="20"/>
      <c r="D20" s="22"/>
      <c r="E20" s="22"/>
      <c r="F20" s="22"/>
      <c r="G20" s="22"/>
      <c r="H20" s="325" t="s">
        <v>284</v>
      </c>
      <c r="I20" s="326"/>
    </row>
    <row r="21" spans="2:33" ht="16.5" customHeight="1" thickBot="1" x14ac:dyDescent="0.3">
      <c r="H21" s="327"/>
      <c r="I21" s="328"/>
    </row>
    <row r="22" spans="2:33" x14ac:dyDescent="0.25">
      <c r="B22" s="12">
        <v>1</v>
      </c>
      <c r="C22" s="7" t="s">
        <v>27</v>
      </c>
      <c r="D22" s="8"/>
      <c r="E22" s="295" t="s">
        <v>28</v>
      </c>
      <c r="F22" s="295"/>
      <c r="G22" s="296"/>
      <c r="H22" s="12">
        <v>4</v>
      </c>
      <c r="I22" s="16">
        <f>H22/H25</f>
        <v>1</v>
      </c>
    </row>
    <row r="23" spans="2:33" x14ac:dyDescent="0.25">
      <c r="B23" s="13">
        <v>2</v>
      </c>
      <c r="C23" s="9" t="s">
        <v>29</v>
      </c>
      <c r="D23" s="4"/>
      <c r="E23" s="297" t="s">
        <v>30</v>
      </c>
      <c r="F23" s="297"/>
      <c r="G23" s="298"/>
      <c r="H23" s="13">
        <v>0</v>
      </c>
      <c r="I23" s="17">
        <f>H23/H25</f>
        <v>0</v>
      </c>
    </row>
    <row r="24" spans="2:33" ht="15.75" thickBot="1" x14ac:dyDescent="0.3">
      <c r="B24" s="14">
        <v>3</v>
      </c>
      <c r="C24" s="10" t="s">
        <v>31</v>
      </c>
      <c r="D24" s="11"/>
      <c r="E24" s="299" t="s">
        <v>32</v>
      </c>
      <c r="F24" s="299"/>
      <c r="G24" s="300"/>
      <c r="H24" s="14">
        <v>0</v>
      </c>
      <c r="I24" s="18">
        <f>H24/H25</f>
        <v>0</v>
      </c>
    </row>
    <row r="25" spans="2:33" ht="15.75" thickBot="1" x14ac:dyDescent="0.3">
      <c r="B25" s="322" t="s">
        <v>95</v>
      </c>
      <c r="C25" s="323"/>
      <c r="D25" s="323"/>
      <c r="E25" s="323"/>
      <c r="F25" s="323"/>
      <c r="G25" s="324"/>
      <c r="H25" s="15">
        <f>SUM(H22:H24)</f>
        <v>4</v>
      </c>
      <c r="I25" s="21">
        <f>SUM(I22:I24)</f>
        <v>1</v>
      </c>
    </row>
    <row r="27" spans="2:33" ht="15.75" thickBot="1" x14ac:dyDescent="0.3"/>
    <row r="28" spans="2:33" ht="15.75" thickBot="1" x14ac:dyDescent="0.3">
      <c r="B28" s="240"/>
      <c r="C28" t="s">
        <v>375</v>
      </c>
    </row>
  </sheetData>
  <sheetProtection algorithmName="SHA-512" hashValue="uOnbMwQKe/gm/4KmJ86v9wKeI5xdiuVP2rriKAnwtktXSlLXwAQi1q0vvMdIF0HaklnKnMUjmLBXtoeRPeQNxw==" saltValue="HhgyP+xYPvWt/s8PEifhlg==" spinCount="100000" sheet="1" objects="1" scenarios="1" selectLockedCells="1" selectUnlockedCells="1"/>
  <mergeCells count="31">
    <mergeCell ref="AC3:AG3"/>
    <mergeCell ref="AC4:AE4"/>
    <mergeCell ref="N4:P4"/>
    <mergeCell ref="Q4:Q5"/>
    <mergeCell ref="R4:R5"/>
    <mergeCell ref="S3:W3"/>
    <mergeCell ref="S4:U4"/>
    <mergeCell ref="V4:V5"/>
    <mergeCell ref="W4:W5"/>
    <mergeCell ref="N3:R3"/>
    <mergeCell ref="AF4:AF5"/>
    <mergeCell ref="AG4:AG5"/>
    <mergeCell ref="X3:AB3"/>
    <mergeCell ref="X4:Z4"/>
    <mergeCell ref="AA4:AA5"/>
    <mergeCell ref="E24:G24"/>
    <mergeCell ref="B25:G25"/>
    <mergeCell ref="G4:G5"/>
    <mergeCell ref="H4:H5"/>
    <mergeCell ref="H20:I21"/>
    <mergeCell ref="E22:G22"/>
    <mergeCell ref="E23:G23"/>
    <mergeCell ref="B2:C5"/>
    <mergeCell ref="D3:H3"/>
    <mergeCell ref="D4:F4"/>
    <mergeCell ref="I3:M3"/>
    <mergeCell ref="L4:L5"/>
    <mergeCell ref="M4:M5"/>
    <mergeCell ref="D2:AG2"/>
    <mergeCell ref="I4:K4"/>
    <mergeCell ref="AB4:AB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79998168889431442"/>
  </sheetPr>
  <dimension ref="B1:W28"/>
  <sheetViews>
    <sheetView workbookViewId="0">
      <selection activeCell="D2" sqref="D2:W2"/>
    </sheetView>
  </sheetViews>
  <sheetFormatPr baseColWidth="10" defaultRowHeight="15" x14ac:dyDescent="0.25"/>
  <cols>
    <col min="1" max="1" width="3.28515625" customWidth="1"/>
    <col min="2" max="2" width="3.85546875" customWidth="1"/>
    <col min="3" max="3" width="13.5703125" customWidth="1"/>
    <col min="4" max="4" width="7" customWidth="1"/>
    <col min="5" max="5" width="6" customWidth="1"/>
    <col min="6" max="6" width="5.85546875" customWidth="1"/>
    <col min="7" max="7" width="6.7109375" customWidth="1"/>
    <col min="8" max="8" width="10.140625" customWidth="1"/>
    <col min="9" max="9" width="9.5703125" customWidth="1"/>
    <col min="10" max="10" width="5" customWidth="1"/>
    <col min="11" max="11" width="6.28515625" customWidth="1"/>
    <col min="12" max="12" width="6.42578125" customWidth="1"/>
    <col min="13" max="13" width="10" customWidth="1"/>
    <col min="14" max="14" width="6.5703125" customWidth="1"/>
    <col min="15" max="15" width="5.28515625" customWidth="1"/>
    <col min="16" max="16" width="6.28515625" customWidth="1"/>
    <col min="17" max="17" width="6.42578125" customWidth="1"/>
    <col min="18" max="18" width="9.85546875" customWidth="1"/>
    <col min="19" max="19" width="7.140625" customWidth="1"/>
    <col min="20" max="20" width="6.140625" customWidth="1"/>
    <col min="21" max="22" width="6.42578125" customWidth="1"/>
    <col min="23" max="23" width="9.85546875" customWidth="1"/>
  </cols>
  <sheetData>
    <row r="1" spans="2:23" ht="15.75" thickBot="1" x14ac:dyDescent="0.3"/>
    <row r="2" spans="2:23" ht="17.25" thickBot="1" x14ac:dyDescent="0.35">
      <c r="B2" s="329" t="s">
        <v>309</v>
      </c>
      <c r="C2" s="330"/>
      <c r="D2" s="343" t="s">
        <v>129</v>
      </c>
      <c r="E2" s="344"/>
      <c r="F2" s="344"/>
      <c r="G2" s="344"/>
      <c r="H2" s="344"/>
      <c r="I2" s="344"/>
      <c r="J2" s="344"/>
      <c r="K2" s="344"/>
      <c r="L2" s="344"/>
      <c r="M2" s="344"/>
      <c r="N2" s="344"/>
      <c r="O2" s="344"/>
      <c r="P2" s="344"/>
      <c r="Q2" s="344"/>
      <c r="R2" s="344"/>
      <c r="S2" s="344"/>
      <c r="T2" s="344"/>
      <c r="U2" s="344"/>
      <c r="V2" s="344"/>
      <c r="W2" s="345"/>
    </row>
    <row r="3" spans="2:23" ht="104.25" customHeight="1" thickBot="1" x14ac:dyDescent="0.3">
      <c r="B3" s="331"/>
      <c r="C3" s="332"/>
      <c r="D3" s="380" t="s">
        <v>351</v>
      </c>
      <c r="E3" s="381"/>
      <c r="F3" s="382"/>
      <c r="G3" s="382"/>
      <c r="H3" s="383"/>
      <c r="I3" s="339" t="s">
        <v>227</v>
      </c>
      <c r="J3" s="340"/>
      <c r="K3" s="341"/>
      <c r="L3" s="341"/>
      <c r="M3" s="342"/>
      <c r="N3" s="349" t="s">
        <v>228</v>
      </c>
      <c r="O3" s="346"/>
      <c r="P3" s="346"/>
      <c r="Q3" s="346"/>
      <c r="R3" s="347"/>
      <c r="S3" s="426" t="s">
        <v>377</v>
      </c>
      <c r="T3" s="427"/>
      <c r="U3" s="428"/>
      <c r="V3" s="428"/>
      <c r="W3" s="429"/>
    </row>
    <row r="4" spans="2:23" ht="27"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48"/>
      <c r="U4" s="350"/>
      <c r="V4" s="351" t="s">
        <v>1</v>
      </c>
      <c r="W4" s="316" t="s">
        <v>104</v>
      </c>
    </row>
    <row r="5" spans="2:23" ht="18" customHeight="1" thickBot="1" x14ac:dyDescent="0.3">
      <c r="B5" s="333"/>
      <c r="C5" s="334"/>
      <c r="D5" s="151" t="s">
        <v>33</v>
      </c>
      <c r="E5" s="152" t="s">
        <v>2</v>
      </c>
      <c r="F5" s="153" t="s">
        <v>3</v>
      </c>
      <c r="G5" s="352"/>
      <c r="H5" s="318"/>
      <c r="I5" s="151" t="s">
        <v>33</v>
      </c>
      <c r="J5" s="152" t="s">
        <v>2</v>
      </c>
      <c r="K5" s="158" t="s">
        <v>3</v>
      </c>
      <c r="L5" s="318"/>
      <c r="M5" s="318"/>
      <c r="N5" s="151" t="s">
        <v>33</v>
      </c>
      <c r="O5" s="152" t="s">
        <v>4</v>
      </c>
      <c r="P5" s="158" t="s">
        <v>3</v>
      </c>
      <c r="Q5" s="318"/>
      <c r="R5" s="318"/>
      <c r="S5" s="151" t="s">
        <v>33</v>
      </c>
      <c r="T5" s="152" t="s">
        <v>2</v>
      </c>
      <c r="U5" s="153" t="s">
        <v>3</v>
      </c>
      <c r="V5" s="352"/>
      <c r="W5" s="318"/>
    </row>
    <row r="6" spans="2:23" ht="16.5" customHeight="1" x14ac:dyDescent="0.25">
      <c r="B6" s="145">
        <v>1</v>
      </c>
      <c r="C6" s="146" t="s">
        <v>5</v>
      </c>
      <c r="D6" s="88">
        <v>0</v>
      </c>
      <c r="E6" s="89">
        <v>1</v>
      </c>
      <c r="F6" s="89">
        <f>D6/E6*100</f>
        <v>0</v>
      </c>
      <c r="G6" s="90">
        <v>0</v>
      </c>
      <c r="H6" s="91">
        <f>D6/E17</f>
        <v>0</v>
      </c>
      <c r="I6" s="88">
        <v>0</v>
      </c>
      <c r="J6" s="89">
        <v>1</v>
      </c>
      <c r="K6" s="89">
        <f>I6/J6*100</f>
        <v>0</v>
      </c>
      <c r="L6" s="90">
        <v>0</v>
      </c>
      <c r="M6" s="91">
        <f>I6/J17</f>
        <v>0</v>
      </c>
      <c r="N6" s="88">
        <v>0</v>
      </c>
      <c r="O6" s="89">
        <v>1</v>
      </c>
      <c r="P6" s="89">
        <f>N6/O6*100</f>
        <v>0</v>
      </c>
      <c r="Q6" s="90">
        <v>0</v>
      </c>
      <c r="R6" s="91">
        <f>N6/O17</f>
        <v>0</v>
      </c>
      <c r="S6" s="88">
        <v>0</v>
      </c>
      <c r="T6" s="89">
        <v>1</v>
      </c>
      <c r="U6" s="89">
        <f>S6/T6*100</f>
        <v>0</v>
      </c>
      <c r="V6" s="90">
        <v>0</v>
      </c>
      <c r="W6" s="91">
        <f>S6/T17</f>
        <v>0</v>
      </c>
    </row>
    <row r="7" spans="2:23" ht="16.5" x14ac:dyDescent="0.3">
      <c r="B7" s="147">
        <v>2</v>
      </c>
      <c r="C7" s="148" t="s">
        <v>6</v>
      </c>
      <c r="D7" s="92">
        <v>0</v>
      </c>
      <c r="E7" s="93">
        <v>1</v>
      </c>
      <c r="F7" s="94">
        <f>D7/E7*100</f>
        <v>0</v>
      </c>
      <c r="G7" s="95">
        <v>0</v>
      </c>
      <c r="H7" s="96">
        <f>D7/E17</f>
        <v>0</v>
      </c>
      <c r="I7" s="92">
        <v>0</v>
      </c>
      <c r="J7" s="93">
        <v>1</v>
      </c>
      <c r="K7" s="94">
        <f>I7/J7*100</f>
        <v>0</v>
      </c>
      <c r="L7" s="95">
        <v>0</v>
      </c>
      <c r="M7" s="96">
        <f>I7/J17</f>
        <v>0</v>
      </c>
      <c r="N7" s="92">
        <v>0</v>
      </c>
      <c r="O7" s="93">
        <v>1</v>
      </c>
      <c r="P7" s="94">
        <f>N7/O7*100</f>
        <v>0</v>
      </c>
      <c r="Q7" s="95">
        <v>0</v>
      </c>
      <c r="R7" s="96">
        <f>N7/O17</f>
        <v>0</v>
      </c>
      <c r="S7" s="92">
        <v>0</v>
      </c>
      <c r="T7" s="93">
        <v>1</v>
      </c>
      <c r="U7" s="94">
        <f>S7/T7*100</f>
        <v>0</v>
      </c>
      <c r="V7" s="95">
        <v>0</v>
      </c>
      <c r="W7" s="96">
        <f>S7/T17</f>
        <v>0</v>
      </c>
    </row>
    <row r="8" spans="2:23" ht="15.75" x14ac:dyDescent="0.25">
      <c r="B8" s="173">
        <v>3</v>
      </c>
      <c r="C8" s="174" t="s">
        <v>7</v>
      </c>
      <c r="D8" s="92">
        <v>0</v>
      </c>
      <c r="E8" s="93">
        <v>1</v>
      </c>
      <c r="F8" s="94">
        <f>D8/E8*100</f>
        <v>0</v>
      </c>
      <c r="G8" s="95">
        <v>0</v>
      </c>
      <c r="H8" s="96">
        <f>D8/E17</f>
        <v>0</v>
      </c>
      <c r="I8" s="92">
        <v>0</v>
      </c>
      <c r="J8" s="93">
        <v>1</v>
      </c>
      <c r="K8" s="94">
        <f>I8/J8*100</f>
        <v>0</v>
      </c>
      <c r="L8" s="95">
        <v>0</v>
      </c>
      <c r="M8" s="96">
        <f>I8/J17</f>
        <v>0</v>
      </c>
      <c r="N8" s="92">
        <v>0</v>
      </c>
      <c r="O8" s="93">
        <v>10</v>
      </c>
      <c r="P8" s="94">
        <f>N8/O8*100</f>
        <v>0</v>
      </c>
      <c r="Q8" s="95">
        <v>0</v>
      </c>
      <c r="R8" s="96">
        <f>N8/O17</f>
        <v>0</v>
      </c>
      <c r="S8" s="92">
        <v>0</v>
      </c>
      <c r="T8" s="93">
        <v>1</v>
      </c>
      <c r="U8" s="94">
        <f>S8/T8*100</f>
        <v>0</v>
      </c>
      <c r="V8" s="95">
        <v>0</v>
      </c>
      <c r="W8" s="96">
        <f>S8/T17</f>
        <v>0</v>
      </c>
    </row>
    <row r="9" spans="2:23" ht="16.5" x14ac:dyDescent="0.3">
      <c r="B9" s="147">
        <v>4</v>
      </c>
      <c r="C9" s="148" t="s">
        <v>8</v>
      </c>
      <c r="D9" s="92">
        <v>0</v>
      </c>
      <c r="E9" s="93">
        <v>1</v>
      </c>
      <c r="F9" s="94">
        <f t="shared" ref="F9:F17" si="0">D9/E9*100</f>
        <v>0</v>
      </c>
      <c r="G9" s="95">
        <v>0</v>
      </c>
      <c r="H9" s="96">
        <f>D9/E17</f>
        <v>0</v>
      </c>
      <c r="I9" s="92">
        <v>0</v>
      </c>
      <c r="J9" s="93">
        <v>1</v>
      </c>
      <c r="K9" s="94">
        <f t="shared" ref="K9:K17" si="1">I9/J9*100</f>
        <v>0</v>
      </c>
      <c r="L9" s="95">
        <v>0</v>
      </c>
      <c r="M9" s="96">
        <f>I9/J17</f>
        <v>0</v>
      </c>
      <c r="N9" s="3">
        <v>0</v>
      </c>
      <c r="O9" s="1">
        <v>6</v>
      </c>
      <c r="P9" s="2">
        <f t="shared" ref="P9:P17" si="2">N9/O9*100</f>
        <v>0</v>
      </c>
      <c r="Q9" s="24">
        <v>0</v>
      </c>
      <c r="R9" s="23">
        <f>N9/O17</f>
        <v>0</v>
      </c>
      <c r="S9" s="212">
        <v>0</v>
      </c>
      <c r="T9" s="241">
        <v>25</v>
      </c>
      <c r="U9" s="213">
        <f t="shared" ref="U9:U17" si="3">S9/T9*100</f>
        <v>0</v>
      </c>
      <c r="V9" s="214">
        <v>0</v>
      </c>
      <c r="W9" s="215">
        <f>S9/T17</f>
        <v>0</v>
      </c>
    </row>
    <row r="10" spans="2:23" ht="16.5" x14ac:dyDescent="0.3">
      <c r="B10" s="147">
        <v>5</v>
      </c>
      <c r="C10" s="148" t="s">
        <v>9</v>
      </c>
      <c r="D10" s="92">
        <v>0</v>
      </c>
      <c r="E10" s="93">
        <v>1</v>
      </c>
      <c r="F10" s="94">
        <f t="shared" si="0"/>
        <v>0</v>
      </c>
      <c r="G10" s="95">
        <v>0</v>
      </c>
      <c r="H10" s="96">
        <f>D10/E17</f>
        <v>0</v>
      </c>
      <c r="I10" s="92">
        <v>0</v>
      </c>
      <c r="J10" s="93">
        <v>1</v>
      </c>
      <c r="K10" s="94">
        <f t="shared" si="1"/>
        <v>0</v>
      </c>
      <c r="L10" s="95">
        <v>0</v>
      </c>
      <c r="M10" s="96">
        <f>I10/J17</f>
        <v>0</v>
      </c>
      <c r="N10" s="3">
        <v>21</v>
      </c>
      <c r="O10" s="1">
        <v>15</v>
      </c>
      <c r="P10" s="2">
        <f t="shared" si="2"/>
        <v>140</v>
      </c>
      <c r="Q10" s="24">
        <v>1.4</v>
      </c>
      <c r="R10" s="23">
        <f>N10/O17</f>
        <v>0.10606060606060606</v>
      </c>
      <c r="S10" s="92">
        <v>0</v>
      </c>
      <c r="T10" s="93">
        <v>25</v>
      </c>
      <c r="U10" s="94">
        <f t="shared" si="3"/>
        <v>0</v>
      </c>
      <c r="V10" s="95">
        <v>0</v>
      </c>
      <c r="W10" s="96">
        <f>S10/T17</f>
        <v>0</v>
      </c>
    </row>
    <row r="11" spans="2:23" ht="16.5" x14ac:dyDescent="0.3">
      <c r="B11" s="175">
        <v>6</v>
      </c>
      <c r="C11" s="176" t="s">
        <v>10</v>
      </c>
      <c r="D11" s="3">
        <v>40</v>
      </c>
      <c r="E11" s="1">
        <v>2</v>
      </c>
      <c r="F11" s="2">
        <f t="shared" si="0"/>
        <v>2000</v>
      </c>
      <c r="G11" s="109">
        <v>20</v>
      </c>
      <c r="H11" s="23">
        <f>D11/E17</f>
        <v>8</v>
      </c>
      <c r="I11" s="92">
        <v>0</v>
      </c>
      <c r="J11" s="93">
        <v>1</v>
      </c>
      <c r="K11" s="94">
        <f t="shared" si="1"/>
        <v>0</v>
      </c>
      <c r="L11" s="95">
        <v>0</v>
      </c>
      <c r="M11" s="96">
        <f>I11/J17</f>
        <v>0</v>
      </c>
      <c r="N11" s="3">
        <v>25</v>
      </c>
      <c r="O11" s="1">
        <v>25</v>
      </c>
      <c r="P11" s="2">
        <f t="shared" si="2"/>
        <v>100</v>
      </c>
      <c r="Q11" s="106">
        <v>1</v>
      </c>
      <c r="R11" s="23">
        <f>N11/O17</f>
        <v>0.12626262626262627</v>
      </c>
      <c r="S11" s="92">
        <v>0</v>
      </c>
      <c r="T11" s="93">
        <v>25</v>
      </c>
      <c r="U11" s="94">
        <f t="shared" si="3"/>
        <v>0</v>
      </c>
      <c r="V11" s="95">
        <v>0</v>
      </c>
      <c r="W11" s="96">
        <f>S11/T17</f>
        <v>0</v>
      </c>
    </row>
    <row r="12" spans="2:23" ht="16.5" x14ac:dyDescent="0.3">
      <c r="B12" s="147">
        <v>7</v>
      </c>
      <c r="C12" s="148" t="s">
        <v>11</v>
      </c>
      <c r="D12" s="92">
        <v>0</v>
      </c>
      <c r="E12" s="93">
        <v>62</v>
      </c>
      <c r="F12" s="94">
        <f t="shared" si="0"/>
        <v>0</v>
      </c>
      <c r="G12" s="95">
        <v>0</v>
      </c>
      <c r="H12" s="96">
        <f>D12/E17</f>
        <v>0</v>
      </c>
      <c r="I12" s="92">
        <v>0</v>
      </c>
      <c r="J12" s="93">
        <v>1</v>
      </c>
      <c r="K12" s="94">
        <f t="shared" si="1"/>
        <v>0</v>
      </c>
      <c r="L12" s="95">
        <v>0</v>
      </c>
      <c r="M12" s="96">
        <f>I12/J17</f>
        <v>0</v>
      </c>
      <c r="N12" s="3">
        <v>0</v>
      </c>
      <c r="O12" s="1">
        <v>110</v>
      </c>
      <c r="P12" s="2">
        <f t="shared" si="2"/>
        <v>0</v>
      </c>
      <c r="Q12" s="24">
        <v>0</v>
      </c>
      <c r="R12" s="23">
        <f>N12/O17</f>
        <v>0</v>
      </c>
      <c r="S12" s="92">
        <v>0</v>
      </c>
      <c r="T12" s="93">
        <v>25</v>
      </c>
      <c r="U12" s="94">
        <f t="shared" si="3"/>
        <v>0</v>
      </c>
      <c r="V12" s="95">
        <v>0</v>
      </c>
      <c r="W12" s="96">
        <f>S12/T17</f>
        <v>0</v>
      </c>
    </row>
    <row r="13" spans="2:23" ht="16.5" x14ac:dyDescent="0.3">
      <c r="B13" s="147">
        <v>8</v>
      </c>
      <c r="C13" s="148" t="s">
        <v>12</v>
      </c>
      <c r="D13" s="92">
        <v>0</v>
      </c>
      <c r="E13" s="93">
        <v>62</v>
      </c>
      <c r="F13" s="94">
        <f t="shared" si="0"/>
        <v>0</v>
      </c>
      <c r="G13" s="95">
        <v>0</v>
      </c>
      <c r="H13" s="96">
        <f>D13/E17</f>
        <v>0</v>
      </c>
      <c r="I13" s="92">
        <v>0</v>
      </c>
      <c r="J13" s="93">
        <v>1</v>
      </c>
      <c r="K13" s="94">
        <f t="shared" si="1"/>
        <v>0</v>
      </c>
      <c r="L13" s="95">
        <v>0</v>
      </c>
      <c r="M13" s="96">
        <f>I13/J17</f>
        <v>0</v>
      </c>
      <c r="N13" s="3">
        <v>0</v>
      </c>
      <c r="O13" s="1">
        <v>135</v>
      </c>
      <c r="P13" s="2">
        <f t="shared" si="2"/>
        <v>0</v>
      </c>
      <c r="Q13" s="24">
        <v>0</v>
      </c>
      <c r="R13" s="23">
        <f>N13/O17</f>
        <v>0</v>
      </c>
      <c r="S13" s="212">
        <v>0</v>
      </c>
      <c r="T13" s="241">
        <v>50</v>
      </c>
      <c r="U13" s="213">
        <f t="shared" si="3"/>
        <v>0</v>
      </c>
      <c r="V13" s="214">
        <v>0</v>
      </c>
      <c r="W13" s="215">
        <f>S13/T17</f>
        <v>0</v>
      </c>
    </row>
    <row r="14" spans="2:23" ht="16.5" x14ac:dyDescent="0.3">
      <c r="B14" s="147">
        <v>9</v>
      </c>
      <c r="C14" s="148" t="s">
        <v>13</v>
      </c>
      <c r="D14" s="92">
        <v>0</v>
      </c>
      <c r="E14" s="93">
        <v>62</v>
      </c>
      <c r="F14" s="94">
        <f t="shared" si="0"/>
        <v>0</v>
      </c>
      <c r="G14" s="95">
        <v>0</v>
      </c>
      <c r="H14" s="96">
        <f>D14/E17</f>
        <v>0</v>
      </c>
      <c r="I14" s="92">
        <v>0</v>
      </c>
      <c r="J14" s="93">
        <v>1</v>
      </c>
      <c r="K14" s="94">
        <f t="shared" si="1"/>
        <v>0</v>
      </c>
      <c r="L14" s="95">
        <v>0</v>
      </c>
      <c r="M14" s="96">
        <f>I14/J17</f>
        <v>0</v>
      </c>
      <c r="N14" s="3">
        <v>0</v>
      </c>
      <c r="O14" s="1">
        <v>160</v>
      </c>
      <c r="P14" s="2">
        <f t="shared" si="2"/>
        <v>0</v>
      </c>
      <c r="Q14" s="24">
        <v>0</v>
      </c>
      <c r="R14" s="23">
        <f>N14/O17</f>
        <v>0</v>
      </c>
      <c r="S14" s="3">
        <v>0</v>
      </c>
      <c r="T14" s="1">
        <v>50</v>
      </c>
      <c r="U14" s="2">
        <f t="shared" si="3"/>
        <v>0</v>
      </c>
      <c r="V14" s="24">
        <v>0</v>
      </c>
      <c r="W14" s="23">
        <f>S14/T17</f>
        <v>0</v>
      </c>
    </row>
    <row r="15" spans="2:23" ht="16.5" x14ac:dyDescent="0.3">
      <c r="B15" s="147">
        <v>10</v>
      </c>
      <c r="C15" s="148" t="s">
        <v>14</v>
      </c>
      <c r="D15" s="92">
        <v>0</v>
      </c>
      <c r="E15" s="93">
        <v>62</v>
      </c>
      <c r="F15" s="94">
        <f t="shared" si="0"/>
        <v>0</v>
      </c>
      <c r="G15" s="95">
        <v>0</v>
      </c>
      <c r="H15" s="96">
        <f>D15/E17</f>
        <v>0</v>
      </c>
      <c r="I15" s="92">
        <v>0</v>
      </c>
      <c r="J15" s="93">
        <v>1</v>
      </c>
      <c r="K15" s="94">
        <f t="shared" si="1"/>
        <v>0</v>
      </c>
      <c r="L15" s="95">
        <v>0</v>
      </c>
      <c r="M15" s="96">
        <f>I15/J17</f>
        <v>0</v>
      </c>
      <c r="N15" s="3">
        <v>0</v>
      </c>
      <c r="O15" s="1">
        <v>175</v>
      </c>
      <c r="P15" s="2">
        <f t="shared" si="2"/>
        <v>0</v>
      </c>
      <c r="Q15" s="24">
        <v>0</v>
      </c>
      <c r="R15" s="23">
        <f>N15/O17</f>
        <v>0</v>
      </c>
      <c r="S15" s="92">
        <v>0</v>
      </c>
      <c r="T15" s="93">
        <v>50</v>
      </c>
      <c r="U15" s="94">
        <f t="shared" si="3"/>
        <v>0</v>
      </c>
      <c r="V15" s="95">
        <v>0</v>
      </c>
      <c r="W15" s="96">
        <f>S15/T17</f>
        <v>0</v>
      </c>
    </row>
    <row r="16" spans="2:23" ht="16.5" x14ac:dyDescent="0.3">
      <c r="B16" s="147">
        <v>11</v>
      </c>
      <c r="C16" s="148" t="s">
        <v>26</v>
      </c>
      <c r="D16" s="92">
        <v>0</v>
      </c>
      <c r="E16" s="93">
        <v>62</v>
      </c>
      <c r="F16" s="94">
        <f t="shared" si="0"/>
        <v>0</v>
      </c>
      <c r="G16" s="95">
        <v>0</v>
      </c>
      <c r="H16" s="96">
        <f>D16/E17</f>
        <v>0</v>
      </c>
      <c r="I16" s="92">
        <v>0</v>
      </c>
      <c r="J16" s="93">
        <v>1</v>
      </c>
      <c r="K16" s="94">
        <f t="shared" si="1"/>
        <v>0</v>
      </c>
      <c r="L16" s="95">
        <v>0</v>
      </c>
      <c r="M16" s="96">
        <f>I16/J17</f>
        <v>0</v>
      </c>
      <c r="N16" s="3">
        <v>0</v>
      </c>
      <c r="O16" s="1">
        <v>190</v>
      </c>
      <c r="P16" s="2">
        <f t="shared" si="2"/>
        <v>0</v>
      </c>
      <c r="Q16" s="24">
        <v>0</v>
      </c>
      <c r="R16" s="23">
        <f>N16/O17</f>
        <v>0</v>
      </c>
      <c r="S16" s="92">
        <v>0</v>
      </c>
      <c r="T16" s="93">
        <v>50</v>
      </c>
      <c r="U16" s="94">
        <f t="shared" si="3"/>
        <v>0</v>
      </c>
      <c r="V16" s="95">
        <v>0</v>
      </c>
      <c r="W16" s="96">
        <f>S16/T17</f>
        <v>0</v>
      </c>
    </row>
    <row r="17" spans="2:23" ht="17.25" thickBot="1" x14ac:dyDescent="0.35">
      <c r="B17" s="149">
        <v>12</v>
      </c>
      <c r="C17" s="150" t="s">
        <v>15</v>
      </c>
      <c r="D17" s="34">
        <v>0</v>
      </c>
      <c r="E17" s="39">
        <v>5</v>
      </c>
      <c r="F17" s="33">
        <f t="shared" si="0"/>
        <v>0</v>
      </c>
      <c r="G17" s="25">
        <v>0</v>
      </c>
      <c r="H17" s="35">
        <f>D17/E17</f>
        <v>0</v>
      </c>
      <c r="I17" s="34">
        <v>0</v>
      </c>
      <c r="J17" s="39">
        <v>2000</v>
      </c>
      <c r="K17" s="33">
        <f t="shared" si="1"/>
        <v>0</v>
      </c>
      <c r="L17" s="25">
        <v>0</v>
      </c>
      <c r="M17" s="35">
        <f>I17/J17</f>
        <v>0</v>
      </c>
      <c r="N17" s="34">
        <v>0</v>
      </c>
      <c r="O17" s="39">
        <v>198</v>
      </c>
      <c r="P17" s="33">
        <f t="shared" si="2"/>
        <v>0</v>
      </c>
      <c r="Q17" s="25">
        <v>0</v>
      </c>
      <c r="R17" s="35">
        <f>N17/O17</f>
        <v>0</v>
      </c>
      <c r="S17" s="34">
        <v>0</v>
      </c>
      <c r="T17" s="39">
        <v>100</v>
      </c>
      <c r="U17" s="33">
        <f t="shared" si="3"/>
        <v>0</v>
      </c>
      <c r="V17" s="25">
        <v>0</v>
      </c>
      <c r="W17" s="35">
        <f>S17/T17</f>
        <v>0</v>
      </c>
    </row>
    <row r="19" spans="2:23" ht="15.75" thickBot="1" x14ac:dyDescent="0.3"/>
    <row r="20" spans="2:23" ht="15" customHeight="1" x14ac:dyDescent="0.25">
      <c r="H20" s="325" t="s">
        <v>284</v>
      </c>
      <c r="I20" s="326"/>
    </row>
    <row r="21" spans="2:23" ht="15.75" thickBot="1" x14ac:dyDescent="0.3">
      <c r="H21" s="327"/>
      <c r="I21" s="328"/>
    </row>
    <row r="22" spans="2:23" x14ac:dyDescent="0.25">
      <c r="B22" s="12">
        <v>1</v>
      </c>
      <c r="C22" s="7" t="s">
        <v>27</v>
      </c>
      <c r="D22" s="8"/>
      <c r="E22" s="295" t="s">
        <v>28</v>
      </c>
      <c r="F22" s="295"/>
      <c r="G22" s="296"/>
      <c r="H22" s="12">
        <v>2</v>
      </c>
      <c r="I22" s="16">
        <f>H22/H25</f>
        <v>1</v>
      </c>
    </row>
    <row r="23" spans="2:23" x14ac:dyDescent="0.25">
      <c r="B23" s="13">
        <v>2</v>
      </c>
      <c r="C23" s="9" t="s">
        <v>29</v>
      </c>
      <c r="D23" s="4"/>
      <c r="E23" s="297" t="s">
        <v>30</v>
      </c>
      <c r="F23" s="297"/>
      <c r="G23" s="298"/>
      <c r="H23" s="13">
        <v>0</v>
      </c>
      <c r="I23" s="17">
        <f>H23/H25</f>
        <v>0</v>
      </c>
    </row>
    <row r="24" spans="2:23" ht="15.75" thickBot="1" x14ac:dyDescent="0.3">
      <c r="B24" s="14">
        <v>3</v>
      </c>
      <c r="C24" s="10" t="s">
        <v>31</v>
      </c>
      <c r="D24" s="11"/>
      <c r="E24" s="299" t="s">
        <v>32</v>
      </c>
      <c r="F24" s="299"/>
      <c r="G24" s="300"/>
      <c r="H24" s="14">
        <v>0</v>
      </c>
      <c r="I24" s="18">
        <f>H24/H25</f>
        <v>0</v>
      </c>
    </row>
    <row r="25" spans="2:23" ht="15.75" thickBot="1" x14ac:dyDescent="0.3">
      <c r="B25" s="322" t="s">
        <v>96</v>
      </c>
      <c r="C25" s="323"/>
      <c r="D25" s="323"/>
      <c r="E25" s="323"/>
      <c r="F25" s="323"/>
      <c r="G25" s="324"/>
      <c r="H25" s="15">
        <f>SUM(H22:H24)</f>
        <v>2</v>
      </c>
      <c r="I25" s="21">
        <f>SUM(I22:I24)</f>
        <v>1</v>
      </c>
    </row>
    <row r="26" spans="2:23" ht="15.75" thickBot="1" x14ac:dyDescent="0.3"/>
    <row r="27" spans="2:23" ht="16.5" thickBot="1" x14ac:dyDescent="0.3">
      <c r="B27" s="242">
        <v>1</v>
      </c>
      <c r="C27" s="115" t="s">
        <v>146</v>
      </c>
    </row>
    <row r="28" spans="2:23" ht="16.5" thickBot="1" x14ac:dyDescent="0.3">
      <c r="B28" s="216">
        <v>1</v>
      </c>
      <c r="C28" t="s">
        <v>378</v>
      </c>
    </row>
  </sheetData>
  <sheetProtection algorithmName="SHA-512" hashValue="Xqf0nlbz53sLfMYnau4LeaR0Prr28XUSlFZLCm93P2PHS4iAm1JxAF5AZjeexBRnrXVBb07hiokmhu6M4cizUA==" saltValue="Te1WaM/6Juj5N+tBNLQA4A==" spinCount="100000" sheet="1" objects="1" scenarios="1" selectLockedCells="1" selectUnlockedCells="1"/>
  <mergeCells count="23">
    <mergeCell ref="W4:W5"/>
    <mergeCell ref="N3:R3"/>
    <mergeCell ref="N4:P4"/>
    <mergeCell ref="Q4:Q5"/>
    <mergeCell ref="R4:R5"/>
    <mergeCell ref="S4:U4"/>
    <mergeCell ref="V4:V5"/>
    <mergeCell ref="B25:G25"/>
    <mergeCell ref="E22:G22"/>
    <mergeCell ref="E23:G23"/>
    <mergeCell ref="D4:F4"/>
    <mergeCell ref="G4:G5"/>
    <mergeCell ref="B2:C5"/>
    <mergeCell ref="D3:H3"/>
    <mergeCell ref="E24:G24"/>
    <mergeCell ref="H4:H5"/>
    <mergeCell ref="H20:I21"/>
    <mergeCell ref="I3:M3"/>
    <mergeCell ref="I4:K4"/>
    <mergeCell ref="L4:L5"/>
    <mergeCell ref="M4:M5"/>
    <mergeCell ref="D2:W2"/>
    <mergeCell ref="S3:W3"/>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79998168889431442"/>
  </sheetPr>
  <dimension ref="B1:M27"/>
  <sheetViews>
    <sheetView workbookViewId="0">
      <selection activeCell="D2" sqref="D2:M2"/>
    </sheetView>
  </sheetViews>
  <sheetFormatPr baseColWidth="10" defaultRowHeight="15" x14ac:dyDescent="0.25"/>
  <cols>
    <col min="1" max="1" width="3.28515625" customWidth="1"/>
    <col min="2" max="2" width="3.7109375" customWidth="1"/>
    <col min="3" max="3" width="14.28515625" customWidth="1"/>
    <col min="4" max="4" width="6.5703125" customWidth="1"/>
    <col min="5" max="5" width="4.85546875" customWidth="1"/>
    <col min="6" max="6" width="6.140625" customWidth="1"/>
    <col min="7" max="7" width="6.42578125" customWidth="1"/>
    <col min="8" max="8" width="10" customWidth="1"/>
    <col min="9" max="9" width="8.140625" customWidth="1"/>
    <col min="10" max="10" width="4.7109375" customWidth="1"/>
    <col min="11" max="11" width="6.42578125" customWidth="1"/>
    <col min="12" max="12" width="6.7109375" customWidth="1"/>
    <col min="13" max="13" width="9.85546875" customWidth="1"/>
  </cols>
  <sheetData>
    <row r="1" spans="2:13" ht="15.75" thickBot="1" x14ac:dyDescent="0.3"/>
    <row r="2" spans="2:13" ht="16.5" customHeight="1" thickBot="1" x14ac:dyDescent="0.35">
      <c r="B2" s="425" t="s">
        <v>310</v>
      </c>
      <c r="C2" s="330"/>
      <c r="D2" s="343" t="s">
        <v>130</v>
      </c>
      <c r="E2" s="344"/>
      <c r="F2" s="344"/>
      <c r="G2" s="344"/>
      <c r="H2" s="344"/>
      <c r="I2" s="344"/>
      <c r="J2" s="344"/>
      <c r="K2" s="344"/>
      <c r="L2" s="344"/>
      <c r="M2" s="345"/>
    </row>
    <row r="3" spans="2:13" ht="72" customHeight="1" thickBot="1" x14ac:dyDescent="0.3">
      <c r="B3" s="331"/>
      <c r="C3" s="332"/>
      <c r="D3" s="335" t="s">
        <v>229</v>
      </c>
      <c r="E3" s="336"/>
      <c r="F3" s="337"/>
      <c r="G3" s="337"/>
      <c r="H3" s="338"/>
      <c r="I3" s="339" t="s">
        <v>230</v>
      </c>
      <c r="J3" s="340"/>
      <c r="K3" s="341"/>
      <c r="L3" s="341"/>
      <c r="M3" s="342"/>
    </row>
    <row r="4" spans="2:13" ht="27" customHeight="1" thickBot="1" x14ac:dyDescent="0.3">
      <c r="B4" s="331"/>
      <c r="C4" s="332"/>
      <c r="D4" s="319" t="s">
        <v>0</v>
      </c>
      <c r="E4" s="348"/>
      <c r="F4" s="350"/>
      <c r="G4" s="351" t="s">
        <v>1</v>
      </c>
      <c r="H4" s="316" t="s">
        <v>104</v>
      </c>
      <c r="I4" s="319" t="s">
        <v>0</v>
      </c>
      <c r="J4" s="320"/>
      <c r="K4" s="321"/>
      <c r="L4" s="316" t="s">
        <v>1</v>
      </c>
      <c r="M4" s="316" t="s">
        <v>104</v>
      </c>
    </row>
    <row r="5" spans="2:13" ht="18" customHeight="1" thickBot="1" x14ac:dyDescent="0.3">
      <c r="B5" s="333"/>
      <c r="C5" s="334"/>
      <c r="D5" s="151" t="s">
        <v>33</v>
      </c>
      <c r="E5" s="152" t="s">
        <v>2</v>
      </c>
      <c r="F5" s="153" t="s">
        <v>3</v>
      </c>
      <c r="G5" s="352"/>
      <c r="H5" s="318"/>
      <c r="I5" s="151" t="s">
        <v>33</v>
      </c>
      <c r="J5" s="152" t="s">
        <v>2</v>
      </c>
      <c r="K5" s="158" t="s">
        <v>3</v>
      </c>
      <c r="L5" s="318"/>
      <c r="M5" s="318"/>
    </row>
    <row r="6" spans="2:13" ht="16.5" customHeight="1" x14ac:dyDescent="0.25">
      <c r="B6" s="145">
        <v>1</v>
      </c>
      <c r="C6" s="146" t="s">
        <v>5</v>
      </c>
      <c r="D6" s="88">
        <v>0</v>
      </c>
      <c r="E6" s="89">
        <v>1</v>
      </c>
      <c r="F6" s="89">
        <f>D6/E6*100</f>
        <v>0</v>
      </c>
      <c r="G6" s="90">
        <v>0</v>
      </c>
      <c r="H6" s="91">
        <f>D6/E17</f>
        <v>0</v>
      </c>
      <c r="I6" s="88">
        <v>0</v>
      </c>
      <c r="J6" s="89">
        <v>1</v>
      </c>
      <c r="K6" s="89">
        <f>I6/J6*100</f>
        <v>0</v>
      </c>
      <c r="L6" s="90">
        <v>0</v>
      </c>
      <c r="M6" s="91">
        <f>I6/J17</f>
        <v>0</v>
      </c>
    </row>
    <row r="7" spans="2:13" ht="16.5" x14ac:dyDescent="0.3">
      <c r="B7" s="147">
        <v>2</v>
      </c>
      <c r="C7" s="148" t="s">
        <v>6</v>
      </c>
      <c r="D7" s="92">
        <v>0</v>
      </c>
      <c r="E7" s="94">
        <v>1</v>
      </c>
      <c r="F7" s="94">
        <f>D7/E7*100</f>
        <v>0</v>
      </c>
      <c r="G7" s="95">
        <v>0</v>
      </c>
      <c r="H7" s="96">
        <f>D7/E17</f>
        <v>0</v>
      </c>
      <c r="I7" s="92">
        <v>0</v>
      </c>
      <c r="J7" s="93">
        <v>1</v>
      </c>
      <c r="K7" s="94">
        <f>I7/J7*100</f>
        <v>0</v>
      </c>
      <c r="L7" s="95">
        <v>0</v>
      </c>
      <c r="M7" s="96">
        <f>I7/J17</f>
        <v>0</v>
      </c>
    </row>
    <row r="8" spans="2:13" ht="15.75" x14ac:dyDescent="0.25">
      <c r="B8" s="173">
        <v>3</v>
      </c>
      <c r="C8" s="174" t="s">
        <v>7</v>
      </c>
      <c r="D8" s="92">
        <v>0</v>
      </c>
      <c r="E8" s="94">
        <v>1</v>
      </c>
      <c r="F8" s="94">
        <f>D8/E8*100</f>
        <v>0</v>
      </c>
      <c r="G8" s="95">
        <v>0</v>
      </c>
      <c r="H8" s="96">
        <f>D8/E17</f>
        <v>0</v>
      </c>
      <c r="I8" s="92">
        <v>0</v>
      </c>
      <c r="J8" s="93">
        <v>1</v>
      </c>
      <c r="K8" s="94">
        <f>I8/J8*100</f>
        <v>0</v>
      </c>
      <c r="L8" s="95">
        <v>0</v>
      </c>
      <c r="M8" s="96">
        <f>I8/J17</f>
        <v>0</v>
      </c>
    </row>
    <row r="9" spans="2:13" ht="16.5" x14ac:dyDescent="0.3">
      <c r="B9" s="147">
        <v>4</v>
      </c>
      <c r="C9" s="148" t="s">
        <v>8</v>
      </c>
      <c r="D9" s="92">
        <v>0</v>
      </c>
      <c r="E9" s="94">
        <v>1</v>
      </c>
      <c r="F9" s="94">
        <f t="shared" ref="F9:F17" si="0">D9/E9*100</f>
        <v>0</v>
      </c>
      <c r="G9" s="95">
        <v>0</v>
      </c>
      <c r="H9" s="96">
        <f>D9/E17</f>
        <v>0</v>
      </c>
      <c r="I9" s="92">
        <v>0</v>
      </c>
      <c r="J9" s="93">
        <v>1</v>
      </c>
      <c r="K9" s="94">
        <f t="shared" ref="K9:K17" si="1">I9/J9*100</f>
        <v>0</v>
      </c>
      <c r="L9" s="95">
        <v>0</v>
      </c>
      <c r="M9" s="96">
        <f>I9/J17</f>
        <v>0</v>
      </c>
    </row>
    <row r="10" spans="2:13" ht="16.5" x14ac:dyDescent="0.3">
      <c r="B10" s="147">
        <v>5</v>
      </c>
      <c r="C10" s="148" t="s">
        <v>9</v>
      </c>
      <c r="D10" s="92">
        <v>0</v>
      </c>
      <c r="E10" s="94">
        <v>1</v>
      </c>
      <c r="F10" s="94">
        <f t="shared" si="0"/>
        <v>0</v>
      </c>
      <c r="G10" s="95">
        <v>0</v>
      </c>
      <c r="H10" s="96">
        <f>D10/E17</f>
        <v>0</v>
      </c>
      <c r="I10" s="92">
        <v>0</v>
      </c>
      <c r="J10" s="93">
        <v>1</v>
      </c>
      <c r="K10" s="94">
        <f t="shared" si="1"/>
        <v>0</v>
      </c>
      <c r="L10" s="95">
        <v>0</v>
      </c>
      <c r="M10" s="96">
        <f>I10/J17</f>
        <v>0</v>
      </c>
    </row>
    <row r="11" spans="2:13" ht="16.5" x14ac:dyDescent="0.3">
      <c r="B11" s="175">
        <v>6</v>
      </c>
      <c r="C11" s="176" t="s">
        <v>10</v>
      </c>
      <c r="D11" s="92">
        <v>0</v>
      </c>
      <c r="E11" s="94">
        <v>1</v>
      </c>
      <c r="F11" s="94">
        <f t="shared" si="0"/>
        <v>0</v>
      </c>
      <c r="G11" s="95">
        <v>0</v>
      </c>
      <c r="H11" s="96">
        <f>D11/E17</f>
        <v>0</v>
      </c>
      <c r="I11" s="92">
        <v>0</v>
      </c>
      <c r="J11" s="93">
        <v>1</v>
      </c>
      <c r="K11" s="94">
        <f t="shared" si="1"/>
        <v>0</v>
      </c>
      <c r="L11" s="95">
        <v>0</v>
      </c>
      <c r="M11" s="96">
        <f>I11/J17</f>
        <v>0</v>
      </c>
    </row>
    <row r="12" spans="2:13" ht="16.5" x14ac:dyDescent="0.3">
      <c r="B12" s="147">
        <v>7</v>
      </c>
      <c r="C12" s="148" t="s">
        <v>11</v>
      </c>
      <c r="D12" s="92">
        <v>0</v>
      </c>
      <c r="E12" s="94">
        <v>1</v>
      </c>
      <c r="F12" s="94">
        <f t="shared" si="0"/>
        <v>0</v>
      </c>
      <c r="G12" s="95">
        <v>0</v>
      </c>
      <c r="H12" s="96">
        <f>D12/E17</f>
        <v>0</v>
      </c>
      <c r="I12" s="92">
        <v>0</v>
      </c>
      <c r="J12" s="93">
        <v>1</v>
      </c>
      <c r="K12" s="94">
        <f t="shared" si="1"/>
        <v>0</v>
      </c>
      <c r="L12" s="95">
        <v>0</v>
      </c>
      <c r="M12" s="96">
        <f>I12/J17</f>
        <v>0</v>
      </c>
    </row>
    <row r="13" spans="2:13" ht="16.5" x14ac:dyDescent="0.3">
      <c r="B13" s="147">
        <v>8</v>
      </c>
      <c r="C13" s="148" t="s">
        <v>12</v>
      </c>
      <c r="D13" s="92">
        <v>0</v>
      </c>
      <c r="E13" s="94">
        <v>1</v>
      </c>
      <c r="F13" s="94">
        <f t="shared" si="0"/>
        <v>0</v>
      </c>
      <c r="G13" s="95">
        <v>0</v>
      </c>
      <c r="H13" s="96">
        <f>D13/E17</f>
        <v>0</v>
      </c>
      <c r="I13" s="92">
        <v>0</v>
      </c>
      <c r="J13" s="93">
        <v>1</v>
      </c>
      <c r="K13" s="94">
        <f t="shared" si="1"/>
        <v>0</v>
      </c>
      <c r="L13" s="95">
        <v>0</v>
      </c>
      <c r="M13" s="96">
        <f>I13/J17</f>
        <v>0</v>
      </c>
    </row>
    <row r="14" spans="2:13" ht="16.5" x14ac:dyDescent="0.3">
      <c r="B14" s="147">
        <v>9</v>
      </c>
      <c r="C14" s="148" t="s">
        <v>13</v>
      </c>
      <c r="D14" s="92">
        <v>0</v>
      </c>
      <c r="E14" s="94">
        <v>1</v>
      </c>
      <c r="F14" s="94">
        <f t="shared" si="0"/>
        <v>0</v>
      </c>
      <c r="G14" s="95">
        <v>0</v>
      </c>
      <c r="H14" s="96">
        <f>D14/E17</f>
        <v>0</v>
      </c>
      <c r="I14" s="92">
        <v>0</v>
      </c>
      <c r="J14" s="93">
        <v>1</v>
      </c>
      <c r="K14" s="94">
        <f t="shared" si="1"/>
        <v>0</v>
      </c>
      <c r="L14" s="95">
        <v>0</v>
      </c>
      <c r="M14" s="96">
        <f>I14/J17</f>
        <v>0</v>
      </c>
    </row>
    <row r="15" spans="2:13" ht="16.5" x14ac:dyDescent="0.3">
      <c r="B15" s="147">
        <v>10</v>
      </c>
      <c r="C15" s="148" t="s">
        <v>14</v>
      </c>
      <c r="D15" s="92">
        <v>0</v>
      </c>
      <c r="E15" s="94">
        <v>1</v>
      </c>
      <c r="F15" s="94">
        <f t="shared" si="0"/>
        <v>0</v>
      </c>
      <c r="G15" s="95">
        <v>0</v>
      </c>
      <c r="H15" s="96">
        <f>D15/E17</f>
        <v>0</v>
      </c>
      <c r="I15" s="92">
        <v>0</v>
      </c>
      <c r="J15" s="93">
        <v>1</v>
      </c>
      <c r="K15" s="94">
        <f t="shared" si="1"/>
        <v>0</v>
      </c>
      <c r="L15" s="95">
        <v>0</v>
      </c>
      <c r="M15" s="96">
        <f>I15/J17</f>
        <v>0</v>
      </c>
    </row>
    <row r="16" spans="2:13" ht="16.5" x14ac:dyDescent="0.3">
      <c r="B16" s="147">
        <v>11</v>
      </c>
      <c r="C16" s="148" t="s">
        <v>26</v>
      </c>
      <c r="D16" s="92">
        <v>0</v>
      </c>
      <c r="E16" s="94">
        <v>1</v>
      </c>
      <c r="F16" s="94">
        <f t="shared" si="0"/>
        <v>0</v>
      </c>
      <c r="G16" s="95">
        <v>0</v>
      </c>
      <c r="H16" s="96">
        <f>D16/E17</f>
        <v>0</v>
      </c>
      <c r="I16" s="92">
        <v>0</v>
      </c>
      <c r="J16" s="93">
        <v>1</v>
      </c>
      <c r="K16" s="94">
        <f t="shared" si="1"/>
        <v>0</v>
      </c>
      <c r="L16" s="95">
        <v>0</v>
      </c>
      <c r="M16" s="96">
        <f>I16/J17</f>
        <v>0</v>
      </c>
    </row>
    <row r="17" spans="2:13" ht="17.25" thickBot="1" x14ac:dyDescent="0.35">
      <c r="B17" s="149">
        <v>12</v>
      </c>
      <c r="C17" s="150" t="s">
        <v>15</v>
      </c>
      <c r="D17" s="34">
        <v>0</v>
      </c>
      <c r="E17" s="33">
        <v>60</v>
      </c>
      <c r="F17" s="33">
        <f t="shared" si="0"/>
        <v>0</v>
      </c>
      <c r="G17" s="25">
        <v>0</v>
      </c>
      <c r="H17" s="35">
        <f>D17/E17</f>
        <v>0</v>
      </c>
      <c r="I17" s="34">
        <v>0</v>
      </c>
      <c r="J17" s="39">
        <v>10</v>
      </c>
      <c r="K17" s="33">
        <f t="shared" si="1"/>
        <v>0</v>
      </c>
      <c r="L17" s="25">
        <v>0</v>
      </c>
      <c r="M17" s="35">
        <f>I17/J17</f>
        <v>0</v>
      </c>
    </row>
    <row r="19" spans="2:13" ht="15.75" thickBot="1" x14ac:dyDescent="0.3"/>
    <row r="20" spans="2:13" ht="14.25" customHeight="1" x14ac:dyDescent="0.3">
      <c r="B20" s="19"/>
      <c r="C20" s="20"/>
      <c r="D20" s="22"/>
      <c r="E20" s="22"/>
      <c r="F20" s="22"/>
      <c r="G20" s="22"/>
      <c r="H20" s="325" t="s">
        <v>284</v>
      </c>
      <c r="I20" s="326"/>
    </row>
    <row r="21" spans="2:13" ht="13.5" customHeight="1" thickBot="1" x14ac:dyDescent="0.3">
      <c r="H21" s="327"/>
      <c r="I21" s="328"/>
    </row>
    <row r="22" spans="2:13" x14ac:dyDescent="0.25">
      <c r="B22" s="12">
        <v>1</v>
      </c>
      <c r="C22" s="7" t="s">
        <v>27</v>
      </c>
      <c r="D22" s="8"/>
      <c r="E22" s="295" t="s">
        <v>28</v>
      </c>
      <c r="F22" s="295"/>
      <c r="G22" s="296"/>
      <c r="H22" s="12">
        <v>0</v>
      </c>
      <c r="I22" s="16" t="e">
        <f>H22/H25</f>
        <v>#DIV/0!</v>
      </c>
    </row>
    <row r="23" spans="2:13" x14ac:dyDescent="0.25">
      <c r="B23" s="13">
        <v>2</v>
      </c>
      <c r="C23" s="9" t="s">
        <v>29</v>
      </c>
      <c r="D23" s="4"/>
      <c r="E23" s="297" t="s">
        <v>30</v>
      </c>
      <c r="F23" s="297"/>
      <c r="G23" s="298"/>
      <c r="H23" s="13">
        <v>0</v>
      </c>
      <c r="I23" s="17" t="e">
        <f>H23/H25</f>
        <v>#DIV/0!</v>
      </c>
    </row>
    <row r="24" spans="2:13" ht="15.75" thickBot="1" x14ac:dyDescent="0.3">
      <c r="B24" s="14">
        <v>3</v>
      </c>
      <c r="C24" s="10" t="s">
        <v>31</v>
      </c>
      <c r="D24" s="11"/>
      <c r="E24" s="299" t="s">
        <v>32</v>
      </c>
      <c r="F24" s="299"/>
      <c r="G24" s="300"/>
      <c r="H24" s="14">
        <v>0</v>
      </c>
      <c r="I24" s="18" t="e">
        <f>H24/H25</f>
        <v>#DIV/0!</v>
      </c>
    </row>
    <row r="25" spans="2:13" ht="15.75" thickBot="1" x14ac:dyDescent="0.3">
      <c r="B25" s="322" t="s">
        <v>97</v>
      </c>
      <c r="C25" s="323"/>
      <c r="D25" s="323"/>
      <c r="E25" s="323"/>
      <c r="F25" s="323"/>
      <c r="G25" s="324"/>
      <c r="H25" s="15">
        <f>SUM(H22:H24)</f>
        <v>0</v>
      </c>
      <c r="I25" s="21" t="e">
        <f>SUM(I22:I24)</f>
        <v>#DIV/0!</v>
      </c>
    </row>
    <row r="27" spans="2:13" ht="18" x14ac:dyDescent="0.35">
      <c r="B27" s="107">
        <v>2</v>
      </c>
      <c r="C27" s="108" t="s">
        <v>146</v>
      </c>
    </row>
  </sheetData>
  <sheetProtection algorithmName="SHA-512" hashValue="2HzpoEscDWKwm6ACSXICcVFKm0Z1Z9/Odp4D9CU0/gYUznELxBw+P8e9bU88elSFU2fj+iz5GaDUHgzGZNbxyw==" saltValue="t6m7/jUP4iH8xr/di33tqQ==" spinCount="100000" sheet="1" objects="1" scenarios="1" selectLockedCells="1" selectUnlockedCells="1"/>
  <mergeCells count="15">
    <mergeCell ref="I3:M3"/>
    <mergeCell ref="B25:G25"/>
    <mergeCell ref="B2:C5"/>
    <mergeCell ref="E23:G23"/>
    <mergeCell ref="E24:G24"/>
    <mergeCell ref="H20:I21"/>
    <mergeCell ref="E22:G22"/>
    <mergeCell ref="D2:M2"/>
    <mergeCell ref="M4:M5"/>
    <mergeCell ref="L4:L5"/>
    <mergeCell ref="I4:K4"/>
    <mergeCell ref="H4:H5"/>
    <mergeCell ref="G4:G5"/>
    <mergeCell ref="D4:F4"/>
    <mergeCell ref="D3:H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B2:W29"/>
  <sheetViews>
    <sheetView tabSelected="1" workbookViewId="0">
      <selection activeCell="L23" sqref="L23"/>
    </sheetView>
  </sheetViews>
  <sheetFormatPr baseColWidth="10" defaultRowHeight="15" x14ac:dyDescent="0.25"/>
  <cols>
    <col min="1" max="1" width="6" customWidth="1"/>
    <col min="2" max="2" width="4.42578125" customWidth="1"/>
    <col min="3" max="3" width="16.7109375" customWidth="1"/>
    <col min="4" max="4" width="6.85546875" customWidth="1"/>
    <col min="5" max="5" width="6" customWidth="1"/>
    <col min="6" max="6" width="5.85546875" customWidth="1"/>
    <col min="7" max="7" width="6.85546875" customWidth="1"/>
    <col min="8" max="8" width="10.140625" customWidth="1"/>
    <col min="9" max="9" width="8.42578125" customWidth="1"/>
    <col min="10" max="10" width="7.7109375" customWidth="1"/>
    <col min="11" max="11" width="6.5703125" customWidth="1"/>
    <col min="12" max="12" width="7" customWidth="1"/>
    <col min="13" max="13" width="9.85546875" customWidth="1"/>
    <col min="14" max="14" width="7.28515625" customWidth="1"/>
    <col min="15" max="15" width="7.140625" customWidth="1"/>
    <col min="16" max="16" width="6.5703125" customWidth="1"/>
    <col min="17" max="17" width="6.7109375" customWidth="1"/>
    <col min="18" max="18" width="9.7109375" customWidth="1"/>
    <col min="19" max="19" width="7.140625" customWidth="1"/>
    <col min="20" max="20" width="6.140625" customWidth="1"/>
    <col min="21" max="21" width="6.5703125" customWidth="1"/>
    <col min="22" max="22" width="6.85546875" customWidth="1"/>
    <col min="23" max="23" width="9.7109375" customWidth="1"/>
  </cols>
  <sheetData>
    <row r="2" spans="2:23" ht="15.75" customHeight="1" thickBot="1" x14ac:dyDescent="0.3"/>
    <row r="3" spans="2:23" ht="17.25" thickBot="1" x14ac:dyDescent="0.35">
      <c r="B3" s="329" t="s">
        <v>285</v>
      </c>
      <c r="C3" s="330"/>
      <c r="D3" s="343" t="s">
        <v>107</v>
      </c>
      <c r="E3" s="344"/>
      <c r="F3" s="344"/>
      <c r="G3" s="344"/>
      <c r="H3" s="344"/>
      <c r="I3" s="344"/>
      <c r="J3" s="344"/>
      <c r="K3" s="344"/>
      <c r="L3" s="344"/>
      <c r="M3" s="344"/>
      <c r="N3" s="344"/>
      <c r="O3" s="344"/>
      <c r="P3" s="344"/>
      <c r="Q3" s="344"/>
      <c r="R3" s="344"/>
      <c r="S3" s="344"/>
      <c r="T3" s="344"/>
      <c r="U3" s="344"/>
      <c r="V3" s="344"/>
      <c r="W3" s="345"/>
    </row>
    <row r="4" spans="2:23" ht="65.25" customHeight="1" thickBot="1" x14ac:dyDescent="0.3">
      <c r="B4" s="331"/>
      <c r="C4" s="332"/>
      <c r="D4" s="335" t="s">
        <v>139</v>
      </c>
      <c r="E4" s="336"/>
      <c r="F4" s="337"/>
      <c r="G4" s="337"/>
      <c r="H4" s="338"/>
      <c r="I4" s="339" t="s">
        <v>140</v>
      </c>
      <c r="J4" s="340"/>
      <c r="K4" s="341"/>
      <c r="L4" s="341"/>
      <c r="M4" s="342"/>
      <c r="N4" s="346" t="s">
        <v>141</v>
      </c>
      <c r="O4" s="346"/>
      <c r="P4" s="346"/>
      <c r="Q4" s="346"/>
      <c r="R4" s="347"/>
      <c r="S4" s="349" t="s">
        <v>136</v>
      </c>
      <c r="T4" s="346"/>
      <c r="U4" s="346"/>
      <c r="V4" s="346"/>
      <c r="W4" s="347"/>
    </row>
    <row r="5" spans="2:23" ht="24.75" customHeight="1" thickBot="1" x14ac:dyDescent="0.3">
      <c r="B5" s="331"/>
      <c r="C5" s="332"/>
      <c r="D5" s="319" t="s">
        <v>0</v>
      </c>
      <c r="E5" s="348"/>
      <c r="F5" s="350"/>
      <c r="G5" s="351" t="s">
        <v>1</v>
      </c>
      <c r="H5" s="316" t="s">
        <v>104</v>
      </c>
      <c r="I5" s="319" t="s">
        <v>0</v>
      </c>
      <c r="J5" s="320"/>
      <c r="K5" s="321"/>
      <c r="L5" s="316" t="s">
        <v>1</v>
      </c>
      <c r="M5" s="316" t="s">
        <v>104</v>
      </c>
      <c r="N5" s="348" t="s">
        <v>0</v>
      </c>
      <c r="O5" s="320"/>
      <c r="P5" s="321"/>
      <c r="Q5" s="316" t="s">
        <v>1</v>
      </c>
      <c r="R5" s="316" t="s">
        <v>104</v>
      </c>
      <c r="S5" s="319" t="s">
        <v>0</v>
      </c>
      <c r="T5" s="320"/>
      <c r="U5" s="321"/>
      <c r="V5" s="316" t="s">
        <v>1</v>
      </c>
      <c r="W5" s="316" t="s">
        <v>104</v>
      </c>
    </row>
    <row r="6" spans="2:23" ht="18" customHeight="1" thickBot="1" x14ac:dyDescent="0.3">
      <c r="B6" s="333"/>
      <c r="C6" s="334"/>
      <c r="D6" s="151" t="s">
        <v>33</v>
      </c>
      <c r="E6" s="152" t="s">
        <v>2</v>
      </c>
      <c r="F6" s="153" t="s">
        <v>3</v>
      </c>
      <c r="G6" s="352"/>
      <c r="H6" s="318"/>
      <c r="I6" s="154" t="s">
        <v>33</v>
      </c>
      <c r="J6" s="155" t="s">
        <v>2</v>
      </c>
      <c r="K6" s="156" t="s">
        <v>3</v>
      </c>
      <c r="L6" s="317"/>
      <c r="M6" s="317"/>
      <c r="N6" s="157" t="s">
        <v>33</v>
      </c>
      <c r="O6" s="155" t="s">
        <v>4</v>
      </c>
      <c r="P6" s="156" t="s">
        <v>3</v>
      </c>
      <c r="Q6" s="317"/>
      <c r="R6" s="318"/>
      <c r="S6" s="151" t="s">
        <v>33</v>
      </c>
      <c r="T6" s="152" t="s">
        <v>4</v>
      </c>
      <c r="U6" s="158" t="s">
        <v>3</v>
      </c>
      <c r="V6" s="318"/>
      <c r="W6" s="318"/>
    </row>
    <row r="7" spans="2:23" ht="17.25" customHeight="1" x14ac:dyDescent="0.25">
      <c r="B7" s="145">
        <v>1</v>
      </c>
      <c r="C7" s="146" t="s">
        <v>5</v>
      </c>
      <c r="D7" s="88">
        <v>0</v>
      </c>
      <c r="E7" s="89">
        <v>1</v>
      </c>
      <c r="F7" s="89">
        <f>D7/E7*100</f>
        <v>0</v>
      </c>
      <c r="G7" s="90">
        <v>0</v>
      </c>
      <c r="H7" s="97">
        <f>D7/E18</f>
        <v>0</v>
      </c>
      <c r="I7" s="88">
        <v>0</v>
      </c>
      <c r="J7" s="89">
        <v>1</v>
      </c>
      <c r="K7" s="89">
        <f>I7/J7*100</f>
        <v>0</v>
      </c>
      <c r="L7" s="90">
        <v>0</v>
      </c>
      <c r="M7" s="91">
        <f>I7/J18</f>
        <v>0</v>
      </c>
      <c r="N7" s="98">
        <v>0</v>
      </c>
      <c r="O7" s="89">
        <v>1</v>
      </c>
      <c r="P7" s="89">
        <f>N7/O7*100</f>
        <v>0</v>
      </c>
      <c r="Q7" s="90">
        <v>0</v>
      </c>
      <c r="R7" s="97">
        <f>N7/O18</f>
        <v>0</v>
      </c>
      <c r="S7" s="88">
        <v>0</v>
      </c>
      <c r="T7" s="89">
        <v>1</v>
      </c>
      <c r="U7" s="89">
        <f>S7/T7*100</f>
        <v>0</v>
      </c>
      <c r="V7" s="90">
        <v>0</v>
      </c>
      <c r="W7" s="91">
        <f>S7/T18</f>
        <v>0</v>
      </c>
    </row>
    <row r="8" spans="2:23" ht="16.5" x14ac:dyDescent="0.3">
      <c r="B8" s="147">
        <v>2</v>
      </c>
      <c r="C8" s="148" t="s">
        <v>6</v>
      </c>
      <c r="D8" s="3">
        <v>10</v>
      </c>
      <c r="E8" s="1">
        <v>10</v>
      </c>
      <c r="F8" s="2">
        <f>D8/E8*100</f>
        <v>100</v>
      </c>
      <c r="G8" s="24">
        <v>1</v>
      </c>
      <c r="H8" s="49">
        <f>D8/E18</f>
        <v>0.1</v>
      </c>
      <c r="I8" s="3">
        <v>10</v>
      </c>
      <c r="J8" s="1">
        <v>10</v>
      </c>
      <c r="K8" s="2">
        <f>I8/J8*100</f>
        <v>100</v>
      </c>
      <c r="L8" s="24">
        <v>1</v>
      </c>
      <c r="M8" s="23">
        <f>I8/J18</f>
        <v>0.1</v>
      </c>
      <c r="N8" s="51">
        <v>5</v>
      </c>
      <c r="O8" s="1">
        <v>5</v>
      </c>
      <c r="P8" s="2">
        <f>N8/O8*100</f>
        <v>100</v>
      </c>
      <c r="Q8" s="24">
        <v>1</v>
      </c>
      <c r="R8" s="49">
        <f>N8/O18</f>
        <v>0.1</v>
      </c>
      <c r="S8" s="92">
        <v>0</v>
      </c>
      <c r="T8" s="94">
        <v>1</v>
      </c>
      <c r="U8" s="94">
        <f>S8/T8*100</f>
        <v>0</v>
      </c>
      <c r="V8" s="95">
        <v>0</v>
      </c>
      <c r="W8" s="96">
        <f>S8/T18</f>
        <v>0</v>
      </c>
    </row>
    <row r="9" spans="2:23" ht="16.5" customHeight="1" x14ac:dyDescent="0.25">
      <c r="B9" s="173">
        <v>3</v>
      </c>
      <c r="C9" s="174" t="s">
        <v>7</v>
      </c>
      <c r="D9" s="3">
        <v>20</v>
      </c>
      <c r="E9" s="1">
        <v>20</v>
      </c>
      <c r="F9" s="2">
        <f>D9/E9*100</f>
        <v>100</v>
      </c>
      <c r="G9" s="106">
        <v>1</v>
      </c>
      <c r="H9" s="49">
        <f>D9/E18</f>
        <v>0.2</v>
      </c>
      <c r="I9" s="3">
        <v>20</v>
      </c>
      <c r="J9" s="1">
        <v>20</v>
      </c>
      <c r="K9" s="2">
        <f>I9/J9*100</f>
        <v>100</v>
      </c>
      <c r="L9" s="106">
        <v>1</v>
      </c>
      <c r="M9" s="23">
        <f>I9/J18</f>
        <v>0.2</v>
      </c>
      <c r="N9" s="51">
        <v>10</v>
      </c>
      <c r="O9" s="1">
        <v>10</v>
      </c>
      <c r="P9" s="2">
        <f>N9/O9*100</f>
        <v>100</v>
      </c>
      <c r="Q9" s="106">
        <v>1</v>
      </c>
      <c r="R9" s="49">
        <f>N9/O18</f>
        <v>0.2</v>
      </c>
      <c r="S9" s="92">
        <v>0</v>
      </c>
      <c r="T9" s="94">
        <v>1</v>
      </c>
      <c r="U9" s="94">
        <f>S9/T9*100</f>
        <v>0</v>
      </c>
      <c r="V9" s="95">
        <v>0</v>
      </c>
      <c r="W9" s="96">
        <f>S9/T18</f>
        <v>0</v>
      </c>
    </row>
    <row r="10" spans="2:23" ht="16.5" x14ac:dyDescent="0.3">
      <c r="B10" s="147">
        <v>4</v>
      </c>
      <c r="C10" s="148" t="s">
        <v>8</v>
      </c>
      <c r="D10" s="3">
        <v>30</v>
      </c>
      <c r="E10" s="1">
        <v>30</v>
      </c>
      <c r="F10" s="2">
        <f t="shared" ref="F10:F18" si="0">D10/E10*100</f>
        <v>100</v>
      </c>
      <c r="G10" s="24">
        <v>1</v>
      </c>
      <c r="H10" s="49">
        <f>D10/E18</f>
        <v>0.3</v>
      </c>
      <c r="I10" s="3">
        <v>30</v>
      </c>
      <c r="J10" s="1">
        <v>30</v>
      </c>
      <c r="K10" s="2">
        <f t="shared" ref="K10:K18" si="1">I10/J10*100</f>
        <v>100</v>
      </c>
      <c r="L10" s="24">
        <v>1</v>
      </c>
      <c r="M10" s="23">
        <f>I10/J18</f>
        <v>0.3</v>
      </c>
      <c r="N10" s="51">
        <v>15</v>
      </c>
      <c r="O10" s="1">
        <v>15</v>
      </c>
      <c r="P10" s="2">
        <f t="shared" ref="P10:P18" si="2">N10/O10*100</f>
        <v>100</v>
      </c>
      <c r="Q10" s="24">
        <v>1</v>
      </c>
      <c r="R10" s="49">
        <f>N10/O18</f>
        <v>0.3</v>
      </c>
      <c r="S10" s="92">
        <v>0</v>
      </c>
      <c r="T10" s="94">
        <v>1</v>
      </c>
      <c r="U10" s="94">
        <f t="shared" ref="U10:U18" si="3">S10/T10*100</f>
        <v>0</v>
      </c>
      <c r="V10" s="95">
        <v>0</v>
      </c>
      <c r="W10" s="96">
        <f>S10/T18</f>
        <v>0</v>
      </c>
    </row>
    <row r="11" spans="2:23" ht="16.5" x14ac:dyDescent="0.3">
      <c r="B11" s="147">
        <v>5</v>
      </c>
      <c r="C11" s="148" t="s">
        <v>9</v>
      </c>
      <c r="D11" s="3">
        <v>40</v>
      </c>
      <c r="E11" s="1">
        <v>40</v>
      </c>
      <c r="F11" s="2">
        <f t="shared" si="0"/>
        <v>100</v>
      </c>
      <c r="G11" s="24">
        <v>1</v>
      </c>
      <c r="H11" s="49">
        <f>D11/E18</f>
        <v>0.4</v>
      </c>
      <c r="I11" s="3">
        <v>40</v>
      </c>
      <c r="J11" s="1">
        <v>40</v>
      </c>
      <c r="K11" s="2">
        <f t="shared" si="1"/>
        <v>100</v>
      </c>
      <c r="L11" s="24">
        <v>1</v>
      </c>
      <c r="M11" s="23">
        <f>I11/J18</f>
        <v>0.4</v>
      </c>
      <c r="N11" s="51">
        <v>20</v>
      </c>
      <c r="O11" s="1">
        <v>20</v>
      </c>
      <c r="P11" s="2">
        <f t="shared" si="2"/>
        <v>100</v>
      </c>
      <c r="Q11" s="24">
        <v>1</v>
      </c>
      <c r="R11" s="49">
        <f>N11/O18</f>
        <v>0.4</v>
      </c>
      <c r="S11" s="92">
        <v>0</v>
      </c>
      <c r="T11" s="94">
        <v>1</v>
      </c>
      <c r="U11" s="94">
        <f t="shared" si="3"/>
        <v>0</v>
      </c>
      <c r="V11" s="95">
        <v>0</v>
      </c>
      <c r="W11" s="96">
        <f>S11/T18</f>
        <v>0</v>
      </c>
    </row>
    <row r="12" spans="2:23" ht="16.5" x14ac:dyDescent="0.3">
      <c r="B12" s="175">
        <v>6</v>
      </c>
      <c r="C12" s="176" t="s">
        <v>10</v>
      </c>
      <c r="D12" s="3">
        <v>50</v>
      </c>
      <c r="E12" s="1">
        <v>50</v>
      </c>
      <c r="F12" s="2">
        <f t="shared" si="0"/>
        <v>100</v>
      </c>
      <c r="G12" s="106">
        <v>1</v>
      </c>
      <c r="H12" s="49">
        <f>D12/E18</f>
        <v>0.5</v>
      </c>
      <c r="I12" s="3">
        <v>50</v>
      </c>
      <c r="J12" s="1">
        <v>50</v>
      </c>
      <c r="K12" s="2">
        <f t="shared" si="1"/>
        <v>100</v>
      </c>
      <c r="L12" s="106">
        <v>1</v>
      </c>
      <c r="M12" s="23">
        <f>I12/J18</f>
        <v>0.5</v>
      </c>
      <c r="N12" s="51">
        <v>25</v>
      </c>
      <c r="O12" s="1">
        <v>25</v>
      </c>
      <c r="P12" s="2">
        <f t="shared" si="2"/>
        <v>100</v>
      </c>
      <c r="Q12" s="106">
        <v>1</v>
      </c>
      <c r="R12" s="49">
        <f>N12/O18</f>
        <v>0.5</v>
      </c>
      <c r="S12" s="92">
        <v>0</v>
      </c>
      <c r="T12" s="94">
        <v>1</v>
      </c>
      <c r="U12" s="94">
        <f t="shared" si="3"/>
        <v>0</v>
      </c>
      <c r="V12" s="95">
        <v>0</v>
      </c>
      <c r="W12" s="96">
        <f>S12/T18</f>
        <v>0</v>
      </c>
    </row>
    <row r="13" spans="2:23" ht="16.5" x14ac:dyDescent="0.3">
      <c r="B13" s="147">
        <v>7</v>
      </c>
      <c r="C13" s="148" t="s">
        <v>11</v>
      </c>
      <c r="D13" s="3">
        <v>0</v>
      </c>
      <c r="E13" s="1">
        <v>60</v>
      </c>
      <c r="F13" s="2">
        <f t="shared" si="0"/>
        <v>0</v>
      </c>
      <c r="G13" s="24">
        <v>0</v>
      </c>
      <c r="H13" s="49">
        <f>D13/E18</f>
        <v>0</v>
      </c>
      <c r="I13" s="3">
        <v>0</v>
      </c>
      <c r="J13" s="1">
        <v>60</v>
      </c>
      <c r="K13" s="2">
        <f t="shared" si="1"/>
        <v>0</v>
      </c>
      <c r="L13" s="24">
        <v>0</v>
      </c>
      <c r="M13" s="23">
        <f>I13/J18</f>
        <v>0</v>
      </c>
      <c r="N13" s="51">
        <v>0</v>
      </c>
      <c r="O13" s="1">
        <v>30</v>
      </c>
      <c r="P13" s="2">
        <f t="shared" si="2"/>
        <v>0</v>
      </c>
      <c r="Q13" s="24">
        <v>0</v>
      </c>
      <c r="R13" s="49">
        <f>N13/O18</f>
        <v>0</v>
      </c>
      <c r="S13" s="3">
        <v>0</v>
      </c>
      <c r="T13" s="2">
        <v>3</v>
      </c>
      <c r="U13" s="2">
        <f t="shared" si="3"/>
        <v>0</v>
      </c>
      <c r="V13" s="24">
        <v>0</v>
      </c>
      <c r="W13" s="23">
        <f>S13/T18</f>
        <v>0</v>
      </c>
    </row>
    <row r="14" spans="2:23" ht="16.5" x14ac:dyDescent="0.3">
      <c r="B14" s="147">
        <v>8</v>
      </c>
      <c r="C14" s="148" t="s">
        <v>12</v>
      </c>
      <c r="D14" s="3">
        <v>0</v>
      </c>
      <c r="E14" s="1">
        <v>70</v>
      </c>
      <c r="F14" s="2">
        <f t="shared" si="0"/>
        <v>0</v>
      </c>
      <c r="G14" s="24">
        <v>0</v>
      </c>
      <c r="H14" s="49">
        <f>D14/E18</f>
        <v>0</v>
      </c>
      <c r="I14" s="3">
        <v>0</v>
      </c>
      <c r="J14" s="1">
        <v>70</v>
      </c>
      <c r="K14" s="2">
        <f t="shared" si="1"/>
        <v>0</v>
      </c>
      <c r="L14" s="24">
        <v>0</v>
      </c>
      <c r="M14" s="23">
        <f>I14/J18</f>
        <v>0</v>
      </c>
      <c r="N14" s="51">
        <v>0</v>
      </c>
      <c r="O14" s="1">
        <v>35</v>
      </c>
      <c r="P14" s="2">
        <f t="shared" si="2"/>
        <v>0</v>
      </c>
      <c r="Q14" s="24">
        <v>0</v>
      </c>
      <c r="R14" s="49">
        <f>N14/O18</f>
        <v>0</v>
      </c>
      <c r="S14" s="3">
        <v>0</v>
      </c>
      <c r="T14" s="2">
        <v>3</v>
      </c>
      <c r="U14" s="2">
        <f t="shared" si="3"/>
        <v>0</v>
      </c>
      <c r="V14" s="24">
        <v>0</v>
      </c>
      <c r="W14" s="23">
        <f>S14/T18</f>
        <v>0</v>
      </c>
    </row>
    <row r="15" spans="2:23" ht="16.5" x14ac:dyDescent="0.3">
      <c r="B15" s="147">
        <v>9</v>
      </c>
      <c r="C15" s="148" t="s">
        <v>13</v>
      </c>
      <c r="D15" s="3">
        <v>0</v>
      </c>
      <c r="E15" s="1">
        <v>80</v>
      </c>
      <c r="F15" s="2">
        <f t="shared" si="0"/>
        <v>0</v>
      </c>
      <c r="G15" s="24">
        <v>0</v>
      </c>
      <c r="H15" s="49">
        <f>D15/E18</f>
        <v>0</v>
      </c>
      <c r="I15" s="3">
        <v>0</v>
      </c>
      <c r="J15" s="1">
        <v>80</v>
      </c>
      <c r="K15" s="2">
        <f t="shared" si="1"/>
        <v>0</v>
      </c>
      <c r="L15" s="24">
        <v>0</v>
      </c>
      <c r="M15" s="23">
        <f>I15/J18</f>
        <v>0</v>
      </c>
      <c r="N15" s="51">
        <v>0</v>
      </c>
      <c r="O15" s="1">
        <v>40</v>
      </c>
      <c r="P15" s="2">
        <f t="shared" si="2"/>
        <v>0</v>
      </c>
      <c r="Q15" s="24">
        <v>0</v>
      </c>
      <c r="R15" s="49">
        <f>N15/O18</f>
        <v>0</v>
      </c>
      <c r="S15" s="3">
        <v>0</v>
      </c>
      <c r="T15" s="2">
        <v>3</v>
      </c>
      <c r="U15" s="2">
        <f t="shared" si="3"/>
        <v>0</v>
      </c>
      <c r="V15" s="24">
        <v>0</v>
      </c>
      <c r="W15" s="23">
        <f>S15/T18</f>
        <v>0</v>
      </c>
    </row>
    <row r="16" spans="2:23" ht="16.5" customHeight="1" x14ac:dyDescent="0.3">
      <c r="B16" s="147">
        <v>10</v>
      </c>
      <c r="C16" s="148" t="s">
        <v>14</v>
      </c>
      <c r="D16" s="3">
        <v>0</v>
      </c>
      <c r="E16" s="1">
        <v>90</v>
      </c>
      <c r="F16" s="2">
        <f t="shared" si="0"/>
        <v>0</v>
      </c>
      <c r="G16" s="24">
        <v>0</v>
      </c>
      <c r="H16" s="49">
        <f>D16/E18</f>
        <v>0</v>
      </c>
      <c r="I16" s="3">
        <v>0</v>
      </c>
      <c r="J16" s="1">
        <v>90</v>
      </c>
      <c r="K16" s="2">
        <f t="shared" si="1"/>
        <v>0</v>
      </c>
      <c r="L16" s="24">
        <v>0</v>
      </c>
      <c r="M16" s="23">
        <f>I16/J18</f>
        <v>0</v>
      </c>
      <c r="N16" s="51">
        <v>0</v>
      </c>
      <c r="O16" s="1">
        <v>45</v>
      </c>
      <c r="P16" s="2">
        <f t="shared" si="2"/>
        <v>0</v>
      </c>
      <c r="Q16" s="24">
        <v>0</v>
      </c>
      <c r="R16" s="49">
        <f>N16/O18</f>
        <v>0</v>
      </c>
      <c r="S16" s="3">
        <v>0</v>
      </c>
      <c r="T16" s="2">
        <v>3</v>
      </c>
      <c r="U16" s="2">
        <f t="shared" si="3"/>
        <v>0</v>
      </c>
      <c r="V16" s="24">
        <v>0</v>
      </c>
      <c r="W16" s="23">
        <f>S16/T18</f>
        <v>0</v>
      </c>
    </row>
    <row r="17" spans="2:23" ht="16.5" x14ac:dyDescent="0.3">
      <c r="B17" s="147">
        <v>11</v>
      </c>
      <c r="C17" s="148" t="s">
        <v>26</v>
      </c>
      <c r="D17" s="3">
        <v>0</v>
      </c>
      <c r="E17" s="1">
        <v>100</v>
      </c>
      <c r="F17" s="2">
        <f t="shared" si="0"/>
        <v>0</v>
      </c>
      <c r="G17" s="24">
        <v>0</v>
      </c>
      <c r="H17" s="49">
        <f>D17/E18</f>
        <v>0</v>
      </c>
      <c r="I17" s="3">
        <v>0</v>
      </c>
      <c r="J17" s="1">
        <v>100</v>
      </c>
      <c r="K17" s="2">
        <f t="shared" si="1"/>
        <v>0</v>
      </c>
      <c r="L17" s="24">
        <v>0</v>
      </c>
      <c r="M17" s="23">
        <f>I17/J18</f>
        <v>0</v>
      </c>
      <c r="N17" s="51">
        <v>0</v>
      </c>
      <c r="O17" s="1">
        <v>50</v>
      </c>
      <c r="P17" s="2">
        <f t="shared" si="2"/>
        <v>0</v>
      </c>
      <c r="Q17" s="24">
        <v>0</v>
      </c>
      <c r="R17" s="49">
        <f>N17/O18</f>
        <v>0</v>
      </c>
      <c r="S17" s="3">
        <v>0</v>
      </c>
      <c r="T17" s="2">
        <v>3</v>
      </c>
      <c r="U17" s="2">
        <f t="shared" si="3"/>
        <v>0</v>
      </c>
      <c r="V17" s="24">
        <v>0</v>
      </c>
      <c r="W17" s="23">
        <f>S17/T18</f>
        <v>0</v>
      </c>
    </row>
    <row r="18" spans="2:23" ht="17.25" thickBot="1" x14ac:dyDescent="0.35">
      <c r="B18" s="149">
        <v>12</v>
      </c>
      <c r="C18" s="150" t="s">
        <v>15</v>
      </c>
      <c r="D18" s="34">
        <v>0</v>
      </c>
      <c r="E18" s="39">
        <v>100</v>
      </c>
      <c r="F18" s="33">
        <f t="shared" si="0"/>
        <v>0</v>
      </c>
      <c r="G18" s="25">
        <v>0</v>
      </c>
      <c r="H18" s="58">
        <f>D18/E18</f>
        <v>0</v>
      </c>
      <c r="I18" s="34">
        <v>0</v>
      </c>
      <c r="J18" s="39">
        <v>100</v>
      </c>
      <c r="K18" s="33">
        <f t="shared" si="1"/>
        <v>0</v>
      </c>
      <c r="L18" s="25">
        <v>0</v>
      </c>
      <c r="M18" s="35">
        <f>I18/J18</f>
        <v>0</v>
      </c>
      <c r="N18" s="52">
        <v>0</v>
      </c>
      <c r="O18" s="39">
        <v>50</v>
      </c>
      <c r="P18" s="33">
        <f t="shared" si="2"/>
        <v>0</v>
      </c>
      <c r="Q18" s="25">
        <v>0</v>
      </c>
      <c r="R18" s="58">
        <f>N18/O18</f>
        <v>0</v>
      </c>
      <c r="S18" s="34">
        <v>0</v>
      </c>
      <c r="T18" s="33">
        <v>6</v>
      </c>
      <c r="U18" s="33">
        <f t="shared" si="3"/>
        <v>0</v>
      </c>
      <c r="V18" s="25">
        <v>0</v>
      </c>
      <c r="W18" s="35">
        <f>S18/T18</f>
        <v>0</v>
      </c>
    </row>
    <row r="20" spans="2:23" ht="15.75" thickBot="1" x14ac:dyDescent="0.3"/>
    <row r="21" spans="2:23" ht="13.5" customHeight="1" x14ac:dyDescent="0.25">
      <c r="G21" s="5"/>
      <c r="H21" s="325" t="s">
        <v>284</v>
      </c>
      <c r="I21" s="326"/>
    </row>
    <row r="22" spans="2:23" ht="14.25" customHeight="1" thickBot="1" x14ac:dyDescent="0.3">
      <c r="H22" s="327"/>
      <c r="I22" s="328"/>
    </row>
    <row r="23" spans="2:23" x14ac:dyDescent="0.25">
      <c r="B23" s="12">
        <v>1</v>
      </c>
      <c r="C23" s="7" t="s">
        <v>27</v>
      </c>
      <c r="D23" s="8"/>
      <c r="E23" s="295" t="s">
        <v>28</v>
      </c>
      <c r="F23" s="295"/>
      <c r="G23" s="296"/>
      <c r="H23" s="12">
        <v>3</v>
      </c>
      <c r="I23" s="16">
        <f>H23/H26</f>
        <v>1</v>
      </c>
    </row>
    <row r="24" spans="2:23" x14ac:dyDescent="0.25">
      <c r="B24" s="13">
        <v>2</v>
      </c>
      <c r="C24" s="9" t="s">
        <v>29</v>
      </c>
      <c r="D24" s="4"/>
      <c r="E24" s="297" t="s">
        <v>30</v>
      </c>
      <c r="F24" s="297"/>
      <c r="G24" s="298"/>
      <c r="H24" s="13">
        <v>0</v>
      </c>
      <c r="I24" s="17">
        <f>H24/H26</f>
        <v>0</v>
      </c>
    </row>
    <row r="25" spans="2:23" ht="15.75" thickBot="1" x14ac:dyDescent="0.3">
      <c r="B25" s="14">
        <v>3</v>
      </c>
      <c r="C25" s="10" t="s">
        <v>31</v>
      </c>
      <c r="D25" s="11"/>
      <c r="E25" s="299" t="s">
        <v>32</v>
      </c>
      <c r="F25" s="299"/>
      <c r="G25" s="300"/>
      <c r="H25" s="14">
        <v>0</v>
      </c>
      <c r="I25" s="18">
        <f>H25/H26</f>
        <v>0</v>
      </c>
    </row>
    <row r="26" spans="2:23" ht="15.75" thickBot="1" x14ac:dyDescent="0.3">
      <c r="B26" s="322" t="s">
        <v>72</v>
      </c>
      <c r="C26" s="323"/>
      <c r="D26" s="323"/>
      <c r="E26" s="323"/>
      <c r="F26" s="323"/>
      <c r="G26" s="324"/>
      <c r="H26" s="15">
        <f>SUM(H23:H25)</f>
        <v>3</v>
      </c>
      <c r="I26" s="21">
        <f>SUM(I23:I25)</f>
        <v>1</v>
      </c>
    </row>
    <row r="29" spans="2:23" ht="18" x14ac:dyDescent="0.35">
      <c r="B29" s="107">
        <v>1</v>
      </c>
      <c r="C29" s="108" t="s">
        <v>146</v>
      </c>
    </row>
  </sheetData>
  <sheetProtection algorithmName="SHA-512" hashValue="Cai4ZcB9Y0g2zEkz4xg8DuO2I5YHeyRMG5rCVa+j+VIVgPaPoJ+eJoh9v16ScGI0uwB0xNBBu4Dgx4M4788F6Q==" saltValue="y7bBdaFHF+M+/us7X0fuaA==" spinCount="100000" sheet="1" objects="1" scenarios="1" selectLockedCells="1" selectUnlockedCells="1"/>
  <mergeCells count="23">
    <mergeCell ref="B26:G26"/>
    <mergeCell ref="H21:I22"/>
    <mergeCell ref="B3:C6"/>
    <mergeCell ref="D4:H4"/>
    <mergeCell ref="I4:M4"/>
    <mergeCell ref="D3:W3"/>
    <mergeCell ref="N4:R4"/>
    <mergeCell ref="N5:P5"/>
    <mergeCell ref="Q5:Q6"/>
    <mergeCell ref="R5:R6"/>
    <mergeCell ref="S4:W4"/>
    <mergeCell ref="S5:U5"/>
    <mergeCell ref="V5:V6"/>
    <mergeCell ref="W5:W6"/>
    <mergeCell ref="D5:F5"/>
    <mergeCell ref="G5:G6"/>
    <mergeCell ref="L5:L6"/>
    <mergeCell ref="M5:M6"/>
    <mergeCell ref="E23:G23"/>
    <mergeCell ref="E24:G24"/>
    <mergeCell ref="E25:G25"/>
    <mergeCell ref="H5:H6"/>
    <mergeCell ref="I5:K5"/>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B1:R28"/>
  <sheetViews>
    <sheetView workbookViewId="0">
      <selection activeCell="D4" sqref="D4:F4"/>
    </sheetView>
  </sheetViews>
  <sheetFormatPr baseColWidth="10" defaultRowHeight="15" x14ac:dyDescent="0.25"/>
  <cols>
    <col min="1" max="1" width="3.28515625" customWidth="1"/>
    <col min="2" max="2" width="3.5703125" customWidth="1"/>
    <col min="3" max="3" width="14.140625" customWidth="1"/>
    <col min="4" max="4" width="6.5703125" customWidth="1"/>
    <col min="5" max="5" width="5.28515625" customWidth="1"/>
    <col min="6" max="6" width="5.85546875" customWidth="1"/>
    <col min="7" max="7" width="6.42578125" customWidth="1"/>
    <col min="8" max="8" width="10.140625" customWidth="1"/>
    <col min="9" max="9" width="7.5703125" customWidth="1"/>
    <col min="10" max="10" width="4.7109375" customWidth="1"/>
    <col min="11" max="11" width="6.140625" customWidth="1"/>
    <col min="12" max="12" width="6.42578125" customWidth="1"/>
    <col min="13" max="13" width="9.85546875" customWidth="1"/>
    <col min="14" max="14" width="7.140625" customWidth="1"/>
    <col min="15" max="15" width="4.85546875" customWidth="1"/>
    <col min="16" max="16" width="6.5703125" customWidth="1"/>
    <col min="17" max="17" width="6.28515625" customWidth="1"/>
    <col min="18" max="18" width="9.7109375" customWidth="1"/>
  </cols>
  <sheetData>
    <row r="1" spans="2:18" ht="15.75" thickBot="1" x14ac:dyDescent="0.3"/>
    <row r="2" spans="2:18" ht="16.5" customHeight="1" thickBot="1" x14ac:dyDescent="0.35">
      <c r="B2" s="329" t="s">
        <v>311</v>
      </c>
      <c r="C2" s="330"/>
      <c r="D2" s="343" t="s">
        <v>131</v>
      </c>
      <c r="E2" s="344"/>
      <c r="F2" s="344"/>
      <c r="G2" s="344"/>
      <c r="H2" s="344"/>
      <c r="I2" s="344"/>
      <c r="J2" s="344"/>
      <c r="K2" s="344"/>
      <c r="L2" s="344"/>
      <c r="M2" s="344"/>
      <c r="N2" s="344"/>
      <c r="O2" s="344"/>
      <c r="P2" s="344"/>
      <c r="Q2" s="344"/>
      <c r="R2" s="345"/>
    </row>
    <row r="3" spans="2:18" ht="77.25" customHeight="1" thickBot="1" x14ac:dyDescent="0.3">
      <c r="B3" s="331"/>
      <c r="C3" s="332"/>
      <c r="D3" s="335" t="s">
        <v>159</v>
      </c>
      <c r="E3" s="336"/>
      <c r="F3" s="337"/>
      <c r="G3" s="337"/>
      <c r="H3" s="338"/>
      <c r="I3" s="339" t="s">
        <v>161</v>
      </c>
      <c r="J3" s="340"/>
      <c r="K3" s="341"/>
      <c r="L3" s="341"/>
      <c r="M3" s="342"/>
      <c r="N3" s="349" t="s">
        <v>160</v>
      </c>
      <c r="O3" s="346"/>
      <c r="P3" s="346"/>
      <c r="Q3" s="346"/>
      <c r="R3" s="347"/>
    </row>
    <row r="4" spans="2:18" ht="27"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row>
    <row r="5" spans="2:18" ht="18" customHeight="1" thickBot="1" x14ac:dyDescent="0.3">
      <c r="B5" s="333"/>
      <c r="C5" s="334"/>
      <c r="D5" s="151" t="s">
        <v>33</v>
      </c>
      <c r="E5" s="152" t="s">
        <v>2</v>
      </c>
      <c r="F5" s="153" t="s">
        <v>3</v>
      </c>
      <c r="G5" s="352"/>
      <c r="H5" s="318"/>
      <c r="I5" s="151" t="s">
        <v>33</v>
      </c>
      <c r="J5" s="152" t="s">
        <v>2</v>
      </c>
      <c r="K5" s="158" t="s">
        <v>3</v>
      </c>
      <c r="L5" s="318"/>
      <c r="M5" s="318"/>
      <c r="N5" s="151" t="s">
        <v>33</v>
      </c>
      <c r="O5" s="152" t="s">
        <v>4</v>
      </c>
      <c r="P5" s="158" t="s">
        <v>3</v>
      </c>
      <c r="Q5" s="318"/>
      <c r="R5" s="318"/>
    </row>
    <row r="6" spans="2:18" ht="16.5" customHeight="1" x14ac:dyDescent="0.25">
      <c r="B6" s="145">
        <v>1</v>
      </c>
      <c r="C6" s="146" t="s">
        <v>5</v>
      </c>
      <c r="D6" s="36">
        <v>200</v>
      </c>
      <c r="E6" s="37">
        <v>200</v>
      </c>
      <c r="F6" s="37">
        <f>D6/E6*100</f>
        <v>100</v>
      </c>
      <c r="G6" s="38">
        <v>1</v>
      </c>
      <c r="H6" s="83">
        <f>D6/E17</f>
        <v>3.0769230769230771E-2</v>
      </c>
      <c r="I6" s="88">
        <v>0</v>
      </c>
      <c r="J6" s="89">
        <v>90</v>
      </c>
      <c r="K6" s="89">
        <f>I6/J6*100</f>
        <v>0</v>
      </c>
      <c r="L6" s="90">
        <v>0</v>
      </c>
      <c r="M6" s="91">
        <f>I6/J17</f>
        <v>0</v>
      </c>
      <c r="N6" s="98">
        <v>0</v>
      </c>
      <c r="O6" s="89">
        <v>1</v>
      </c>
      <c r="P6" s="89">
        <f>N6/O6*100</f>
        <v>0</v>
      </c>
      <c r="Q6" s="90">
        <v>0</v>
      </c>
      <c r="R6" s="91">
        <f>N6/O17</f>
        <v>0</v>
      </c>
    </row>
    <row r="7" spans="2:18" ht="16.5" x14ac:dyDescent="0.3">
      <c r="B7" s="147">
        <v>2</v>
      </c>
      <c r="C7" s="148" t="s">
        <v>6</v>
      </c>
      <c r="D7" s="3">
        <v>510</v>
      </c>
      <c r="E7" s="2">
        <v>500</v>
      </c>
      <c r="F7" s="2">
        <f>D7/E7*100</f>
        <v>102</v>
      </c>
      <c r="G7" s="24">
        <v>1.02</v>
      </c>
      <c r="H7" s="49">
        <f>D7/E17</f>
        <v>7.8461538461538458E-2</v>
      </c>
      <c r="I7" s="92">
        <v>0</v>
      </c>
      <c r="J7" s="94">
        <v>90</v>
      </c>
      <c r="K7" s="94">
        <f>I7/J7*100</f>
        <v>0</v>
      </c>
      <c r="L7" s="95">
        <v>0</v>
      </c>
      <c r="M7" s="96">
        <f>I7/J17</f>
        <v>0</v>
      </c>
      <c r="N7" s="100">
        <v>0</v>
      </c>
      <c r="O7" s="93">
        <v>1</v>
      </c>
      <c r="P7" s="94">
        <f>N7/O7*100</f>
        <v>0</v>
      </c>
      <c r="Q7" s="95">
        <v>0</v>
      </c>
      <c r="R7" s="96">
        <f>N7/O17</f>
        <v>0</v>
      </c>
    </row>
    <row r="8" spans="2:18" ht="15.75" x14ac:dyDescent="0.25">
      <c r="B8" s="173">
        <v>3</v>
      </c>
      <c r="C8" s="174" t="s">
        <v>7</v>
      </c>
      <c r="D8" s="3">
        <v>1070</v>
      </c>
      <c r="E8" s="2">
        <v>1050</v>
      </c>
      <c r="F8" s="2">
        <f>D8/E8*100</f>
        <v>101.9047619047619</v>
      </c>
      <c r="G8" s="109">
        <v>1.02</v>
      </c>
      <c r="H8" s="49">
        <f>D8/E17</f>
        <v>0.16461538461538461</v>
      </c>
      <c r="I8" s="92">
        <v>0</v>
      </c>
      <c r="J8" s="94">
        <v>90</v>
      </c>
      <c r="K8" s="94">
        <f>I8/J8*100</f>
        <v>0</v>
      </c>
      <c r="L8" s="95">
        <v>0</v>
      </c>
      <c r="M8" s="96">
        <f>I8/J17</f>
        <v>0</v>
      </c>
      <c r="N8" s="100">
        <v>0</v>
      </c>
      <c r="O8" s="93">
        <v>1</v>
      </c>
      <c r="P8" s="94">
        <f>N8/O8*100</f>
        <v>0</v>
      </c>
      <c r="Q8" s="95">
        <v>0</v>
      </c>
      <c r="R8" s="96">
        <f>N8/O17</f>
        <v>0</v>
      </c>
    </row>
    <row r="9" spans="2:18" ht="16.5" x14ac:dyDescent="0.3">
      <c r="B9" s="147">
        <v>4</v>
      </c>
      <c r="C9" s="148" t="s">
        <v>8</v>
      </c>
      <c r="D9" s="3">
        <v>1640</v>
      </c>
      <c r="E9" s="2">
        <v>1600</v>
      </c>
      <c r="F9" s="2">
        <f t="shared" ref="F9:F17" si="0">D9/E9*100</f>
        <v>102.49999999999999</v>
      </c>
      <c r="G9" s="24">
        <v>1.03</v>
      </c>
      <c r="H9" s="49">
        <f>D9/E17</f>
        <v>0.25230769230769229</v>
      </c>
      <c r="I9" s="92">
        <v>0</v>
      </c>
      <c r="J9" s="94">
        <v>90</v>
      </c>
      <c r="K9" s="94">
        <f t="shared" ref="K9:K17" si="1">I9/J9*100</f>
        <v>0</v>
      </c>
      <c r="L9" s="95">
        <v>0</v>
      </c>
      <c r="M9" s="96">
        <f>I9/J17</f>
        <v>0</v>
      </c>
      <c r="N9" s="100">
        <v>0</v>
      </c>
      <c r="O9" s="93">
        <v>1</v>
      </c>
      <c r="P9" s="94">
        <f t="shared" ref="P9:P17" si="2">N9/O9*100</f>
        <v>0</v>
      </c>
      <c r="Q9" s="95">
        <v>0</v>
      </c>
      <c r="R9" s="96">
        <f>N9/O17</f>
        <v>0</v>
      </c>
    </row>
    <row r="10" spans="2:18" ht="16.5" x14ac:dyDescent="0.3">
      <c r="B10" s="147">
        <v>5</v>
      </c>
      <c r="C10" s="148" t="s">
        <v>9</v>
      </c>
      <c r="D10" s="3">
        <v>2220</v>
      </c>
      <c r="E10" s="2">
        <v>2150</v>
      </c>
      <c r="F10" s="2">
        <f t="shared" si="0"/>
        <v>103.25581395348837</v>
      </c>
      <c r="G10" s="24">
        <v>1.03</v>
      </c>
      <c r="H10" s="49">
        <f>D10/E17</f>
        <v>0.34153846153846151</v>
      </c>
      <c r="I10" s="92">
        <v>0</v>
      </c>
      <c r="J10" s="94">
        <v>90</v>
      </c>
      <c r="K10" s="94">
        <f t="shared" si="1"/>
        <v>0</v>
      </c>
      <c r="L10" s="95">
        <v>0</v>
      </c>
      <c r="M10" s="96">
        <f>I10/J17</f>
        <v>0</v>
      </c>
      <c r="N10" s="100">
        <v>0</v>
      </c>
      <c r="O10" s="93">
        <v>1</v>
      </c>
      <c r="P10" s="94">
        <f t="shared" si="2"/>
        <v>0</v>
      </c>
      <c r="Q10" s="95">
        <v>0</v>
      </c>
      <c r="R10" s="96">
        <f>N10/O17</f>
        <v>0</v>
      </c>
    </row>
    <row r="11" spans="2:18" ht="16.5" x14ac:dyDescent="0.3">
      <c r="B11" s="175">
        <v>6</v>
      </c>
      <c r="C11" s="176" t="s">
        <v>10</v>
      </c>
      <c r="D11" s="3">
        <v>2820</v>
      </c>
      <c r="E11" s="2">
        <v>2700</v>
      </c>
      <c r="F11" s="2">
        <f t="shared" si="0"/>
        <v>104.44444444444446</v>
      </c>
      <c r="G11" s="109">
        <v>1.04</v>
      </c>
      <c r="H11" s="49">
        <f>D11/E17</f>
        <v>0.43384615384615383</v>
      </c>
      <c r="I11" s="92">
        <v>0</v>
      </c>
      <c r="J11" s="94">
        <v>90</v>
      </c>
      <c r="K11" s="94">
        <f t="shared" si="1"/>
        <v>0</v>
      </c>
      <c r="L11" s="95">
        <v>0</v>
      </c>
      <c r="M11" s="96">
        <f>I11/J17</f>
        <v>0</v>
      </c>
      <c r="N11" s="100">
        <v>0</v>
      </c>
      <c r="O11" s="93">
        <v>1</v>
      </c>
      <c r="P11" s="94">
        <f t="shared" si="2"/>
        <v>0</v>
      </c>
      <c r="Q11" s="95">
        <v>0</v>
      </c>
      <c r="R11" s="96">
        <f>N11/O17</f>
        <v>0</v>
      </c>
    </row>
    <row r="12" spans="2:18" ht="16.5" x14ac:dyDescent="0.3">
      <c r="B12" s="147">
        <v>7</v>
      </c>
      <c r="C12" s="148" t="s">
        <v>11</v>
      </c>
      <c r="D12" s="3">
        <v>0</v>
      </c>
      <c r="E12" s="2">
        <v>3250</v>
      </c>
      <c r="F12" s="2">
        <f t="shared" si="0"/>
        <v>0</v>
      </c>
      <c r="G12" s="24">
        <v>0</v>
      </c>
      <c r="H12" s="49">
        <f>D12/E17</f>
        <v>0</v>
      </c>
      <c r="I12" s="92">
        <v>0</v>
      </c>
      <c r="J12" s="94">
        <v>90</v>
      </c>
      <c r="K12" s="94">
        <f t="shared" si="1"/>
        <v>0</v>
      </c>
      <c r="L12" s="95">
        <v>0</v>
      </c>
      <c r="M12" s="96">
        <f>I12/J17</f>
        <v>0</v>
      </c>
      <c r="N12" s="100">
        <v>0</v>
      </c>
      <c r="O12" s="93">
        <v>1</v>
      </c>
      <c r="P12" s="94">
        <f t="shared" si="2"/>
        <v>0</v>
      </c>
      <c r="Q12" s="95">
        <v>0</v>
      </c>
      <c r="R12" s="96">
        <f>N12/O17</f>
        <v>0</v>
      </c>
    </row>
    <row r="13" spans="2:18" ht="16.5" x14ac:dyDescent="0.3">
      <c r="B13" s="147">
        <v>8</v>
      </c>
      <c r="C13" s="148" t="s">
        <v>12</v>
      </c>
      <c r="D13" s="3">
        <v>0</v>
      </c>
      <c r="E13" s="2">
        <v>3800</v>
      </c>
      <c r="F13" s="2">
        <f t="shared" si="0"/>
        <v>0</v>
      </c>
      <c r="G13" s="24">
        <v>0</v>
      </c>
      <c r="H13" s="49">
        <f>D13/E17</f>
        <v>0</v>
      </c>
      <c r="I13" s="92">
        <v>0</v>
      </c>
      <c r="J13" s="94">
        <v>90</v>
      </c>
      <c r="K13" s="94">
        <f t="shared" si="1"/>
        <v>0</v>
      </c>
      <c r="L13" s="95">
        <v>0</v>
      </c>
      <c r="M13" s="96">
        <f>I13/J17</f>
        <v>0</v>
      </c>
      <c r="N13" s="100">
        <v>0</v>
      </c>
      <c r="O13" s="93">
        <v>1</v>
      </c>
      <c r="P13" s="94">
        <f t="shared" si="2"/>
        <v>0</v>
      </c>
      <c r="Q13" s="95">
        <v>0</v>
      </c>
      <c r="R13" s="96">
        <f>N13/O17</f>
        <v>0</v>
      </c>
    </row>
    <row r="14" spans="2:18" ht="16.5" x14ac:dyDescent="0.3">
      <c r="B14" s="147">
        <v>9</v>
      </c>
      <c r="C14" s="148" t="s">
        <v>13</v>
      </c>
      <c r="D14" s="3">
        <v>0</v>
      </c>
      <c r="E14" s="2">
        <v>4500</v>
      </c>
      <c r="F14" s="2">
        <f t="shared" si="0"/>
        <v>0</v>
      </c>
      <c r="G14" s="24">
        <v>0</v>
      </c>
      <c r="H14" s="49">
        <f>D14/E17</f>
        <v>0</v>
      </c>
      <c r="I14" s="92">
        <v>0</v>
      </c>
      <c r="J14" s="94">
        <v>90</v>
      </c>
      <c r="K14" s="94">
        <f t="shared" si="1"/>
        <v>0</v>
      </c>
      <c r="L14" s="95">
        <v>0</v>
      </c>
      <c r="M14" s="96">
        <f>I14/J17</f>
        <v>0</v>
      </c>
      <c r="N14" s="100">
        <v>0</v>
      </c>
      <c r="O14" s="93">
        <v>1</v>
      </c>
      <c r="P14" s="94">
        <f t="shared" si="2"/>
        <v>0</v>
      </c>
      <c r="Q14" s="95">
        <v>0</v>
      </c>
      <c r="R14" s="96">
        <f>N14/O17</f>
        <v>0</v>
      </c>
    </row>
    <row r="15" spans="2:18" ht="16.5" x14ac:dyDescent="0.3">
      <c r="B15" s="147">
        <v>10</v>
      </c>
      <c r="C15" s="148" t="s">
        <v>14</v>
      </c>
      <c r="D15" s="3">
        <v>0</v>
      </c>
      <c r="E15" s="2">
        <v>5200</v>
      </c>
      <c r="F15" s="2">
        <f t="shared" si="0"/>
        <v>0</v>
      </c>
      <c r="G15" s="24">
        <v>0</v>
      </c>
      <c r="H15" s="49">
        <f>D15/E17</f>
        <v>0</v>
      </c>
      <c r="I15" s="92">
        <v>0</v>
      </c>
      <c r="J15" s="94">
        <v>90</v>
      </c>
      <c r="K15" s="94">
        <f t="shared" si="1"/>
        <v>0</v>
      </c>
      <c r="L15" s="95">
        <v>0</v>
      </c>
      <c r="M15" s="96">
        <f>I15/J17</f>
        <v>0</v>
      </c>
      <c r="N15" s="51">
        <v>0</v>
      </c>
      <c r="O15" s="1">
        <v>30</v>
      </c>
      <c r="P15" s="2">
        <f t="shared" si="2"/>
        <v>0</v>
      </c>
      <c r="Q15" s="24">
        <v>0</v>
      </c>
      <c r="R15" s="23">
        <f>N15/O17</f>
        <v>0</v>
      </c>
    </row>
    <row r="16" spans="2:18" ht="16.5" x14ac:dyDescent="0.3">
      <c r="B16" s="147">
        <v>11</v>
      </c>
      <c r="C16" s="148" t="s">
        <v>26</v>
      </c>
      <c r="D16" s="3">
        <v>0</v>
      </c>
      <c r="E16" s="2">
        <v>5900</v>
      </c>
      <c r="F16" s="2">
        <f t="shared" si="0"/>
        <v>0</v>
      </c>
      <c r="G16" s="24">
        <v>0</v>
      </c>
      <c r="H16" s="49">
        <f>D16/E17</f>
        <v>0</v>
      </c>
      <c r="I16" s="92">
        <v>0</v>
      </c>
      <c r="J16" s="94">
        <v>90</v>
      </c>
      <c r="K16" s="94">
        <f t="shared" si="1"/>
        <v>0</v>
      </c>
      <c r="L16" s="95">
        <v>0</v>
      </c>
      <c r="M16" s="96">
        <f>I16/J17</f>
        <v>0</v>
      </c>
      <c r="N16" s="51">
        <v>0</v>
      </c>
      <c r="O16" s="1">
        <v>70</v>
      </c>
      <c r="P16" s="2">
        <f t="shared" si="2"/>
        <v>0</v>
      </c>
      <c r="Q16" s="24">
        <v>0</v>
      </c>
      <c r="R16" s="23">
        <f>N16/O17</f>
        <v>0</v>
      </c>
    </row>
    <row r="17" spans="2:18" ht="17.25" thickBot="1" x14ac:dyDescent="0.35">
      <c r="B17" s="149">
        <v>12</v>
      </c>
      <c r="C17" s="150" t="s">
        <v>15</v>
      </c>
      <c r="D17" s="34">
        <v>0</v>
      </c>
      <c r="E17" s="33">
        <v>6500</v>
      </c>
      <c r="F17" s="33">
        <f t="shared" si="0"/>
        <v>0</v>
      </c>
      <c r="G17" s="25">
        <v>0</v>
      </c>
      <c r="H17" s="58">
        <f>D17/E17</f>
        <v>0</v>
      </c>
      <c r="I17" s="34">
        <v>0</v>
      </c>
      <c r="J17" s="33">
        <v>90</v>
      </c>
      <c r="K17" s="33">
        <f t="shared" si="1"/>
        <v>0</v>
      </c>
      <c r="L17" s="25">
        <v>0</v>
      </c>
      <c r="M17" s="35">
        <f>I17/J17</f>
        <v>0</v>
      </c>
      <c r="N17" s="52">
        <v>0</v>
      </c>
      <c r="O17" s="39">
        <v>120</v>
      </c>
      <c r="P17" s="33">
        <f t="shared" si="2"/>
        <v>0</v>
      </c>
      <c r="Q17" s="25">
        <v>0</v>
      </c>
      <c r="R17" s="35">
        <f>N17/O17</f>
        <v>0</v>
      </c>
    </row>
    <row r="19" spans="2:18" ht="15.75" thickBot="1" x14ac:dyDescent="0.3"/>
    <row r="20" spans="2:18" ht="15.75" customHeight="1" x14ac:dyDescent="0.3">
      <c r="B20" s="19"/>
      <c r="C20" s="20"/>
      <c r="D20" s="22"/>
      <c r="E20" s="22"/>
      <c r="F20" s="22"/>
      <c r="G20" s="22"/>
      <c r="H20" s="325" t="s">
        <v>284</v>
      </c>
      <c r="I20" s="326"/>
    </row>
    <row r="21" spans="2:18" ht="15.75" customHeight="1" thickBot="1" x14ac:dyDescent="0.3">
      <c r="H21" s="327"/>
      <c r="I21" s="328"/>
    </row>
    <row r="22" spans="2:18" x14ac:dyDescent="0.25">
      <c r="B22" s="12">
        <v>1</v>
      </c>
      <c r="C22" s="7" t="s">
        <v>27</v>
      </c>
      <c r="D22" s="8"/>
      <c r="E22" s="295" t="s">
        <v>28</v>
      </c>
      <c r="F22" s="295"/>
      <c r="G22" s="296"/>
      <c r="H22" s="12">
        <v>1</v>
      </c>
      <c r="I22" s="16">
        <f>H22/H25</f>
        <v>1</v>
      </c>
    </row>
    <row r="23" spans="2:18" x14ac:dyDescent="0.25">
      <c r="B23" s="13">
        <v>2</v>
      </c>
      <c r="C23" s="9" t="s">
        <v>29</v>
      </c>
      <c r="D23" s="4"/>
      <c r="E23" s="297" t="s">
        <v>30</v>
      </c>
      <c r="F23" s="297"/>
      <c r="G23" s="298"/>
      <c r="H23" s="13">
        <v>0</v>
      </c>
      <c r="I23" s="17">
        <f>H23/H25</f>
        <v>0</v>
      </c>
    </row>
    <row r="24" spans="2:18" ht="15.75" thickBot="1" x14ac:dyDescent="0.3">
      <c r="B24" s="14">
        <v>3</v>
      </c>
      <c r="C24" s="10" t="s">
        <v>31</v>
      </c>
      <c r="D24" s="11"/>
      <c r="E24" s="299" t="s">
        <v>32</v>
      </c>
      <c r="F24" s="299"/>
      <c r="G24" s="300"/>
      <c r="H24" s="14">
        <v>0</v>
      </c>
      <c r="I24" s="18">
        <f>H24/H25</f>
        <v>0</v>
      </c>
    </row>
    <row r="25" spans="2:18" ht="15.75" thickBot="1" x14ac:dyDescent="0.3">
      <c r="B25" s="322" t="s">
        <v>98</v>
      </c>
      <c r="C25" s="323"/>
      <c r="D25" s="323"/>
      <c r="E25" s="323"/>
      <c r="F25" s="323"/>
      <c r="G25" s="324"/>
      <c r="H25" s="15">
        <f>SUM(H22:H24)</f>
        <v>1</v>
      </c>
      <c r="I25" s="21">
        <f>SUM(I22:I24)</f>
        <v>1</v>
      </c>
    </row>
    <row r="28" spans="2:18" ht="18" x14ac:dyDescent="0.35">
      <c r="B28" s="107">
        <v>2</v>
      </c>
      <c r="C28" s="108" t="s">
        <v>146</v>
      </c>
    </row>
  </sheetData>
  <sheetProtection algorithmName="SHA-512" hashValue="uRinkPEJDJLfCivx2YBnJk/8OFmKJStyfOJC5ZxglP/w6dnCnGUs1quDOldOO25CylmdEDGnNQ/ffSUkXBU8bg==" saltValue="QyevavqSosN8hPP2Xh2gDA==" spinCount="100000" sheet="1" objects="1" scenarios="1" selectLockedCells="1" selectUnlockedCells="1"/>
  <mergeCells count="19">
    <mergeCell ref="I4:K4"/>
    <mergeCell ref="L4:L5"/>
    <mergeCell ref="D4:F4"/>
    <mergeCell ref="B25:G25"/>
    <mergeCell ref="D2:R2"/>
    <mergeCell ref="M4:M5"/>
    <mergeCell ref="N4:P4"/>
    <mergeCell ref="Q4:Q5"/>
    <mergeCell ref="R4:R5"/>
    <mergeCell ref="B2:C5"/>
    <mergeCell ref="D3:H3"/>
    <mergeCell ref="I3:M3"/>
    <mergeCell ref="N3:R3"/>
    <mergeCell ref="H20:I21"/>
    <mergeCell ref="E22:G22"/>
    <mergeCell ref="E23:G23"/>
    <mergeCell ref="E24:G24"/>
    <mergeCell ref="G4:G5"/>
    <mergeCell ref="H4:H5"/>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79998168889431442"/>
  </sheetPr>
  <dimension ref="B1:I25"/>
  <sheetViews>
    <sheetView workbookViewId="0">
      <selection activeCell="D2" sqref="D2:H2"/>
    </sheetView>
  </sheetViews>
  <sheetFormatPr baseColWidth="10" defaultRowHeight="15" x14ac:dyDescent="0.25"/>
  <cols>
    <col min="1" max="1" width="3.28515625" customWidth="1"/>
    <col min="2" max="2" width="4" customWidth="1"/>
    <col min="3" max="3" width="12.85546875" customWidth="1"/>
    <col min="4" max="4" width="6.28515625" customWidth="1"/>
    <col min="5" max="5" width="5.7109375" customWidth="1"/>
    <col min="6" max="6" width="5.85546875" customWidth="1"/>
    <col min="7" max="7" width="6.5703125" customWidth="1"/>
    <col min="8" max="8" width="10" customWidth="1"/>
    <col min="9" max="9" width="9" customWidth="1"/>
  </cols>
  <sheetData>
    <row r="1" spans="2:8" ht="15.75" thickBot="1" x14ac:dyDescent="0.3"/>
    <row r="2" spans="2:8" ht="16.5" customHeight="1" thickBot="1" x14ac:dyDescent="0.35">
      <c r="B2" s="329" t="s">
        <v>312</v>
      </c>
      <c r="C2" s="330"/>
      <c r="D2" s="343" t="s">
        <v>132</v>
      </c>
      <c r="E2" s="344"/>
      <c r="F2" s="344"/>
      <c r="G2" s="344"/>
      <c r="H2" s="345"/>
    </row>
    <row r="3" spans="2:8" ht="78" customHeight="1" thickBot="1" x14ac:dyDescent="0.3">
      <c r="B3" s="331"/>
      <c r="C3" s="332"/>
      <c r="D3" s="335" t="s">
        <v>231</v>
      </c>
      <c r="E3" s="336"/>
      <c r="F3" s="337"/>
      <c r="G3" s="337"/>
      <c r="H3" s="338"/>
    </row>
    <row r="4" spans="2:8" ht="27" customHeight="1" thickBot="1" x14ac:dyDescent="0.3">
      <c r="B4" s="331"/>
      <c r="C4" s="332"/>
      <c r="D4" s="319" t="s">
        <v>0</v>
      </c>
      <c r="E4" s="348"/>
      <c r="F4" s="350"/>
      <c r="G4" s="351" t="s">
        <v>1</v>
      </c>
      <c r="H4" s="316" t="s">
        <v>104</v>
      </c>
    </row>
    <row r="5" spans="2:8" ht="18" customHeight="1" thickBot="1" x14ac:dyDescent="0.3">
      <c r="B5" s="333"/>
      <c r="C5" s="334"/>
      <c r="D5" s="151" t="s">
        <v>33</v>
      </c>
      <c r="E5" s="152" t="s">
        <v>2</v>
      </c>
      <c r="F5" s="153" t="s">
        <v>3</v>
      </c>
      <c r="G5" s="352"/>
      <c r="H5" s="318"/>
    </row>
    <row r="6" spans="2:8" ht="16.5" customHeight="1" x14ac:dyDescent="0.25">
      <c r="B6" s="145">
        <v>1</v>
      </c>
      <c r="C6" s="146" t="s">
        <v>5</v>
      </c>
      <c r="D6" s="88">
        <v>0</v>
      </c>
      <c r="E6" s="89">
        <v>100</v>
      </c>
      <c r="F6" s="89">
        <f>D6/E6*100</f>
        <v>0</v>
      </c>
      <c r="G6" s="90">
        <v>0</v>
      </c>
      <c r="H6" s="91">
        <f>D6/E17</f>
        <v>0</v>
      </c>
    </row>
    <row r="7" spans="2:8" ht="16.5" x14ac:dyDescent="0.3">
      <c r="B7" s="147">
        <v>2</v>
      </c>
      <c r="C7" s="148" t="s">
        <v>6</v>
      </c>
      <c r="D7" s="92">
        <v>0</v>
      </c>
      <c r="E7" s="94">
        <v>100</v>
      </c>
      <c r="F7" s="94">
        <f>D7/E7*100</f>
        <v>0</v>
      </c>
      <c r="G7" s="95">
        <v>0</v>
      </c>
      <c r="H7" s="96">
        <f>D7/E17</f>
        <v>0</v>
      </c>
    </row>
    <row r="8" spans="2:8" ht="15.75" x14ac:dyDescent="0.25">
      <c r="B8" s="173">
        <v>3</v>
      </c>
      <c r="C8" s="174" t="s">
        <v>7</v>
      </c>
      <c r="D8" s="3">
        <v>7.35</v>
      </c>
      <c r="E8" s="2">
        <v>10</v>
      </c>
      <c r="F8" s="2">
        <f>D8/E8*100</f>
        <v>73.5</v>
      </c>
      <c r="G8" s="111">
        <v>0.74</v>
      </c>
      <c r="H8" s="23">
        <f>D8/E17</f>
        <v>0.18375</v>
      </c>
    </row>
    <row r="9" spans="2:8" ht="16.5" x14ac:dyDescent="0.3">
      <c r="B9" s="147">
        <v>4</v>
      </c>
      <c r="C9" s="148" t="s">
        <v>8</v>
      </c>
      <c r="D9" s="92">
        <v>0</v>
      </c>
      <c r="E9" s="94">
        <v>100</v>
      </c>
      <c r="F9" s="94">
        <f t="shared" ref="F9:F17" si="0">D9/E9*100</f>
        <v>0</v>
      </c>
      <c r="G9" s="95">
        <v>0</v>
      </c>
      <c r="H9" s="96">
        <f>D9/E17</f>
        <v>0</v>
      </c>
    </row>
    <row r="10" spans="2:8" ht="16.5" x14ac:dyDescent="0.3">
      <c r="B10" s="147">
        <v>5</v>
      </c>
      <c r="C10" s="148" t="s">
        <v>9</v>
      </c>
      <c r="D10" s="92">
        <v>0</v>
      </c>
      <c r="E10" s="94">
        <v>100</v>
      </c>
      <c r="F10" s="94">
        <f t="shared" si="0"/>
        <v>0</v>
      </c>
      <c r="G10" s="95">
        <v>0</v>
      </c>
      <c r="H10" s="96">
        <f>D10/E17</f>
        <v>0</v>
      </c>
    </row>
    <row r="11" spans="2:8" ht="16.5" x14ac:dyDescent="0.3">
      <c r="B11" s="175">
        <v>6</v>
      </c>
      <c r="C11" s="176" t="s">
        <v>10</v>
      </c>
      <c r="D11" s="3">
        <v>17.59</v>
      </c>
      <c r="E11" s="2">
        <v>20</v>
      </c>
      <c r="F11" s="2">
        <f t="shared" si="0"/>
        <v>87.949999999999989</v>
      </c>
      <c r="G11" s="111">
        <v>0.88</v>
      </c>
      <c r="H11" s="23">
        <f>D11/E17</f>
        <v>0.43974999999999997</v>
      </c>
    </row>
    <row r="12" spans="2:8" ht="16.5" x14ac:dyDescent="0.3">
      <c r="B12" s="147">
        <v>7</v>
      </c>
      <c r="C12" s="148" t="s">
        <v>11</v>
      </c>
      <c r="D12" s="92">
        <v>0</v>
      </c>
      <c r="E12" s="94">
        <v>100</v>
      </c>
      <c r="F12" s="94">
        <f t="shared" si="0"/>
        <v>0</v>
      </c>
      <c r="G12" s="95">
        <v>0</v>
      </c>
      <c r="H12" s="96">
        <f>D12/E17</f>
        <v>0</v>
      </c>
    </row>
    <row r="13" spans="2:8" ht="16.5" x14ac:dyDescent="0.3">
      <c r="B13" s="147">
        <v>8</v>
      </c>
      <c r="C13" s="148" t="s">
        <v>12</v>
      </c>
      <c r="D13" s="92">
        <v>0</v>
      </c>
      <c r="E13" s="94">
        <v>100</v>
      </c>
      <c r="F13" s="94">
        <f t="shared" si="0"/>
        <v>0</v>
      </c>
      <c r="G13" s="95">
        <v>0</v>
      </c>
      <c r="H13" s="96">
        <f>D13/E17</f>
        <v>0</v>
      </c>
    </row>
    <row r="14" spans="2:8" ht="16.5" x14ac:dyDescent="0.3">
      <c r="B14" s="147">
        <v>9</v>
      </c>
      <c r="C14" s="148" t="s">
        <v>13</v>
      </c>
      <c r="D14" s="3">
        <v>0</v>
      </c>
      <c r="E14" s="2">
        <v>30</v>
      </c>
      <c r="F14" s="2">
        <f t="shared" si="0"/>
        <v>0</v>
      </c>
      <c r="G14" s="24">
        <v>0</v>
      </c>
      <c r="H14" s="23">
        <f>D14/E17</f>
        <v>0</v>
      </c>
    </row>
    <row r="15" spans="2:8" ht="16.5" x14ac:dyDescent="0.3">
      <c r="B15" s="147">
        <v>10</v>
      </c>
      <c r="C15" s="148" t="s">
        <v>14</v>
      </c>
      <c r="D15" s="92">
        <v>0</v>
      </c>
      <c r="E15" s="94">
        <v>100</v>
      </c>
      <c r="F15" s="94">
        <f t="shared" si="0"/>
        <v>0</v>
      </c>
      <c r="G15" s="95">
        <v>0</v>
      </c>
      <c r="H15" s="96">
        <f>D15/E17</f>
        <v>0</v>
      </c>
    </row>
    <row r="16" spans="2:8" ht="16.5" x14ac:dyDescent="0.3">
      <c r="B16" s="147">
        <v>11</v>
      </c>
      <c r="C16" s="148" t="s">
        <v>26</v>
      </c>
      <c r="D16" s="92">
        <v>0</v>
      </c>
      <c r="E16" s="94">
        <v>100</v>
      </c>
      <c r="F16" s="94">
        <f t="shared" si="0"/>
        <v>0</v>
      </c>
      <c r="G16" s="95">
        <v>0</v>
      </c>
      <c r="H16" s="96">
        <f>D16/E17</f>
        <v>0</v>
      </c>
    </row>
    <row r="17" spans="2:9" ht="17.25" thickBot="1" x14ac:dyDescent="0.35">
      <c r="B17" s="149">
        <v>12</v>
      </c>
      <c r="C17" s="150" t="s">
        <v>15</v>
      </c>
      <c r="D17" s="34">
        <v>0</v>
      </c>
      <c r="E17" s="33">
        <v>40</v>
      </c>
      <c r="F17" s="33">
        <f t="shared" si="0"/>
        <v>0</v>
      </c>
      <c r="G17" s="25">
        <v>0</v>
      </c>
      <c r="H17" s="35">
        <f>D17/E17</f>
        <v>0</v>
      </c>
    </row>
    <row r="19" spans="2:9" ht="15.75" thickBot="1" x14ac:dyDescent="0.3"/>
    <row r="20" spans="2:9" ht="13.5" customHeight="1" x14ac:dyDescent="0.3">
      <c r="B20" s="19"/>
      <c r="C20" s="20"/>
      <c r="D20" s="22"/>
      <c r="E20" s="22"/>
      <c r="F20" s="22"/>
      <c r="G20" s="22"/>
      <c r="H20" s="325" t="s">
        <v>284</v>
      </c>
      <c r="I20" s="326"/>
    </row>
    <row r="21" spans="2:9" ht="15" customHeight="1" thickBot="1" x14ac:dyDescent="0.3">
      <c r="H21" s="327"/>
      <c r="I21" s="328"/>
    </row>
    <row r="22" spans="2:9" x14ac:dyDescent="0.25">
      <c r="B22" s="12">
        <v>1</v>
      </c>
      <c r="C22" s="7" t="s">
        <v>27</v>
      </c>
      <c r="D22" s="8"/>
      <c r="E22" s="295" t="s">
        <v>28</v>
      </c>
      <c r="F22" s="295"/>
      <c r="G22" s="296"/>
      <c r="H22" s="12">
        <v>0</v>
      </c>
      <c r="I22" s="16">
        <f>H22/H25</f>
        <v>0</v>
      </c>
    </row>
    <row r="23" spans="2:9" x14ac:dyDescent="0.25">
      <c r="B23" s="13">
        <v>2</v>
      </c>
      <c r="C23" s="9" t="s">
        <v>29</v>
      </c>
      <c r="D23" s="4"/>
      <c r="E23" s="297" t="s">
        <v>30</v>
      </c>
      <c r="F23" s="297"/>
      <c r="G23" s="298"/>
      <c r="H23" s="13">
        <v>1</v>
      </c>
      <c r="I23" s="17">
        <f>H23/H25</f>
        <v>1</v>
      </c>
    </row>
    <row r="24" spans="2:9" ht="15.75" thickBot="1" x14ac:dyDescent="0.3">
      <c r="B24" s="14">
        <v>3</v>
      </c>
      <c r="C24" s="10" t="s">
        <v>31</v>
      </c>
      <c r="D24" s="11"/>
      <c r="E24" s="299" t="s">
        <v>32</v>
      </c>
      <c r="F24" s="299"/>
      <c r="G24" s="300"/>
      <c r="H24" s="14">
        <v>0</v>
      </c>
      <c r="I24" s="18">
        <f>H24/H25</f>
        <v>0</v>
      </c>
    </row>
    <row r="25" spans="2:9" ht="15.75" thickBot="1" x14ac:dyDescent="0.3">
      <c r="B25" s="322" t="s">
        <v>99</v>
      </c>
      <c r="C25" s="323"/>
      <c r="D25" s="323"/>
      <c r="E25" s="323"/>
      <c r="F25" s="323"/>
      <c r="G25" s="324"/>
      <c r="H25" s="15">
        <f>SUM(H22:H24)</f>
        <v>1</v>
      </c>
      <c r="I25" s="21">
        <f>SUM(I22:I24)</f>
        <v>1</v>
      </c>
    </row>
  </sheetData>
  <sheetProtection algorithmName="SHA-512" hashValue="yEskxuP+bu5YyuYObBkCjlr9fyp4VF0nGQ4fUhDhfN2bGx0xsF3hHAenEmgNpfRUyhwHAKHVjj/mXr5Hz0fkMQ==" saltValue="aWJVSPjXdRirUI4XdMBoKw==" spinCount="100000" sheet="1" objects="1" scenarios="1" selectLockedCells="1" selectUnlockedCells="1"/>
  <mergeCells count="11">
    <mergeCell ref="E24:G24"/>
    <mergeCell ref="B25:G25"/>
    <mergeCell ref="E22:G22"/>
    <mergeCell ref="E23:G23"/>
    <mergeCell ref="H20:I21"/>
    <mergeCell ref="D2:H2"/>
    <mergeCell ref="B2:C5"/>
    <mergeCell ref="D3:H3"/>
    <mergeCell ref="D4:F4"/>
    <mergeCell ref="G4:G5"/>
    <mergeCell ref="H4:H5"/>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79998168889431442"/>
  </sheetPr>
  <dimension ref="B1:W27"/>
  <sheetViews>
    <sheetView workbookViewId="0">
      <selection activeCell="D2" sqref="D2:W2"/>
    </sheetView>
  </sheetViews>
  <sheetFormatPr baseColWidth="10" defaultRowHeight="15" x14ac:dyDescent="0.25"/>
  <cols>
    <col min="1" max="1" width="3.28515625" customWidth="1"/>
    <col min="2" max="2" width="3.5703125" customWidth="1"/>
    <col min="3" max="3" width="14.28515625" customWidth="1"/>
    <col min="4" max="4" width="6.5703125" customWidth="1"/>
    <col min="5" max="5" width="5.42578125" customWidth="1"/>
    <col min="6" max="6" width="5.85546875" customWidth="1"/>
    <col min="7" max="7" width="6.5703125" customWidth="1"/>
    <col min="8" max="8" width="10.5703125" customWidth="1"/>
    <col min="9" max="9" width="9.140625" customWidth="1"/>
    <col min="10" max="10" width="5.28515625" customWidth="1"/>
    <col min="11" max="11" width="6.42578125" customWidth="1"/>
    <col min="12" max="12" width="6.7109375" customWidth="1"/>
    <col min="13" max="13" width="9.5703125" customWidth="1"/>
    <col min="14" max="14" width="6.7109375" customWidth="1"/>
    <col min="15" max="15" width="5" customWidth="1"/>
    <col min="16" max="16" width="6.42578125" customWidth="1"/>
    <col min="17" max="17" width="6.140625" customWidth="1"/>
    <col min="18" max="18" width="9.7109375" customWidth="1"/>
    <col min="19" max="19" width="6.85546875" customWidth="1"/>
    <col min="20" max="20" width="5.7109375" customWidth="1"/>
    <col min="21" max="21" width="6.28515625" customWidth="1"/>
    <col min="22" max="22" width="7.140625" customWidth="1"/>
    <col min="23" max="23" width="10.140625" customWidth="1"/>
  </cols>
  <sheetData>
    <row r="1" spans="2:23" ht="15.75" thickBot="1" x14ac:dyDescent="0.3"/>
    <row r="2" spans="2:23" ht="16.5" customHeight="1" thickBot="1" x14ac:dyDescent="0.35">
      <c r="B2" s="425" t="s">
        <v>313</v>
      </c>
      <c r="C2" s="330"/>
      <c r="D2" s="343" t="s">
        <v>133</v>
      </c>
      <c r="E2" s="344"/>
      <c r="F2" s="344"/>
      <c r="G2" s="344"/>
      <c r="H2" s="344"/>
      <c r="I2" s="344"/>
      <c r="J2" s="344"/>
      <c r="K2" s="344"/>
      <c r="L2" s="344"/>
      <c r="M2" s="344"/>
      <c r="N2" s="344"/>
      <c r="O2" s="344"/>
      <c r="P2" s="344"/>
      <c r="Q2" s="344"/>
      <c r="R2" s="344"/>
      <c r="S2" s="344"/>
      <c r="T2" s="344"/>
      <c r="U2" s="344"/>
      <c r="V2" s="344"/>
      <c r="W2" s="345"/>
    </row>
    <row r="3" spans="2:23" ht="87" customHeight="1" thickBot="1" x14ac:dyDescent="0.3">
      <c r="B3" s="331"/>
      <c r="C3" s="332"/>
      <c r="D3" s="335" t="s">
        <v>232</v>
      </c>
      <c r="E3" s="336"/>
      <c r="F3" s="337"/>
      <c r="G3" s="337"/>
      <c r="H3" s="338"/>
      <c r="I3" s="339" t="s">
        <v>359</v>
      </c>
      <c r="J3" s="340"/>
      <c r="K3" s="341"/>
      <c r="L3" s="341"/>
      <c r="M3" s="342"/>
      <c r="N3" s="349" t="s">
        <v>360</v>
      </c>
      <c r="O3" s="346"/>
      <c r="P3" s="346"/>
      <c r="Q3" s="346"/>
      <c r="R3" s="347"/>
      <c r="S3" s="349" t="s">
        <v>361</v>
      </c>
      <c r="T3" s="346"/>
      <c r="U3" s="346"/>
      <c r="V3" s="346"/>
      <c r="W3" s="347"/>
    </row>
    <row r="4" spans="2:23" ht="27"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row>
    <row r="5" spans="2:23" ht="18" customHeight="1" thickBot="1" x14ac:dyDescent="0.3">
      <c r="B5" s="333"/>
      <c r="C5" s="334"/>
      <c r="D5" s="151" t="s">
        <v>33</v>
      </c>
      <c r="E5" s="152" t="s">
        <v>2</v>
      </c>
      <c r="F5" s="153" t="s">
        <v>3</v>
      </c>
      <c r="G5" s="352"/>
      <c r="H5" s="318"/>
      <c r="I5" s="151" t="s">
        <v>33</v>
      </c>
      <c r="J5" s="152" t="s">
        <v>2</v>
      </c>
      <c r="K5" s="158" t="s">
        <v>3</v>
      </c>
      <c r="L5" s="318"/>
      <c r="M5" s="318"/>
      <c r="N5" s="151" t="s">
        <v>33</v>
      </c>
      <c r="O5" s="152" t="s">
        <v>4</v>
      </c>
      <c r="P5" s="158" t="s">
        <v>3</v>
      </c>
      <c r="Q5" s="318"/>
      <c r="R5" s="318"/>
      <c r="S5" s="151" t="s">
        <v>33</v>
      </c>
      <c r="T5" s="152" t="s">
        <v>4</v>
      </c>
      <c r="U5" s="158" t="s">
        <v>3</v>
      </c>
      <c r="V5" s="318"/>
      <c r="W5" s="318"/>
    </row>
    <row r="6" spans="2:23" ht="16.5" customHeight="1" x14ac:dyDescent="0.25">
      <c r="B6" s="145">
        <v>1</v>
      </c>
      <c r="C6" s="146" t="s">
        <v>5</v>
      </c>
      <c r="D6" s="88">
        <v>0</v>
      </c>
      <c r="E6" s="89">
        <v>100</v>
      </c>
      <c r="F6" s="89">
        <f>D6/E6*100</f>
        <v>0</v>
      </c>
      <c r="G6" s="90">
        <v>0</v>
      </c>
      <c r="H6" s="91">
        <f>D6/E17</f>
        <v>0</v>
      </c>
      <c r="I6" s="88">
        <v>0</v>
      </c>
      <c r="J6" s="89">
        <v>1</v>
      </c>
      <c r="K6" s="89">
        <f>I6/J6*100</f>
        <v>0</v>
      </c>
      <c r="L6" s="90">
        <v>0</v>
      </c>
      <c r="M6" s="91">
        <f>I6/J17</f>
        <v>0</v>
      </c>
      <c r="N6" s="88">
        <v>0</v>
      </c>
      <c r="O6" s="89">
        <v>1</v>
      </c>
      <c r="P6" s="89">
        <f>N6/O6*100</f>
        <v>0</v>
      </c>
      <c r="Q6" s="90">
        <v>0</v>
      </c>
      <c r="R6" s="91">
        <f>N6/O17</f>
        <v>0</v>
      </c>
      <c r="S6" s="88">
        <v>0</v>
      </c>
      <c r="T6" s="89">
        <v>1</v>
      </c>
      <c r="U6" s="89">
        <f>S6/T6*100</f>
        <v>0</v>
      </c>
      <c r="V6" s="90">
        <v>0</v>
      </c>
      <c r="W6" s="91">
        <f>S6/T17</f>
        <v>0</v>
      </c>
    </row>
    <row r="7" spans="2:23" ht="16.5" x14ac:dyDescent="0.3">
      <c r="B7" s="147">
        <v>2</v>
      </c>
      <c r="C7" s="148" t="s">
        <v>6</v>
      </c>
      <c r="D7" s="92">
        <v>0</v>
      </c>
      <c r="E7" s="94">
        <v>100</v>
      </c>
      <c r="F7" s="94">
        <f>D7/E7*100</f>
        <v>0</v>
      </c>
      <c r="G7" s="95">
        <v>0</v>
      </c>
      <c r="H7" s="96">
        <f>D7/E17</f>
        <v>0</v>
      </c>
      <c r="I7" s="92">
        <v>0</v>
      </c>
      <c r="J7" s="93">
        <v>1</v>
      </c>
      <c r="K7" s="94">
        <f>I7/J7*100</f>
        <v>0</v>
      </c>
      <c r="L7" s="95">
        <v>0</v>
      </c>
      <c r="M7" s="96">
        <f>I7/J17</f>
        <v>0</v>
      </c>
      <c r="N7" s="92">
        <v>0</v>
      </c>
      <c r="O7" s="93">
        <v>1</v>
      </c>
      <c r="P7" s="94">
        <f>N7/O7*100</f>
        <v>0</v>
      </c>
      <c r="Q7" s="95">
        <v>0</v>
      </c>
      <c r="R7" s="96">
        <f>N7/O17</f>
        <v>0</v>
      </c>
      <c r="S7" s="92">
        <v>0</v>
      </c>
      <c r="T7" s="93">
        <v>1</v>
      </c>
      <c r="U7" s="94">
        <f>S7/T7*100</f>
        <v>0</v>
      </c>
      <c r="V7" s="95">
        <v>0</v>
      </c>
      <c r="W7" s="96">
        <f>S7/T17</f>
        <v>0</v>
      </c>
    </row>
    <row r="8" spans="2:23" ht="15.75" x14ac:dyDescent="0.25">
      <c r="B8" s="173">
        <v>3</v>
      </c>
      <c r="C8" s="174" t="s">
        <v>7</v>
      </c>
      <c r="D8" s="92">
        <v>0</v>
      </c>
      <c r="E8" s="94">
        <v>100</v>
      </c>
      <c r="F8" s="94">
        <f>D8/E8*100</f>
        <v>0</v>
      </c>
      <c r="G8" s="95">
        <v>0</v>
      </c>
      <c r="H8" s="96">
        <f>D8/E17</f>
        <v>0</v>
      </c>
      <c r="I8" s="92">
        <v>0</v>
      </c>
      <c r="J8" s="93">
        <v>1</v>
      </c>
      <c r="K8" s="94">
        <f>I8/J8*100</f>
        <v>0</v>
      </c>
      <c r="L8" s="95">
        <v>0</v>
      </c>
      <c r="M8" s="96">
        <f>I8/J17</f>
        <v>0</v>
      </c>
      <c r="N8" s="92">
        <v>0</v>
      </c>
      <c r="O8" s="93">
        <v>1</v>
      </c>
      <c r="P8" s="94">
        <f>N8/O8*100</f>
        <v>0</v>
      </c>
      <c r="Q8" s="95">
        <v>0</v>
      </c>
      <c r="R8" s="96">
        <f>N8/O17</f>
        <v>0</v>
      </c>
      <c r="S8" s="92">
        <v>0</v>
      </c>
      <c r="T8" s="93">
        <v>1</v>
      </c>
      <c r="U8" s="94">
        <f>S8/T8*100</f>
        <v>0</v>
      </c>
      <c r="V8" s="95">
        <v>0</v>
      </c>
      <c r="W8" s="96">
        <f>S8/T17</f>
        <v>0</v>
      </c>
    </row>
    <row r="9" spans="2:23" ht="16.5" x14ac:dyDescent="0.3">
      <c r="B9" s="147">
        <v>4</v>
      </c>
      <c r="C9" s="148" t="s">
        <v>8</v>
      </c>
      <c r="D9" s="92">
        <v>0</v>
      </c>
      <c r="E9" s="94">
        <v>100</v>
      </c>
      <c r="F9" s="94">
        <f t="shared" ref="F9:F17" si="0">D9/E9*100</f>
        <v>0</v>
      </c>
      <c r="G9" s="95">
        <v>0</v>
      </c>
      <c r="H9" s="96">
        <f>D9/E17</f>
        <v>0</v>
      </c>
      <c r="I9" s="92">
        <v>0</v>
      </c>
      <c r="J9" s="93">
        <v>1</v>
      </c>
      <c r="K9" s="94">
        <f t="shared" ref="K9:K17" si="1">I9/J9*100</f>
        <v>0</v>
      </c>
      <c r="L9" s="95">
        <v>0</v>
      </c>
      <c r="M9" s="96">
        <f>I9/J17</f>
        <v>0</v>
      </c>
      <c r="N9" s="92">
        <v>0</v>
      </c>
      <c r="O9" s="93">
        <v>1</v>
      </c>
      <c r="P9" s="94">
        <f t="shared" ref="P9:P17" si="2">N9/O9*100</f>
        <v>0</v>
      </c>
      <c r="Q9" s="95">
        <v>0</v>
      </c>
      <c r="R9" s="96">
        <f>N9/O17</f>
        <v>0</v>
      </c>
      <c r="S9" s="92">
        <v>0</v>
      </c>
      <c r="T9" s="93">
        <v>1</v>
      </c>
      <c r="U9" s="94">
        <f t="shared" ref="U9:U17" si="3">S9/T9*100</f>
        <v>0</v>
      </c>
      <c r="V9" s="95">
        <v>0</v>
      </c>
      <c r="W9" s="96">
        <f>S9/T17</f>
        <v>0</v>
      </c>
    </row>
    <row r="10" spans="2:23" ht="16.5" x14ac:dyDescent="0.3">
      <c r="B10" s="147">
        <v>5</v>
      </c>
      <c r="C10" s="148" t="s">
        <v>9</v>
      </c>
      <c r="D10" s="92">
        <v>0</v>
      </c>
      <c r="E10" s="94">
        <v>100</v>
      </c>
      <c r="F10" s="94">
        <f t="shared" si="0"/>
        <v>0</v>
      </c>
      <c r="G10" s="95">
        <v>0</v>
      </c>
      <c r="H10" s="96">
        <f>D10/E17</f>
        <v>0</v>
      </c>
      <c r="I10" s="92">
        <v>0</v>
      </c>
      <c r="J10" s="93">
        <v>1</v>
      </c>
      <c r="K10" s="94">
        <f t="shared" si="1"/>
        <v>0</v>
      </c>
      <c r="L10" s="95">
        <v>0</v>
      </c>
      <c r="M10" s="96">
        <f>I10/J17</f>
        <v>0</v>
      </c>
      <c r="N10" s="92">
        <v>0</v>
      </c>
      <c r="O10" s="93">
        <v>1</v>
      </c>
      <c r="P10" s="94">
        <f t="shared" si="2"/>
        <v>0</v>
      </c>
      <c r="Q10" s="95">
        <v>0</v>
      </c>
      <c r="R10" s="96">
        <f>N10/O17</f>
        <v>0</v>
      </c>
      <c r="S10" s="92">
        <v>0</v>
      </c>
      <c r="T10" s="93">
        <v>1</v>
      </c>
      <c r="U10" s="94">
        <f t="shared" si="3"/>
        <v>0</v>
      </c>
      <c r="V10" s="95">
        <v>0</v>
      </c>
      <c r="W10" s="96">
        <f>S10/T17</f>
        <v>0</v>
      </c>
    </row>
    <row r="11" spans="2:23" ht="16.5" x14ac:dyDescent="0.3">
      <c r="B11" s="175">
        <v>6</v>
      </c>
      <c r="C11" s="176" t="s">
        <v>10</v>
      </c>
      <c r="D11" s="92">
        <v>0</v>
      </c>
      <c r="E11" s="94">
        <v>100</v>
      </c>
      <c r="F11" s="94">
        <f t="shared" si="0"/>
        <v>0</v>
      </c>
      <c r="G11" s="95">
        <v>0</v>
      </c>
      <c r="H11" s="96">
        <f>D11/E17</f>
        <v>0</v>
      </c>
      <c r="I11" s="3">
        <v>100</v>
      </c>
      <c r="J11" s="1">
        <v>100</v>
      </c>
      <c r="K11" s="2">
        <f t="shared" si="1"/>
        <v>100</v>
      </c>
      <c r="L11" s="106">
        <v>1</v>
      </c>
      <c r="M11" s="23">
        <f>I11/J17</f>
        <v>1</v>
      </c>
      <c r="N11" s="3">
        <v>100</v>
      </c>
      <c r="O11" s="1">
        <v>100</v>
      </c>
      <c r="P11" s="2">
        <f t="shared" si="2"/>
        <v>100</v>
      </c>
      <c r="Q11" s="106">
        <v>1</v>
      </c>
      <c r="R11" s="23">
        <f>N11/O17</f>
        <v>1</v>
      </c>
      <c r="S11" s="3">
        <v>55</v>
      </c>
      <c r="T11" s="1">
        <v>40</v>
      </c>
      <c r="U11" s="2">
        <f t="shared" si="3"/>
        <v>137.5</v>
      </c>
      <c r="V11" s="109">
        <v>1.38</v>
      </c>
      <c r="W11" s="23">
        <f>S11/T17</f>
        <v>0.12471655328798185</v>
      </c>
    </row>
    <row r="12" spans="2:23" ht="16.5" x14ac:dyDescent="0.3">
      <c r="B12" s="147">
        <v>7</v>
      </c>
      <c r="C12" s="148" t="s">
        <v>11</v>
      </c>
      <c r="D12" s="92">
        <v>0</v>
      </c>
      <c r="E12" s="94">
        <v>100</v>
      </c>
      <c r="F12" s="94">
        <f t="shared" si="0"/>
        <v>0</v>
      </c>
      <c r="G12" s="95">
        <v>0</v>
      </c>
      <c r="H12" s="96">
        <f>D12/E17</f>
        <v>0</v>
      </c>
      <c r="I12" s="92">
        <v>0</v>
      </c>
      <c r="J12" s="93">
        <v>100</v>
      </c>
      <c r="K12" s="94">
        <f t="shared" si="1"/>
        <v>0</v>
      </c>
      <c r="L12" s="95">
        <v>0</v>
      </c>
      <c r="M12" s="96">
        <f>I12/J17</f>
        <v>0</v>
      </c>
      <c r="N12" s="92">
        <v>0</v>
      </c>
      <c r="O12" s="93">
        <v>100</v>
      </c>
      <c r="P12" s="94">
        <f t="shared" si="2"/>
        <v>0</v>
      </c>
      <c r="Q12" s="95">
        <v>0</v>
      </c>
      <c r="R12" s="96">
        <f>N12/O17</f>
        <v>0</v>
      </c>
      <c r="S12" s="92">
        <v>0</v>
      </c>
      <c r="T12" s="93">
        <v>100</v>
      </c>
      <c r="U12" s="94">
        <f t="shared" si="3"/>
        <v>0</v>
      </c>
      <c r="V12" s="95">
        <v>0</v>
      </c>
      <c r="W12" s="96">
        <f>S12/T17</f>
        <v>0</v>
      </c>
    </row>
    <row r="13" spans="2:23" ht="16.5" x14ac:dyDescent="0.3">
      <c r="B13" s="147">
        <v>8</v>
      </c>
      <c r="C13" s="148" t="s">
        <v>12</v>
      </c>
      <c r="D13" s="92">
        <v>0</v>
      </c>
      <c r="E13" s="94">
        <v>100</v>
      </c>
      <c r="F13" s="94">
        <f t="shared" si="0"/>
        <v>0</v>
      </c>
      <c r="G13" s="95">
        <v>0</v>
      </c>
      <c r="H13" s="96">
        <f>D13/E17</f>
        <v>0</v>
      </c>
      <c r="I13" s="92">
        <v>0</v>
      </c>
      <c r="J13" s="93">
        <v>100</v>
      </c>
      <c r="K13" s="94">
        <f t="shared" si="1"/>
        <v>0</v>
      </c>
      <c r="L13" s="95">
        <v>0</v>
      </c>
      <c r="M13" s="96">
        <f>I13/J17</f>
        <v>0</v>
      </c>
      <c r="N13" s="92">
        <v>0</v>
      </c>
      <c r="O13" s="93">
        <v>100</v>
      </c>
      <c r="P13" s="94">
        <f t="shared" si="2"/>
        <v>0</v>
      </c>
      <c r="Q13" s="95">
        <v>0</v>
      </c>
      <c r="R13" s="96">
        <f>N13/O17</f>
        <v>0</v>
      </c>
      <c r="S13" s="92">
        <v>0</v>
      </c>
      <c r="T13" s="93">
        <v>100</v>
      </c>
      <c r="U13" s="94">
        <f t="shared" si="3"/>
        <v>0</v>
      </c>
      <c r="V13" s="95">
        <v>0</v>
      </c>
      <c r="W13" s="96">
        <f>S13/T17</f>
        <v>0</v>
      </c>
    </row>
    <row r="14" spans="2:23" ht="16.5" x14ac:dyDescent="0.3">
      <c r="B14" s="147">
        <v>9</v>
      </c>
      <c r="C14" s="148" t="s">
        <v>13</v>
      </c>
      <c r="D14" s="92">
        <v>0</v>
      </c>
      <c r="E14" s="94">
        <v>100</v>
      </c>
      <c r="F14" s="94">
        <f t="shared" si="0"/>
        <v>0</v>
      </c>
      <c r="G14" s="95">
        <v>0</v>
      </c>
      <c r="H14" s="96">
        <f>D14/E17</f>
        <v>0</v>
      </c>
      <c r="I14" s="3">
        <v>0</v>
      </c>
      <c r="J14" s="1">
        <v>100</v>
      </c>
      <c r="K14" s="2">
        <f t="shared" si="1"/>
        <v>0</v>
      </c>
      <c r="L14" s="24">
        <v>0</v>
      </c>
      <c r="M14" s="23">
        <f>I14/J17</f>
        <v>0</v>
      </c>
      <c r="N14" s="3">
        <v>0</v>
      </c>
      <c r="O14" s="1">
        <v>100</v>
      </c>
      <c r="P14" s="2">
        <f t="shared" si="2"/>
        <v>0</v>
      </c>
      <c r="Q14" s="24">
        <v>0</v>
      </c>
      <c r="R14" s="23">
        <f>N14/O17</f>
        <v>0</v>
      </c>
      <c r="S14" s="3">
        <v>0</v>
      </c>
      <c r="T14" s="1">
        <v>140</v>
      </c>
      <c r="U14" s="2">
        <f t="shared" si="3"/>
        <v>0</v>
      </c>
      <c r="V14" s="24">
        <v>0</v>
      </c>
      <c r="W14" s="23">
        <f>S14/T17</f>
        <v>0</v>
      </c>
    </row>
    <row r="15" spans="2:23" ht="16.5" x14ac:dyDescent="0.3">
      <c r="B15" s="147">
        <v>10</v>
      </c>
      <c r="C15" s="148" t="s">
        <v>14</v>
      </c>
      <c r="D15" s="92">
        <v>0</v>
      </c>
      <c r="E15" s="94">
        <v>100</v>
      </c>
      <c r="F15" s="94">
        <f t="shared" si="0"/>
        <v>0</v>
      </c>
      <c r="G15" s="95">
        <v>0</v>
      </c>
      <c r="H15" s="96">
        <f>D15/E17</f>
        <v>0</v>
      </c>
      <c r="I15" s="92">
        <v>0</v>
      </c>
      <c r="J15" s="93">
        <v>100</v>
      </c>
      <c r="K15" s="94">
        <f t="shared" si="1"/>
        <v>0</v>
      </c>
      <c r="L15" s="95">
        <v>0</v>
      </c>
      <c r="M15" s="96">
        <f>I15/J17</f>
        <v>0</v>
      </c>
      <c r="N15" s="92">
        <v>0</v>
      </c>
      <c r="O15" s="93">
        <v>100</v>
      </c>
      <c r="P15" s="94">
        <f t="shared" si="2"/>
        <v>0</v>
      </c>
      <c r="Q15" s="95">
        <v>0</v>
      </c>
      <c r="R15" s="96">
        <f>N15/O17</f>
        <v>0</v>
      </c>
      <c r="S15" s="92">
        <v>0</v>
      </c>
      <c r="T15" s="93">
        <v>100</v>
      </c>
      <c r="U15" s="94">
        <f t="shared" si="3"/>
        <v>0</v>
      </c>
      <c r="V15" s="95">
        <v>0</v>
      </c>
      <c r="W15" s="96">
        <f>S15/T17</f>
        <v>0</v>
      </c>
    </row>
    <row r="16" spans="2:23" ht="16.5" x14ac:dyDescent="0.3">
      <c r="B16" s="147">
        <v>11</v>
      </c>
      <c r="C16" s="148" t="s">
        <v>26</v>
      </c>
      <c r="D16" s="92">
        <v>0</v>
      </c>
      <c r="E16" s="94">
        <v>100</v>
      </c>
      <c r="F16" s="94">
        <f t="shared" si="0"/>
        <v>0</v>
      </c>
      <c r="G16" s="95">
        <v>0</v>
      </c>
      <c r="H16" s="96">
        <f>D16/E17</f>
        <v>0</v>
      </c>
      <c r="I16" s="92">
        <v>0</v>
      </c>
      <c r="J16" s="93">
        <v>100</v>
      </c>
      <c r="K16" s="94">
        <f t="shared" si="1"/>
        <v>0</v>
      </c>
      <c r="L16" s="95">
        <v>0</v>
      </c>
      <c r="M16" s="96">
        <f>I16/J17</f>
        <v>0</v>
      </c>
      <c r="N16" s="92">
        <v>0</v>
      </c>
      <c r="O16" s="93">
        <v>100</v>
      </c>
      <c r="P16" s="94">
        <f t="shared" si="2"/>
        <v>0</v>
      </c>
      <c r="Q16" s="95">
        <v>0</v>
      </c>
      <c r="R16" s="96">
        <f>N16/O17</f>
        <v>0</v>
      </c>
      <c r="S16" s="92">
        <v>0</v>
      </c>
      <c r="T16" s="93">
        <v>100</v>
      </c>
      <c r="U16" s="94">
        <f t="shared" si="3"/>
        <v>0</v>
      </c>
      <c r="V16" s="95">
        <v>0</v>
      </c>
      <c r="W16" s="96">
        <f>S16/T17</f>
        <v>0</v>
      </c>
    </row>
    <row r="17" spans="2:23" ht="17.25" thickBot="1" x14ac:dyDescent="0.35">
      <c r="B17" s="149">
        <v>12</v>
      </c>
      <c r="C17" s="150" t="s">
        <v>15</v>
      </c>
      <c r="D17" s="34">
        <v>0</v>
      </c>
      <c r="E17" s="33">
        <v>70</v>
      </c>
      <c r="F17" s="33">
        <f t="shared" si="0"/>
        <v>0</v>
      </c>
      <c r="G17" s="25">
        <v>0</v>
      </c>
      <c r="H17" s="35">
        <f>D17/E17</f>
        <v>0</v>
      </c>
      <c r="I17" s="34">
        <v>0</v>
      </c>
      <c r="J17" s="39">
        <v>100</v>
      </c>
      <c r="K17" s="33">
        <f t="shared" si="1"/>
        <v>0</v>
      </c>
      <c r="L17" s="25">
        <v>0</v>
      </c>
      <c r="M17" s="35">
        <f>I17/J17</f>
        <v>0</v>
      </c>
      <c r="N17" s="34">
        <v>0</v>
      </c>
      <c r="O17" s="39">
        <v>100</v>
      </c>
      <c r="P17" s="33">
        <f t="shared" si="2"/>
        <v>0</v>
      </c>
      <c r="Q17" s="25">
        <v>0</v>
      </c>
      <c r="R17" s="35">
        <f>N17/O17</f>
        <v>0</v>
      </c>
      <c r="S17" s="34">
        <v>0</v>
      </c>
      <c r="T17" s="39">
        <v>441</v>
      </c>
      <c r="U17" s="33">
        <f t="shared" si="3"/>
        <v>0</v>
      </c>
      <c r="V17" s="25">
        <v>0</v>
      </c>
      <c r="W17" s="35">
        <f>S17/T17</f>
        <v>0</v>
      </c>
    </row>
    <row r="19" spans="2:23" ht="15.75" thickBot="1" x14ac:dyDescent="0.3"/>
    <row r="20" spans="2:23" ht="15" customHeight="1" x14ac:dyDescent="0.3">
      <c r="B20" s="19"/>
      <c r="C20" s="20"/>
      <c r="D20" s="22"/>
      <c r="E20" s="22"/>
      <c r="F20" s="22"/>
      <c r="G20" s="22"/>
      <c r="H20" s="325" t="s">
        <v>284</v>
      </c>
      <c r="I20" s="326"/>
    </row>
    <row r="21" spans="2:23" ht="17.25" customHeight="1" thickBot="1" x14ac:dyDescent="0.3">
      <c r="H21" s="327"/>
      <c r="I21" s="328"/>
    </row>
    <row r="22" spans="2:23" ht="15" customHeight="1" x14ac:dyDescent="0.25">
      <c r="B22" s="12">
        <v>1</v>
      </c>
      <c r="C22" s="7" t="s">
        <v>27</v>
      </c>
      <c r="D22" s="8"/>
      <c r="E22" s="295" t="s">
        <v>28</v>
      </c>
      <c r="F22" s="295"/>
      <c r="G22" s="296"/>
      <c r="H22" s="12">
        <v>3</v>
      </c>
      <c r="I22" s="16">
        <f>H22/H25</f>
        <v>1</v>
      </c>
    </row>
    <row r="23" spans="2:23" ht="15" customHeight="1" x14ac:dyDescent="0.25">
      <c r="B23" s="13">
        <v>2</v>
      </c>
      <c r="C23" s="9" t="s">
        <v>29</v>
      </c>
      <c r="D23" s="4"/>
      <c r="E23" s="297" t="s">
        <v>30</v>
      </c>
      <c r="F23" s="297"/>
      <c r="G23" s="298"/>
      <c r="H23" s="13">
        <v>0</v>
      </c>
      <c r="I23" s="17">
        <f>H23/H25</f>
        <v>0</v>
      </c>
      <c r="V23" t="s">
        <v>59</v>
      </c>
    </row>
    <row r="24" spans="2:23" ht="15.75" customHeight="1" thickBot="1" x14ac:dyDescent="0.3">
      <c r="B24" s="14">
        <v>3</v>
      </c>
      <c r="C24" s="10" t="s">
        <v>31</v>
      </c>
      <c r="D24" s="11"/>
      <c r="E24" s="299" t="s">
        <v>32</v>
      </c>
      <c r="F24" s="299"/>
      <c r="G24" s="300"/>
      <c r="H24" s="14">
        <v>0</v>
      </c>
      <c r="I24" s="18">
        <f>H24/H25</f>
        <v>0</v>
      </c>
    </row>
    <row r="25" spans="2:23" ht="15.75" thickBot="1" x14ac:dyDescent="0.3">
      <c r="B25" s="322" t="s">
        <v>100</v>
      </c>
      <c r="C25" s="323"/>
      <c r="D25" s="323"/>
      <c r="E25" s="323"/>
      <c r="F25" s="323"/>
      <c r="G25" s="324"/>
      <c r="H25" s="15">
        <f>SUM(H22:H24)</f>
        <v>3</v>
      </c>
      <c r="I25" s="21">
        <f>SUM(I22:I24)</f>
        <v>1</v>
      </c>
    </row>
    <row r="27" spans="2:23" ht="18" x14ac:dyDescent="0.35">
      <c r="B27" s="107">
        <v>1</v>
      </c>
      <c r="C27" s="108" t="s">
        <v>146</v>
      </c>
    </row>
  </sheetData>
  <sheetProtection algorithmName="SHA-512" hashValue="yGwfJQQVHiOZq7HdIpbGsJfhPAUxfmD61c6Hrd61C15o0NM+WyRXyDhcEegWb7wBu+DhMWCiPJRlrfkkn40t/A==" saltValue="A4XjfCJXocQbtIIGVeNv4w==" spinCount="100000" sheet="1" objects="1" scenarios="1" selectLockedCells="1" selectUnlockedCells="1"/>
  <mergeCells count="23">
    <mergeCell ref="Q4:Q5"/>
    <mergeCell ref="R4:R5"/>
    <mergeCell ref="E23:G23"/>
    <mergeCell ref="E22:G22"/>
    <mergeCell ref="I4:K4"/>
    <mergeCell ref="L4:L5"/>
    <mergeCell ref="M4:M5"/>
    <mergeCell ref="E24:G24"/>
    <mergeCell ref="B25:G25"/>
    <mergeCell ref="B2:C5"/>
    <mergeCell ref="D3:H3"/>
    <mergeCell ref="D4:F4"/>
    <mergeCell ref="G4:G5"/>
    <mergeCell ref="H4:H5"/>
    <mergeCell ref="H20:I21"/>
    <mergeCell ref="I3:M3"/>
    <mergeCell ref="D2:W2"/>
    <mergeCell ref="W4:W5"/>
    <mergeCell ref="S3:W3"/>
    <mergeCell ref="N3:R3"/>
    <mergeCell ref="S4:U4"/>
    <mergeCell ref="V4:V5"/>
    <mergeCell ref="N4:P4"/>
  </mergeCell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sheetPr>
  <dimension ref="B1:BA29"/>
  <sheetViews>
    <sheetView workbookViewId="0">
      <selection activeCell="D2" sqref="D2:BA2"/>
    </sheetView>
  </sheetViews>
  <sheetFormatPr baseColWidth="10" defaultRowHeight="15" x14ac:dyDescent="0.25"/>
  <cols>
    <col min="1" max="1" width="3.28515625" customWidth="1"/>
    <col min="2" max="2" width="3.5703125" customWidth="1"/>
    <col min="3" max="3" width="14.85546875" customWidth="1"/>
    <col min="4" max="4" width="6.5703125" customWidth="1"/>
    <col min="5" max="5" width="6.7109375" customWidth="1"/>
    <col min="6" max="6" width="5.85546875" customWidth="1"/>
    <col min="7" max="7" width="7.28515625" customWidth="1"/>
    <col min="8" max="8" width="9.85546875" customWidth="1"/>
    <col min="9" max="9" width="10.28515625" customWidth="1"/>
    <col min="10" max="10" width="7.42578125" customWidth="1"/>
    <col min="11" max="11" width="6.42578125" customWidth="1"/>
    <col min="12" max="12" width="6.7109375" customWidth="1"/>
    <col min="13" max="13" width="9.5703125" customWidth="1"/>
    <col min="14" max="14" width="7" customWidth="1"/>
    <col min="15" max="15" width="7.140625" customWidth="1"/>
    <col min="16" max="16" width="6.85546875" customWidth="1"/>
    <col min="17" max="17" width="6.140625" customWidth="1"/>
    <col min="18" max="18" width="9.7109375" customWidth="1"/>
    <col min="19" max="20" width="6.85546875" customWidth="1"/>
    <col min="21" max="21" width="6.28515625" customWidth="1"/>
    <col min="22" max="22" width="6.7109375" customWidth="1"/>
    <col min="23" max="23" width="9.7109375" customWidth="1"/>
    <col min="24" max="24" width="7.140625" customWidth="1"/>
    <col min="25" max="26" width="7" customWidth="1"/>
    <col min="27" max="27" width="6.85546875" customWidth="1"/>
    <col min="28" max="28" width="10.28515625" customWidth="1"/>
    <col min="29" max="29" width="6.28515625" customWidth="1"/>
    <col min="30" max="30" width="6.42578125" customWidth="1"/>
    <col min="31" max="31" width="6.85546875" customWidth="1"/>
    <col min="32" max="32" width="7.28515625" customWidth="1"/>
    <col min="33" max="33" width="11" customWidth="1"/>
    <col min="34" max="34" width="6.5703125" customWidth="1"/>
    <col min="35" max="35" width="5.85546875" customWidth="1"/>
    <col min="36" max="36" width="6.42578125" customWidth="1"/>
    <col min="37" max="37" width="7.42578125" customWidth="1"/>
    <col min="38" max="38" width="10.42578125" customWidth="1"/>
    <col min="39" max="39" width="7.5703125" customWidth="1"/>
    <col min="40" max="40" width="7" customWidth="1"/>
    <col min="41" max="41" width="7.28515625" customWidth="1"/>
    <col min="42" max="42" width="7" customWidth="1"/>
    <col min="43" max="43" width="10.5703125" customWidth="1"/>
    <col min="44" max="44" width="7.140625" customWidth="1"/>
    <col min="45" max="45" width="6.5703125" customWidth="1"/>
    <col min="46" max="46" width="6.140625" customWidth="1"/>
    <col min="47" max="47" width="7.28515625" customWidth="1"/>
    <col min="48" max="48" width="10.5703125" customWidth="1"/>
    <col min="49" max="50" width="6.5703125" customWidth="1"/>
    <col min="51" max="51" width="6.85546875" customWidth="1"/>
    <col min="52" max="52" width="7.140625" customWidth="1"/>
    <col min="53" max="53" width="10.28515625" customWidth="1"/>
  </cols>
  <sheetData>
    <row r="1" spans="2:53" ht="15.75" thickBot="1" x14ac:dyDescent="0.3"/>
    <row r="2" spans="2:53" ht="16.5" customHeight="1" thickBot="1" x14ac:dyDescent="0.35">
      <c r="B2" s="425" t="s">
        <v>314</v>
      </c>
      <c r="C2" s="330"/>
      <c r="D2" s="343" t="s">
        <v>134</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5"/>
    </row>
    <row r="3" spans="2:53" ht="96.75" customHeight="1" thickBot="1" x14ac:dyDescent="0.3">
      <c r="B3" s="331"/>
      <c r="C3" s="332"/>
      <c r="D3" s="335" t="s">
        <v>233</v>
      </c>
      <c r="E3" s="336"/>
      <c r="F3" s="337"/>
      <c r="G3" s="337"/>
      <c r="H3" s="338"/>
      <c r="I3" s="339" t="s">
        <v>234</v>
      </c>
      <c r="J3" s="340"/>
      <c r="K3" s="341"/>
      <c r="L3" s="341"/>
      <c r="M3" s="342"/>
      <c r="N3" s="431" t="s">
        <v>352</v>
      </c>
      <c r="O3" s="432"/>
      <c r="P3" s="432"/>
      <c r="Q3" s="432"/>
      <c r="R3" s="433"/>
      <c r="S3" s="349" t="s">
        <v>235</v>
      </c>
      <c r="T3" s="346"/>
      <c r="U3" s="346"/>
      <c r="V3" s="346"/>
      <c r="W3" s="347"/>
      <c r="X3" s="335" t="s">
        <v>236</v>
      </c>
      <c r="Y3" s="336"/>
      <c r="Z3" s="337"/>
      <c r="AA3" s="337"/>
      <c r="AB3" s="338"/>
      <c r="AC3" s="339" t="s">
        <v>237</v>
      </c>
      <c r="AD3" s="340"/>
      <c r="AE3" s="341"/>
      <c r="AF3" s="341"/>
      <c r="AG3" s="342"/>
      <c r="AH3" s="349" t="s">
        <v>238</v>
      </c>
      <c r="AI3" s="346"/>
      <c r="AJ3" s="346"/>
      <c r="AK3" s="346"/>
      <c r="AL3" s="347"/>
      <c r="AM3" s="349" t="s">
        <v>239</v>
      </c>
      <c r="AN3" s="346"/>
      <c r="AO3" s="346"/>
      <c r="AP3" s="346"/>
      <c r="AQ3" s="347"/>
      <c r="AR3" s="349" t="s">
        <v>240</v>
      </c>
      <c r="AS3" s="346"/>
      <c r="AT3" s="346"/>
      <c r="AU3" s="346"/>
      <c r="AV3" s="347"/>
      <c r="AW3" s="349" t="s">
        <v>241</v>
      </c>
      <c r="AX3" s="346"/>
      <c r="AY3" s="346"/>
      <c r="AZ3" s="346"/>
      <c r="BA3" s="347"/>
    </row>
    <row r="4" spans="2:53" ht="27"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c r="X4" s="319" t="s">
        <v>0</v>
      </c>
      <c r="Y4" s="348"/>
      <c r="Z4" s="350"/>
      <c r="AA4" s="351" t="s">
        <v>1</v>
      </c>
      <c r="AB4" s="316" t="s">
        <v>104</v>
      </c>
      <c r="AC4" s="319" t="s">
        <v>0</v>
      </c>
      <c r="AD4" s="320"/>
      <c r="AE4" s="321"/>
      <c r="AF4" s="316" t="s">
        <v>1</v>
      </c>
      <c r="AG4" s="316" t="s">
        <v>104</v>
      </c>
      <c r="AH4" s="319" t="s">
        <v>0</v>
      </c>
      <c r="AI4" s="320"/>
      <c r="AJ4" s="321"/>
      <c r="AK4" s="316" t="s">
        <v>1</v>
      </c>
      <c r="AL4" s="316" t="s">
        <v>104</v>
      </c>
      <c r="AM4" s="319" t="s">
        <v>0</v>
      </c>
      <c r="AN4" s="320"/>
      <c r="AO4" s="321"/>
      <c r="AP4" s="316" t="s">
        <v>1</v>
      </c>
      <c r="AQ4" s="316" t="s">
        <v>104</v>
      </c>
      <c r="AR4" s="348" t="s">
        <v>0</v>
      </c>
      <c r="AS4" s="320"/>
      <c r="AT4" s="321"/>
      <c r="AU4" s="316" t="s">
        <v>1</v>
      </c>
      <c r="AV4" s="316" t="s">
        <v>104</v>
      </c>
      <c r="AW4" s="348" t="s">
        <v>0</v>
      </c>
      <c r="AX4" s="320"/>
      <c r="AY4" s="321"/>
      <c r="AZ4" s="316" t="s">
        <v>1</v>
      </c>
      <c r="BA4" s="316" t="s">
        <v>104</v>
      </c>
    </row>
    <row r="5" spans="2:53" ht="18" customHeight="1" thickBot="1" x14ac:dyDescent="0.3">
      <c r="B5" s="333"/>
      <c r="C5" s="334"/>
      <c r="D5" s="151" t="s">
        <v>33</v>
      </c>
      <c r="E5" s="152" t="s">
        <v>2</v>
      </c>
      <c r="F5" s="153" t="s">
        <v>3</v>
      </c>
      <c r="G5" s="352"/>
      <c r="H5" s="318"/>
      <c r="I5" s="151" t="s">
        <v>33</v>
      </c>
      <c r="J5" s="152" t="s">
        <v>2</v>
      </c>
      <c r="K5" s="158" t="s">
        <v>3</v>
      </c>
      <c r="L5" s="318"/>
      <c r="M5" s="318"/>
      <c r="N5" s="151" t="s">
        <v>33</v>
      </c>
      <c r="O5" s="152" t="s">
        <v>4</v>
      </c>
      <c r="P5" s="158" t="s">
        <v>3</v>
      </c>
      <c r="Q5" s="318"/>
      <c r="R5" s="318"/>
      <c r="S5" s="151" t="s">
        <v>33</v>
      </c>
      <c r="T5" s="152" t="s">
        <v>4</v>
      </c>
      <c r="U5" s="158" t="s">
        <v>3</v>
      </c>
      <c r="V5" s="318"/>
      <c r="W5" s="318"/>
      <c r="X5" s="151" t="s">
        <v>33</v>
      </c>
      <c r="Y5" s="152" t="s">
        <v>2</v>
      </c>
      <c r="Z5" s="153" t="s">
        <v>3</v>
      </c>
      <c r="AA5" s="352"/>
      <c r="AB5" s="318"/>
      <c r="AC5" s="151" t="s">
        <v>33</v>
      </c>
      <c r="AD5" s="152" t="s">
        <v>2</v>
      </c>
      <c r="AE5" s="158" t="s">
        <v>3</v>
      </c>
      <c r="AF5" s="318"/>
      <c r="AG5" s="318"/>
      <c r="AH5" s="151" t="s">
        <v>33</v>
      </c>
      <c r="AI5" s="152" t="s">
        <v>4</v>
      </c>
      <c r="AJ5" s="158" t="s">
        <v>3</v>
      </c>
      <c r="AK5" s="318"/>
      <c r="AL5" s="318"/>
      <c r="AM5" s="151" t="s">
        <v>33</v>
      </c>
      <c r="AN5" s="152" t="s">
        <v>4</v>
      </c>
      <c r="AO5" s="158" t="s">
        <v>3</v>
      </c>
      <c r="AP5" s="318"/>
      <c r="AQ5" s="318"/>
      <c r="AR5" s="170" t="s">
        <v>33</v>
      </c>
      <c r="AS5" s="152" t="s">
        <v>4</v>
      </c>
      <c r="AT5" s="158" t="s">
        <v>3</v>
      </c>
      <c r="AU5" s="318"/>
      <c r="AV5" s="318"/>
      <c r="AW5" s="170" t="s">
        <v>33</v>
      </c>
      <c r="AX5" s="152" t="s">
        <v>4</v>
      </c>
      <c r="AY5" s="158" t="s">
        <v>3</v>
      </c>
      <c r="AZ5" s="318"/>
      <c r="BA5" s="318"/>
    </row>
    <row r="6" spans="2:53" ht="16.5" customHeight="1" x14ac:dyDescent="0.25">
      <c r="B6" s="145">
        <v>1</v>
      </c>
      <c r="C6" s="146" t="s">
        <v>5</v>
      </c>
      <c r="D6" s="36">
        <v>24802</v>
      </c>
      <c r="E6" s="37">
        <v>57384</v>
      </c>
      <c r="F6" s="37">
        <f>D6/E6*100</f>
        <v>43.221106928760626</v>
      </c>
      <c r="G6" s="38">
        <v>0.43</v>
      </c>
      <c r="H6" s="31">
        <f>D6/E17</f>
        <v>3.1562979610432251E-2</v>
      </c>
      <c r="I6" s="88">
        <v>0</v>
      </c>
      <c r="J6" s="89">
        <v>1</v>
      </c>
      <c r="K6" s="89">
        <f>I6/J6*100</f>
        <v>0</v>
      </c>
      <c r="L6" s="90">
        <v>0</v>
      </c>
      <c r="M6" s="91">
        <f>I6/J17</f>
        <v>0</v>
      </c>
      <c r="N6" s="88">
        <v>0</v>
      </c>
      <c r="O6" s="89">
        <v>1</v>
      </c>
      <c r="P6" s="89">
        <f>N6/O6*100</f>
        <v>0</v>
      </c>
      <c r="Q6" s="90">
        <v>0</v>
      </c>
      <c r="R6" s="91">
        <f>N6/O17</f>
        <v>0</v>
      </c>
      <c r="S6" s="88">
        <v>0</v>
      </c>
      <c r="T6" s="89">
        <v>1</v>
      </c>
      <c r="U6" s="89">
        <f>S6/T6*100</f>
        <v>0</v>
      </c>
      <c r="V6" s="90">
        <v>0</v>
      </c>
      <c r="W6" s="91">
        <f>S6/T17</f>
        <v>0</v>
      </c>
      <c r="X6" s="88">
        <v>0</v>
      </c>
      <c r="Y6" s="89">
        <v>1</v>
      </c>
      <c r="Z6" s="89">
        <f>X6/Y6*100</f>
        <v>0</v>
      </c>
      <c r="AA6" s="90">
        <v>0</v>
      </c>
      <c r="AB6" s="91">
        <f>X6/Y17</f>
        <v>0</v>
      </c>
      <c r="AC6" s="36">
        <v>198</v>
      </c>
      <c r="AD6" s="37">
        <v>146</v>
      </c>
      <c r="AE6" s="37">
        <f>AC6/AD6*100</f>
        <v>135.61643835616439</v>
      </c>
      <c r="AF6" s="38">
        <v>1.36</v>
      </c>
      <c r="AG6" s="31">
        <f>AC6/AD17</f>
        <v>5.5837563451776651E-2</v>
      </c>
      <c r="AH6" s="88">
        <v>0</v>
      </c>
      <c r="AI6" s="89">
        <v>1</v>
      </c>
      <c r="AJ6" s="89">
        <f>AH6/AI6*100</f>
        <v>0</v>
      </c>
      <c r="AK6" s="90">
        <v>0</v>
      </c>
      <c r="AL6" s="91">
        <f>AH6/AI17</f>
        <v>0</v>
      </c>
      <c r="AM6" s="36">
        <v>133</v>
      </c>
      <c r="AN6" s="37">
        <v>115</v>
      </c>
      <c r="AO6" s="37">
        <f>AM6/AN6*100</f>
        <v>115.65217391304347</v>
      </c>
      <c r="AP6" s="38">
        <v>1.1599999999999999</v>
      </c>
      <c r="AQ6" s="31">
        <f>AM6/AN17</f>
        <v>0.10254433307632999</v>
      </c>
      <c r="AR6" s="88">
        <v>0</v>
      </c>
      <c r="AS6" s="89">
        <v>1</v>
      </c>
      <c r="AT6" s="89">
        <f>AR6/AS6*100</f>
        <v>0</v>
      </c>
      <c r="AU6" s="90">
        <v>0</v>
      </c>
      <c r="AV6" s="91">
        <f>AR6/AS17</f>
        <v>0</v>
      </c>
      <c r="AW6" s="36">
        <v>101.26</v>
      </c>
      <c r="AX6" s="37">
        <v>100</v>
      </c>
      <c r="AY6" s="37">
        <f>AW6/AX6*100</f>
        <v>101.25999999999999</v>
      </c>
      <c r="AZ6" s="38">
        <v>1</v>
      </c>
      <c r="BA6" s="31">
        <f>AW6/AX17</f>
        <v>1.0125999999999999</v>
      </c>
    </row>
    <row r="7" spans="2:53" ht="16.5" x14ac:dyDescent="0.3">
      <c r="B7" s="147">
        <v>2</v>
      </c>
      <c r="C7" s="148" t="s">
        <v>6</v>
      </c>
      <c r="D7" s="3">
        <v>117941</v>
      </c>
      <c r="E7" s="1">
        <v>117900</v>
      </c>
      <c r="F7" s="2">
        <f>D7/E7*100</f>
        <v>100.03477523324851</v>
      </c>
      <c r="G7" s="24">
        <v>1</v>
      </c>
      <c r="H7" s="23">
        <f>D7/E17</f>
        <v>0.15009149980783767</v>
      </c>
      <c r="I7" s="92">
        <v>0</v>
      </c>
      <c r="J7" s="93">
        <v>1</v>
      </c>
      <c r="K7" s="94">
        <f>I7/J7*100</f>
        <v>0</v>
      </c>
      <c r="L7" s="95">
        <v>0</v>
      </c>
      <c r="M7" s="96">
        <f>I7/J17</f>
        <v>0</v>
      </c>
      <c r="N7" s="92">
        <v>0</v>
      </c>
      <c r="O7" s="93">
        <v>1</v>
      </c>
      <c r="P7" s="94">
        <f>N7/O7*100</f>
        <v>0</v>
      </c>
      <c r="Q7" s="95">
        <v>0</v>
      </c>
      <c r="R7" s="96">
        <f>N7/O17</f>
        <v>0</v>
      </c>
      <c r="S7" s="92">
        <v>0</v>
      </c>
      <c r="T7" s="93">
        <v>1</v>
      </c>
      <c r="U7" s="94">
        <f>S7/T7*100</f>
        <v>0</v>
      </c>
      <c r="V7" s="95">
        <v>0</v>
      </c>
      <c r="W7" s="96">
        <f>S7/T17</f>
        <v>0</v>
      </c>
      <c r="X7" s="92">
        <v>0</v>
      </c>
      <c r="Y7" s="93">
        <v>1</v>
      </c>
      <c r="Z7" s="94">
        <f>X7/Y7*100</f>
        <v>0</v>
      </c>
      <c r="AA7" s="95">
        <v>0</v>
      </c>
      <c r="AB7" s="96">
        <f>X7/Y17</f>
        <v>0</v>
      </c>
      <c r="AC7" s="3">
        <v>507</v>
      </c>
      <c r="AD7" s="2">
        <v>340</v>
      </c>
      <c r="AE7" s="2">
        <f>AC7/AD7*100</f>
        <v>149.11764705882354</v>
      </c>
      <c r="AF7" s="24">
        <v>1.49</v>
      </c>
      <c r="AG7" s="23">
        <f>AC7/AD17</f>
        <v>0.14297800338409475</v>
      </c>
      <c r="AH7" s="3">
        <v>70.11</v>
      </c>
      <c r="AI7" s="1">
        <v>70</v>
      </c>
      <c r="AJ7" s="2">
        <f>AH7/AI7*100</f>
        <v>100.15714285714286</v>
      </c>
      <c r="AK7" s="24">
        <v>1</v>
      </c>
      <c r="AL7" s="23">
        <f>AH7/AI17</f>
        <v>1.0015714285714286</v>
      </c>
      <c r="AM7" s="3">
        <v>240</v>
      </c>
      <c r="AN7" s="2">
        <v>222</v>
      </c>
      <c r="AO7" s="2">
        <f>AM7/AN7*100</f>
        <v>108.10810810810811</v>
      </c>
      <c r="AP7" s="24">
        <v>1.08</v>
      </c>
      <c r="AQ7" s="23">
        <f>AM7/AN17</f>
        <v>0.18504240555127216</v>
      </c>
      <c r="AR7" s="3">
        <v>2</v>
      </c>
      <c r="AS7" s="1">
        <v>2</v>
      </c>
      <c r="AT7" s="2">
        <f>AR7/AS7*100</f>
        <v>100</v>
      </c>
      <c r="AU7" s="24">
        <v>1</v>
      </c>
      <c r="AV7" s="23">
        <f>AR7/AS17</f>
        <v>9.5238095238095233E-2</v>
      </c>
      <c r="AW7" s="3">
        <v>99.47</v>
      </c>
      <c r="AX7" s="1">
        <v>100</v>
      </c>
      <c r="AY7" s="2">
        <f>AW7/AX7*100</f>
        <v>99.47</v>
      </c>
      <c r="AZ7" s="24">
        <v>0.99</v>
      </c>
      <c r="BA7" s="23">
        <f>AW7/AX17</f>
        <v>0.99470000000000003</v>
      </c>
    </row>
    <row r="8" spans="2:53" ht="15.75" x14ac:dyDescent="0.25">
      <c r="B8" s="173">
        <v>3</v>
      </c>
      <c r="C8" s="174" t="s">
        <v>7</v>
      </c>
      <c r="D8" s="3">
        <v>194163</v>
      </c>
      <c r="E8" s="1">
        <v>190795</v>
      </c>
      <c r="F8" s="2">
        <f>D8/E8*100</f>
        <v>101.76524542047747</v>
      </c>
      <c r="G8" s="109">
        <v>1.02</v>
      </c>
      <c r="H8" s="23">
        <f>D8/E17</f>
        <v>0.24709147690107078</v>
      </c>
      <c r="I8" s="3">
        <v>10039</v>
      </c>
      <c r="J8" s="1">
        <v>10000</v>
      </c>
      <c r="K8" s="2">
        <f>I8/J8*100</f>
        <v>100.39</v>
      </c>
      <c r="L8" s="106">
        <v>1</v>
      </c>
      <c r="M8" s="23">
        <f>I8/J17</f>
        <v>2.5363820111167255E-2</v>
      </c>
      <c r="N8" s="92">
        <v>0</v>
      </c>
      <c r="O8" s="93">
        <v>1</v>
      </c>
      <c r="P8" s="94">
        <f>N8/O8*100</f>
        <v>0</v>
      </c>
      <c r="Q8" s="95">
        <v>0</v>
      </c>
      <c r="R8" s="96">
        <f>N8/O17</f>
        <v>0</v>
      </c>
      <c r="S8" s="92">
        <v>0</v>
      </c>
      <c r="T8" s="93">
        <v>1</v>
      </c>
      <c r="U8" s="94">
        <f>S8/T8*100</f>
        <v>0</v>
      </c>
      <c r="V8" s="95">
        <v>0</v>
      </c>
      <c r="W8" s="96">
        <f>S8/T17</f>
        <v>0</v>
      </c>
      <c r="X8" s="3">
        <v>7692901</v>
      </c>
      <c r="Y8" s="1">
        <v>7686623</v>
      </c>
      <c r="Z8" s="2">
        <f>X8/Y8*100</f>
        <v>100.08167435816743</v>
      </c>
      <c r="AA8" s="106">
        <v>1</v>
      </c>
      <c r="AB8" s="23">
        <f>X8/Y17</f>
        <v>0.99621606550842701</v>
      </c>
      <c r="AC8" s="3">
        <v>853</v>
      </c>
      <c r="AD8" s="2">
        <v>632</v>
      </c>
      <c r="AE8" s="2">
        <f>AC8/AD8*100</f>
        <v>134.96835443037975</v>
      </c>
      <c r="AF8" s="109">
        <v>1.35</v>
      </c>
      <c r="AG8" s="23">
        <f>AC8/AD17</f>
        <v>0.24055273547659334</v>
      </c>
      <c r="AH8" s="3">
        <v>70.05</v>
      </c>
      <c r="AI8" s="1">
        <v>70</v>
      </c>
      <c r="AJ8" s="2">
        <f>AH8/AI8*100</f>
        <v>100.07142857142857</v>
      </c>
      <c r="AK8" s="106">
        <v>1</v>
      </c>
      <c r="AL8" s="23">
        <f>AH8/AI17</f>
        <v>1.0007142857142857</v>
      </c>
      <c r="AM8" s="3">
        <v>350</v>
      </c>
      <c r="AN8" s="2">
        <v>332</v>
      </c>
      <c r="AO8" s="2">
        <f>AM8/AN8*100</f>
        <v>105.42168674698796</v>
      </c>
      <c r="AP8" s="109">
        <v>1.05</v>
      </c>
      <c r="AQ8" s="23">
        <f>AM8/AN17</f>
        <v>0.26985350809560527</v>
      </c>
      <c r="AR8" s="3">
        <v>4</v>
      </c>
      <c r="AS8" s="1">
        <v>4</v>
      </c>
      <c r="AT8" s="2">
        <f>AR8/AS8*100</f>
        <v>100</v>
      </c>
      <c r="AU8" s="106">
        <v>1</v>
      </c>
      <c r="AV8" s="23">
        <f>AR8/AS17</f>
        <v>0.19047619047619047</v>
      </c>
      <c r="AW8" s="3">
        <v>100.28</v>
      </c>
      <c r="AX8" s="1">
        <v>100</v>
      </c>
      <c r="AY8" s="2">
        <f>AW8/AX8*100</f>
        <v>100.27999999999999</v>
      </c>
      <c r="AZ8" s="106">
        <v>1</v>
      </c>
      <c r="BA8" s="23">
        <f>AW8/AX17</f>
        <v>1.0027999999999999</v>
      </c>
    </row>
    <row r="9" spans="2:53" ht="16.5" x14ac:dyDescent="0.3">
      <c r="B9" s="147">
        <v>4</v>
      </c>
      <c r="C9" s="148" t="s">
        <v>8</v>
      </c>
      <c r="D9" s="3">
        <v>263945</v>
      </c>
      <c r="E9" s="1">
        <v>253762</v>
      </c>
      <c r="F9" s="2">
        <f t="shared" ref="F9:F17" si="0">D9/E9*100</f>
        <v>104.01281515750979</v>
      </c>
      <c r="G9" s="24">
        <v>1.04</v>
      </c>
      <c r="H9" s="23">
        <f>D9/E17</f>
        <v>0.33589592183193051</v>
      </c>
      <c r="I9" s="3">
        <v>30039</v>
      </c>
      <c r="J9" s="1">
        <v>30000</v>
      </c>
      <c r="K9" s="2">
        <f t="shared" ref="K9:K17" si="1">I9/J9*100</f>
        <v>100.13000000000001</v>
      </c>
      <c r="L9" s="24">
        <v>1</v>
      </c>
      <c r="M9" s="23">
        <f>I9/J17</f>
        <v>7.589439110661951E-2</v>
      </c>
      <c r="N9" s="3">
        <v>1</v>
      </c>
      <c r="O9" s="1">
        <v>1</v>
      </c>
      <c r="P9" s="2">
        <f t="shared" ref="P9:P17" si="2">N9/O9*100</f>
        <v>100</v>
      </c>
      <c r="Q9" s="106">
        <v>1</v>
      </c>
      <c r="R9" s="23">
        <f>N9/O17</f>
        <v>0.125</v>
      </c>
      <c r="S9" s="92">
        <v>0</v>
      </c>
      <c r="T9" s="93">
        <v>1</v>
      </c>
      <c r="U9" s="94">
        <f t="shared" ref="U9:U17" si="3">S9/T9*100</f>
        <v>0</v>
      </c>
      <c r="V9" s="95">
        <v>0</v>
      </c>
      <c r="W9" s="96">
        <f>S9/T17</f>
        <v>0</v>
      </c>
      <c r="X9" s="92">
        <v>0</v>
      </c>
      <c r="Y9" s="93">
        <v>7686623</v>
      </c>
      <c r="Z9" s="94">
        <f t="shared" ref="Z9:Z17" si="4">X9/Y9*100</f>
        <v>0</v>
      </c>
      <c r="AA9" s="95">
        <v>0</v>
      </c>
      <c r="AB9" s="96">
        <f>X9/Y17</f>
        <v>0</v>
      </c>
      <c r="AC9" s="3">
        <v>1453</v>
      </c>
      <c r="AD9" s="2">
        <v>927</v>
      </c>
      <c r="AE9" s="2">
        <f t="shared" ref="AE9:AE17" si="5">AC9/AD9*100</f>
        <v>156.74217907227617</v>
      </c>
      <c r="AF9" s="24">
        <v>1.57</v>
      </c>
      <c r="AG9" s="23">
        <f>AC9/AD17</f>
        <v>0.40975747320924988</v>
      </c>
      <c r="AH9" s="3">
        <v>70.13</v>
      </c>
      <c r="AI9" s="1">
        <v>70</v>
      </c>
      <c r="AJ9" s="2">
        <f t="shared" ref="AJ9:AJ17" si="6">AH9/AI9*100</f>
        <v>100.18571428571428</v>
      </c>
      <c r="AK9" s="24">
        <v>1</v>
      </c>
      <c r="AL9" s="23">
        <f>AH9/AI17</f>
        <v>1.0018571428571428</v>
      </c>
      <c r="AM9" s="3">
        <v>456</v>
      </c>
      <c r="AN9" s="2">
        <v>438</v>
      </c>
      <c r="AO9" s="2">
        <f t="shared" ref="AO9:AO17" si="7">AM9/AN9*100</f>
        <v>104.10958904109589</v>
      </c>
      <c r="AP9" s="24">
        <v>1.04</v>
      </c>
      <c r="AQ9" s="23">
        <f>AM9/AN17</f>
        <v>0.35158057054741709</v>
      </c>
      <c r="AR9" s="3">
        <v>6</v>
      </c>
      <c r="AS9" s="1">
        <v>6</v>
      </c>
      <c r="AT9" s="2">
        <f t="shared" ref="AT9:AT17" si="8">AR9/AS9*100</f>
        <v>100</v>
      </c>
      <c r="AU9" s="24">
        <v>1</v>
      </c>
      <c r="AV9" s="23">
        <f>AR9/AS17</f>
        <v>0.2857142857142857</v>
      </c>
      <c r="AW9" s="3">
        <v>100.08</v>
      </c>
      <c r="AX9" s="1">
        <v>100</v>
      </c>
      <c r="AY9" s="2">
        <f t="shared" ref="AY9:AY17" si="9">AW9/AX9*100</f>
        <v>100.07999999999998</v>
      </c>
      <c r="AZ9" s="24">
        <v>1</v>
      </c>
      <c r="BA9" s="23">
        <f>AW9/AX17</f>
        <v>1.0007999999999999</v>
      </c>
    </row>
    <row r="10" spans="2:53" ht="16.5" x14ac:dyDescent="0.3">
      <c r="B10" s="147">
        <v>5</v>
      </c>
      <c r="C10" s="148" t="s">
        <v>9</v>
      </c>
      <c r="D10" s="3">
        <v>335645</v>
      </c>
      <c r="E10" s="1">
        <v>318274</v>
      </c>
      <c r="F10" s="2">
        <f t="shared" si="0"/>
        <v>105.45787591823397</v>
      </c>
      <c r="G10" s="24">
        <v>1.05</v>
      </c>
      <c r="H10" s="23">
        <f>D10/E17</f>
        <v>0.42714121003723621</v>
      </c>
      <c r="I10" s="3">
        <v>51039</v>
      </c>
      <c r="J10" s="1">
        <v>51000</v>
      </c>
      <c r="K10" s="2">
        <f t="shared" si="1"/>
        <v>100.0764705882353</v>
      </c>
      <c r="L10" s="24">
        <v>1</v>
      </c>
      <c r="M10" s="23">
        <f>I10/J17</f>
        <v>0.12895149065184436</v>
      </c>
      <c r="N10" s="92">
        <v>0</v>
      </c>
      <c r="O10" s="93">
        <v>1</v>
      </c>
      <c r="P10" s="94">
        <f t="shared" si="2"/>
        <v>0</v>
      </c>
      <c r="Q10" s="95">
        <v>0</v>
      </c>
      <c r="R10" s="96">
        <f>N10/O17</f>
        <v>0</v>
      </c>
      <c r="S10" s="92">
        <v>0</v>
      </c>
      <c r="T10" s="93">
        <v>1</v>
      </c>
      <c r="U10" s="94">
        <f t="shared" si="3"/>
        <v>0</v>
      </c>
      <c r="V10" s="95">
        <v>0</v>
      </c>
      <c r="W10" s="96">
        <f>S10/T17</f>
        <v>0</v>
      </c>
      <c r="X10" s="92">
        <v>0</v>
      </c>
      <c r="Y10" s="93">
        <v>7686623</v>
      </c>
      <c r="Z10" s="94">
        <f t="shared" si="4"/>
        <v>0</v>
      </c>
      <c r="AA10" s="95">
        <v>0</v>
      </c>
      <c r="AB10" s="96">
        <f>X10/Y17</f>
        <v>0</v>
      </c>
      <c r="AC10" s="3">
        <v>1941</v>
      </c>
      <c r="AD10" s="2">
        <v>1221</v>
      </c>
      <c r="AE10" s="2">
        <f t="shared" si="5"/>
        <v>158.96805896805895</v>
      </c>
      <c r="AF10" s="24">
        <v>1.59</v>
      </c>
      <c r="AG10" s="23">
        <f>AC10/AD17</f>
        <v>0.54737732656514382</v>
      </c>
      <c r="AH10" s="3">
        <v>70.14</v>
      </c>
      <c r="AI10" s="1">
        <v>70</v>
      </c>
      <c r="AJ10" s="2">
        <f t="shared" si="6"/>
        <v>100.2</v>
      </c>
      <c r="AK10" s="24">
        <v>1</v>
      </c>
      <c r="AL10" s="23">
        <f>AH10/AI17</f>
        <v>1.002</v>
      </c>
      <c r="AM10" s="3">
        <v>572</v>
      </c>
      <c r="AN10" s="2">
        <v>554</v>
      </c>
      <c r="AO10" s="2">
        <f t="shared" si="7"/>
        <v>103.24909747292419</v>
      </c>
      <c r="AP10" s="24">
        <v>1.03</v>
      </c>
      <c r="AQ10" s="23">
        <f>AM10/AN17</f>
        <v>0.44101773323053201</v>
      </c>
      <c r="AR10" s="3">
        <v>8</v>
      </c>
      <c r="AS10" s="1">
        <v>8</v>
      </c>
      <c r="AT10" s="2">
        <f t="shared" si="8"/>
        <v>100</v>
      </c>
      <c r="AU10" s="24">
        <v>1</v>
      </c>
      <c r="AV10" s="23">
        <f>AR10/AS17</f>
        <v>0.38095238095238093</v>
      </c>
      <c r="AW10" s="3">
        <v>99.73</v>
      </c>
      <c r="AX10" s="1">
        <v>100</v>
      </c>
      <c r="AY10" s="2">
        <f t="shared" si="9"/>
        <v>99.73</v>
      </c>
      <c r="AZ10" s="24">
        <v>1</v>
      </c>
      <c r="BA10" s="23">
        <f>AW10/AX17</f>
        <v>0.99730000000000008</v>
      </c>
    </row>
    <row r="11" spans="2:53" ht="16.5" x14ac:dyDescent="0.3">
      <c r="B11" s="175">
        <v>6</v>
      </c>
      <c r="C11" s="176" t="s">
        <v>10</v>
      </c>
      <c r="D11" s="3">
        <v>418561</v>
      </c>
      <c r="E11" s="1">
        <v>395659</v>
      </c>
      <c r="F11" s="2">
        <f t="shared" si="0"/>
        <v>105.78831771803499</v>
      </c>
      <c r="G11" s="109">
        <v>1.06</v>
      </c>
      <c r="H11" s="23">
        <f>D11/E17</f>
        <v>0.53265995922595488</v>
      </c>
      <c r="I11" s="3">
        <v>81039</v>
      </c>
      <c r="J11" s="1">
        <v>81000</v>
      </c>
      <c r="K11" s="2">
        <f t="shared" si="1"/>
        <v>100.04814814814816</v>
      </c>
      <c r="L11" s="106">
        <v>1</v>
      </c>
      <c r="M11" s="23">
        <f>I11/J17</f>
        <v>0.20474734714502274</v>
      </c>
      <c r="N11" s="243">
        <v>0</v>
      </c>
      <c r="O11" s="244">
        <v>3</v>
      </c>
      <c r="P11" s="245">
        <f t="shared" si="2"/>
        <v>0</v>
      </c>
      <c r="Q11" s="246">
        <v>0</v>
      </c>
      <c r="R11" s="247">
        <f>N11/O17</f>
        <v>0</v>
      </c>
      <c r="S11" s="3">
        <v>30</v>
      </c>
      <c r="T11" s="1">
        <v>30</v>
      </c>
      <c r="U11" s="2">
        <f t="shared" si="3"/>
        <v>100</v>
      </c>
      <c r="V11" s="106">
        <v>1</v>
      </c>
      <c r="W11" s="23">
        <f>S11/T17</f>
        <v>0.75</v>
      </c>
      <c r="X11" s="92">
        <v>0</v>
      </c>
      <c r="Y11" s="93">
        <v>7686623</v>
      </c>
      <c r="Z11" s="94">
        <f t="shared" si="4"/>
        <v>0</v>
      </c>
      <c r="AA11" s="95">
        <v>0</v>
      </c>
      <c r="AB11" s="96">
        <f>X11/Y17</f>
        <v>0</v>
      </c>
      <c r="AC11" s="3">
        <v>2365</v>
      </c>
      <c r="AD11" s="2">
        <v>1631</v>
      </c>
      <c r="AE11" s="2">
        <f t="shared" si="5"/>
        <v>145.00306560392397</v>
      </c>
      <c r="AF11" s="109">
        <v>1.45</v>
      </c>
      <c r="AG11" s="23">
        <f>AC11/AD17</f>
        <v>0.66694867456288776</v>
      </c>
      <c r="AH11" s="3">
        <v>70.33</v>
      </c>
      <c r="AI11" s="1">
        <v>70</v>
      </c>
      <c r="AJ11" s="2">
        <f t="shared" si="6"/>
        <v>100.47142857142856</v>
      </c>
      <c r="AK11" s="106">
        <v>1</v>
      </c>
      <c r="AL11" s="23">
        <f>AH11/AI17</f>
        <v>1.0047142857142857</v>
      </c>
      <c r="AM11" s="3">
        <v>678</v>
      </c>
      <c r="AN11" s="2">
        <v>660</v>
      </c>
      <c r="AO11" s="2">
        <f t="shared" si="7"/>
        <v>102.72727272727273</v>
      </c>
      <c r="AP11" s="109">
        <v>1.03</v>
      </c>
      <c r="AQ11" s="23">
        <f>AM11/AN17</f>
        <v>0.52274479568234389</v>
      </c>
      <c r="AR11" s="3">
        <v>10</v>
      </c>
      <c r="AS11" s="1">
        <v>10</v>
      </c>
      <c r="AT11" s="2">
        <f t="shared" si="8"/>
        <v>100</v>
      </c>
      <c r="AU11" s="106">
        <v>1</v>
      </c>
      <c r="AV11" s="23">
        <f>AR11/AS17</f>
        <v>0.47619047619047616</v>
      </c>
      <c r="AW11" s="3">
        <v>100.1</v>
      </c>
      <c r="AX11" s="1">
        <v>100</v>
      </c>
      <c r="AY11" s="2">
        <f t="shared" si="9"/>
        <v>100.1</v>
      </c>
      <c r="AZ11" s="106">
        <v>1</v>
      </c>
      <c r="BA11" s="23">
        <f>AW11/AX17</f>
        <v>1.0009999999999999</v>
      </c>
    </row>
    <row r="12" spans="2:53" ht="16.5" x14ac:dyDescent="0.3">
      <c r="B12" s="147">
        <v>7</v>
      </c>
      <c r="C12" s="148" t="s">
        <v>11</v>
      </c>
      <c r="D12" s="3">
        <v>0</v>
      </c>
      <c r="E12" s="1">
        <v>461663</v>
      </c>
      <c r="F12" s="2">
        <f t="shared" si="0"/>
        <v>0</v>
      </c>
      <c r="G12" s="24">
        <v>0</v>
      </c>
      <c r="H12" s="23">
        <f>D12/E17</f>
        <v>0</v>
      </c>
      <c r="I12" s="3">
        <v>0</v>
      </c>
      <c r="J12" s="1">
        <v>111000</v>
      </c>
      <c r="K12" s="2">
        <f t="shared" si="1"/>
        <v>0</v>
      </c>
      <c r="L12" s="24">
        <v>0</v>
      </c>
      <c r="M12" s="23">
        <f>I12/J17</f>
        <v>0</v>
      </c>
      <c r="N12" s="92">
        <v>0</v>
      </c>
      <c r="O12" s="93">
        <v>3</v>
      </c>
      <c r="P12" s="94">
        <f t="shared" si="2"/>
        <v>0</v>
      </c>
      <c r="Q12" s="95">
        <v>0</v>
      </c>
      <c r="R12" s="96">
        <f>N12/O17</f>
        <v>0</v>
      </c>
      <c r="S12" s="92">
        <v>0</v>
      </c>
      <c r="T12" s="93">
        <v>30</v>
      </c>
      <c r="U12" s="94">
        <f t="shared" si="3"/>
        <v>0</v>
      </c>
      <c r="V12" s="95">
        <v>0</v>
      </c>
      <c r="W12" s="96">
        <f>S12/T17</f>
        <v>0</v>
      </c>
      <c r="X12" s="92">
        <v>0</v>
      </c>
      <c r="Y12" s="93">
        <v>7686623</v>
      </c>
      <c r="Z12" s="94">
        <f t="shared" si="4"/>
        <v>0</v>
      </c>
      <c r="AA12" s="95">
        <v>0</v>
      </c>
      <c r="AB12" s="96">
        <f>X12/Y17</f>
        <v>0</v>
      </c>
      <c r="AC12" s="3">
        <v>0</v>
      </c>
      <c r="AD12" s="2">
        <v>1806</v>
      </c>
      <c r="AE12" s="2">
        <f t="shared" si="5"/>
        <v>0</v>
      </c>
      <c r="AF12" s="24">
        <v>0</v>
      </c>
      <c r="AG12" s="23">
        <f>AC12/AD17</f>
        <v>0</v>
      </c>
      <c r="AH12" s="3">
        <v>0</v>
      </c>
      <c r="AI12" s="1">
        <v>70</v>
      </c>
      <c r="AJ12" s="2">
        <f t="shared" si="6"/>
        <v>0</v>
      </c>
      <c r="AK12" s="24">
        <v>0</v>
      </c>
      <c r="AL12" s="23">
        <f>AH12/AI17</f>
        <v>0</v>
      </c>
      <c r="AM12" s="3">
        <v>0</v>
      </c>
      <c r="AN12" s="2">
        <v>755</v>
      </c>
      <c r="AO12" s="2">
        <f t="shared" si="7"/>
        <v>0</v>
      </c>
      <c r="AP12" s="24">
        <v>0</v>
      </c>
      <c r="AQ12" s="23">
        <f>AM12/AN17</f>
        <v>0</v>
      </c>
      <c r="AR12" s="3">
        <v>0</v>
      </c>
      <c r="AS12" s="1">
        <v>12</v>
      </c>
      <c r="AT12" s="2">
        <f t="shared" si="8"/>
        <v>0</v>
      </c>
      <c r="AU12" s="24">
        <v>0</v>
      </c>
      <c r="AV12" s="23">
        <f>AR12/AS17</f>
        <v>0</v>
      </c>
      <c r="AW12" s="3">
        <v>0</v>
      </c>
      <c r="AX12" s="1">
        <v>100</v>
      </c>
      <c r="AY12" s="2">
        <f t="shared" si="9"/>
        <v>0</v>
      </c>
      <c r="AZ12" s="24">
        <v>0</v>
      </c>
      <c r="BA12" s="23">
        <f>AW12/AX17</f>
        <v>0</v>
      </c>
    </row>
    <row r="13" spans="2:53" ht="16.5" x14ac:dyDescent="0.3">
      <c r="B13" s="147">
        <v>8</v>
      </c>
      <c r="C13" s="148" t="s">
        <v>12</v>
      </c>
      <c r="D13" s="3">
        <v>0</v>
      </c>
      <c r="E13" s="1">
        <v>529880</v>
      </c>
      <c r="F13" s="2">
        <f t="shared" si="0"/>
        <v>0</v>
      </c>
      <c r="G13" s="24">
        <v>0</v>
      </c>
      <c r="H13" s="23">
        <f>D13/E17</f>
        <v>0</v>
      </c>
      <c r="I13" s="3">
        <v>0</v>
      </c>
      <c r="J13" s="1">
        <v>171000</v>
      </c>
      <c r="K13" s="2">
        <f t="shared" si="1"/>
        <v>0</v>
      </c>
      <c r="L13" s="24">
        <v>0</v>
      </c>
      <c r="M13" s="23">
        <f>I13/J17</f>
        <v>0</v>
      </c>
      <c r="N13" s="3">
        <v>0</v>
      </c>
      <c r="O13" s="1">
        <v>5</v>
      </c>
      <c r="P13" s="2">
        <f t="shared" si="2"/>
        <v>0</v>
      </c>
      <c r="Q13" s="24">
        <v>0</v>
      </c>
      <c r="R13" s="23">
        <f>N13/O17</f>
        <v>0</v>
      </c>
      <c r="S13" s="92">
        <v>0</v>
      </c>
      <c r="T13" s="93">
        <v>30</v>
      </c>
      <c r="U13" s="94">
        <f t="shared" si="3"/>
        <v>0</v>
      </c>
      <c r="V13" s="95">
        <v>0</v>
      </c>
      <c r="W13" s="96">
        <f>S13/T17</f>
        <v>0</v>
      </c>
      <c r="X13" s="92">
        <v>0</v>
      </c>
      <c r="Y13" s="93">
        <v>7686623</v>
      </c>
      <c r="Z13" s="94">
        <f t="shared" si="4"/>
        <v>0</v>
      </c>
      <c r="AA13" s="95">
        <v>0</v>
      </c>
      <c r="AB13" s="96">
        <f>X13/Y17</f>
        <v>0</v>
      </c>
      <c r="AC13" s="3">
        <v>0</v>
      </c>
      <c r="AD13" s="2">
        <v>2105</v>
      </c>
      <c r="AE13" s="2">
        <f t="shared" si="5"/>
        <v>0</v>
      </c>
      <c r="AF13" s="24">
        <v>0</v>
      </c>
      <c r="AG13" s="23">
        <f>AC13/AD17</f>
        <v>0</v>
      </c>
      <c r="AH13" s="3">
        <v>0</v>
      </c>
      <c r="AI13" s="1">
        <v>70</v>
      </c>
      <c r="AJ13" s="2">
        <f t="shared" si="6"/>
        <v>0</v>
      </c>
      <c r="AK13" s="24">
        <v>0</v>
      </c>
      <c r="AL13" s="23">
        <f>AH13/AI17</f>
        <v>0</v>
      </c>
      <c r="AM13" s="3">
        <v>0</v>
      </c>
      <c r="AN13" s="2">
        <v>857</v>
      </c>
      <c r="AO13" s="2">
        <f t="shared" si="7"/>
        <v>0</v>
      </c>
      <c r="AP13" s="24">
        <v>0</v>
      </c>
      <c r="AQ13" s="23">
        <f>AM13/AN17</f>
        <v>0</v>
      </c>
      <c r="AR13" s="3">
        <v>0</v>
      </c>
      <c r="AS13" s="1">
        <v>14</v>
      </c>
      <c r="AT13" s="2">
        <f t="shared" si="8"/>
        <v>0</v>
      </c>
      <c r="AU13" s="24">
        <v>0</v>
      </c>
      <c r="AV13" s="23">
        <f>AR13/AS17</f>
        <v>0</v>
      </c>
      <c r="AW13" s="3">
        <v>0</v>
      </c>
      <c r="AX13" s="1">
        <v>100</v>
      </c>
      <c r="AY13" s="2">
        <f t="shared" si="9"/>
        <v>0</v>
      </c>
      <c r="AZ13" s="24">
        <v>0</v>
      </c>
      <c r="BA13" s="23">
        <f>AW13/AX17</f>
        <v>0</v>
      </c>
    </row>
    <row r="14" spans="2:53" ht="16.5" x14ac:dyDescent="0.3">
      <c r="B14" s="147">
        <v>9</v>
      </c>
      <c r="C14" s="148" t="s">
        <v>13</v>
      </c>
      <c r="D14" s="3">
        <v>0</v>
      </c>
      <c r="E14" s="1">
        <v>614629</v>
      </c>
      <c r="F14" s="2">
        <f t="shared" si="0"/>
        <v>0</v>
      </c>
      <c r="G14" s="24">
        <v>0</v>
      </c>
      <c r="H14" s="23">
        <f>D14/E17</f>
        <v>0</v>
      </c>
      <c r="I14" s="3">
        <v>0</v>
      </c>
      <c r="J14" s="1">
        <v>251000</v>
      </c>
      <c r="K14" s="2">
        <f t="shared" si="1"/>
        <v>0</v>
      </c>
      <c r="L14" s="24">
        <v>0</v>
      </c>
      <c r="M14" s="23">
        <f>I14/J17</f>
        <v>0</v>
      </c>
      <c r="N14" s="92">
        <v>0</v>
      </c>
      <c r="O14" s="93">
        <v>5</v>
      </c>
      <c r="P14" s="94">
        <f t="shared" si="2"/>
        <v>0</v>
      </c>
      <c r="Q14" s="95">
        <v>0</v>
      </c>
      <c r="R14" s="96">
        <f>N14/O17</f>
        <v>0</v>
      </c>
      <c r="S14" s="92">
        <v>0</v>
      </c>
      <c r="T14" s="93">
        <v>30</v>
      </c>
      <c r="U14" s="94">
        <f t="shared" si="3"/>
        <v>0</v>
      </c>
      <c r="V14" s="95">
        <v>0</v>
      </c>
      <c r="W14" s="96">
        <f>S14/T17</f>
        <v>0</v>
      </c>
      <c r="X14" s="3">
        <v>0</v>
      </c>
      <c r="Y14" s="1">
        <v>7722121</v>
      </c>
      <c r="Z14" s="2">
        <f t="shared" si="4"/>
        <v>0</v>
      </c>
      <c r="AA14" s="24">
        <v>0</v>
      </c>
      <c r="AB14" s="23">
        <f>X14/Y17</f>
        <v>0</v>
      </c>
      <c r="AC14" s="3">
        <v>0</v>
      </c>
      <c r="AD14" s="2">
        <v>2394</v>
      </c>
      <c r="AE14" s="2">
        <f t="shared" si="5"/>
        <v>0</v>
      </c>
      <c r="AF14" s="24">
        <v>0</v>
      </c>
      <c r="AG14" s="23">
        <f>AC14/AD17</f>
        <v>0</v>
      </c>
      <c r="AH14" s="3">
        <v>0</v>
      </c>
      <c r="AI14" s="1">
        <v>70</v>
      </c>
      <c r="AJ14" s="2">
        <f t="shared" si="6"/>
        <v>0</v>
      </c>
      <c r="AK14" s="24">
        <v>0</v>
      </c>
      <c r="AL14" s="23">
        <f>AH14/AI17</f>
        <v>0</v>
      </c>
      <c r="AM14" s="3">
        <v>0</v>
      </c>
      <c r="AN14" s="2">
        <v>955</v>
      </c>
      <c r="AO14" s="2">
        <f t="shared" si="7"/>
        <v>0</v>
      </c>
      <c r="AP14" s="24">
        <v>0</v>
      </c>
      <c r="AQ14" s="23">
        <f>AM14/AN17</f>
        <v>0</v>
      </c>
      <c r="AR14" s="3">
        <v>0</v>
      </c>
      <c r="AS14" s="1">
        <v>16</v>
      </c>
      <c r="AT14" s="2">
        <f t="shared" si="8"/>
        <v>0</v>
      </c>
      <c r="AU14" s="24">
        <v>0</v>
      </c>
      <c r="AV14" s="23">
        <f>AR14/AS17</f>
        <v>0</v>
      </c>
      <c r="AW14" s="3">
        <v>0</v>
      </c>
      <c r="AX14" s="1">
        <v>100</v>
      </c>
      <c r="AY14" s="2">
        <f t="shared" si="9"/>
        <v>0</v>
      </c>
      <c r="AZ14" s="24">
        <v>0</v>
      </c>
      <c r="BA14" s="23">
        <f>AW14/AX17</f>
        <v>0</v>
      </c>
    </row>
    <row r="15" spans="2:53" ht="16.5" x14ac:dyDescent="0.3">
      <c r="B15" s="147">
        <v>10</v>
      </c>
      <c r="C15" s="148" t="s">
        <v>14</v>
      </c>
      <c r="D15" s="3">
        <v>0</v>
      </c>
      <c r="E15" s="1">
        <v>684135</v>
      </c>
      <c r="F15" s="2">
        <f t="shared" si="0"/>
        <v>0</v>
      </c>
      <c r="G15" s="24">
        <v>0</v>
      </c>
      <c r="H15" s="23">
        <f>D15/E17</f>
        <v>0</v>
      </c>
      <c r="I15" s="3">
        <v>0</v>
      </c>
      <c r="J15" s="1">
        <v>341000</v>
      </c>
      <c r="K15" s="2">
        <f t="shared" si="1"/>
        <v>0</v>
      </c>
      <c r="L15" s="24">
        <v>0</v>
      </c>
      <c r="M15" s="23">
        <f>I15/J17</f>
        <v>0</v>
      </c>
      <c r="N15" s="3">
        <v>0</v>
      </c>
      <c r="O15" s="1">
        <v>7</v>
      </c>
      <c r="P15" s="2">
        <f t="shared" si="2"/>
        <v>0</v>
      </c>
      <c r="Q15" s="24">
        <v>0</v>
      </c>
      <c r="R15" s="23">
        <f>N15/O17</f>
        <v>0</v>
      </c>
      <c r="S15" s="92">
        <v>0</v>
      </c>
      <c r="T15" s="93">
        <v>30</v>
      </c>
      <c r="U15" s="94">
        <f t="shared" si="3"/>
        <v>0</v>
      </c>
      <c r="V15" s="95">
        <v>0</v>
      </c>
      <c r="W15" s="96">
        <f>S15/T17</f>
        <v>0</v>
      </c>
      <c r="X15" s="92">
        <v>0</v>
      </c>
      <c r="Y15" s="93">
        <v>7722121</v>
      </c>
      <c r="Z15" s="94">
        <f t="shared" si="4"/>
        <v>0</v>
      </c>
      <c r="AA15" s="95">
        <v>0</v>
      </c>
      <c r="AB15" s="96">
        <f>X15/Y17</f>
        <v>0</v>
      </c>
      <c r="AC15" s="3">
        <v>0</v>
      </c>
      <c r="AD15" s="2">
        <v>2690</v>
      </c>
      <c r="AE15" s="2">
        <f t="shared" si="5"/>
        <v>0</v>
      </c>
      <c r="AF15" s="24">
        <v>0</v>
      </c>
      <c r="AG15" s="23">
        <f>AC15/AD17</f>
        <v>0</v>
      </c>
      <c r="AH15" s="3">
        <v>0</v>
      </c>
      <c r="AI15" s="1">
        <v>70</v>
      </c>
      <c r="AJ15" s="2">
        <f t="shared" si="6"/>
        <v>0</v>
      </c>
      <c r="AK15" s="24">
        <v>0</v>
      </c>
      <c r="AL15" s="23">
        <f>AH15/AI17</f>
        <v>0</v>
      </c>
      <c r="AM15" s="3">
        <v>0</v>
      </c>
      <c r="AN15" s="2">
        <v>1068</v>
      </c>
      <c r="AO15" s="2">
        <f t="shared" si="7"/>
        <v>0</v>
      </c>
      <c r="AP15" s="24">
        <v>0</v>
      </c>
      <c r="AQ15" s="23">
        <f>AM15/AN17</f>
        <v>0</v>
      </c>
      <c r="AR15" s="3">
        <v>0</v>
      </c>
      <c r="AS15" s="1">
        <v>18</v>
      </c>
      <c r="AT15" s="2">
        <f t="shared" si="8"/>
        <v>0</v>
      </c>
      <c r="AU15" s="24">
        <v>0</v>
      </c>
      <c r="AV15" s="23">
        <f>AR15/AS17</f>
        <v>0</v>
      </c>
      <c r="AW15" s="3">
        <v>0</v>
      </c>
      <c r="AX15" s="1">
        <v>100</v>
      </c>
      <c r="AY15" s="2">
        <f t="shared" si="9"/>
        <v>0</v>
      </c>
      <c r="AZ15" s="24">
        <v>0</v>
      </c>
      <c r="BA15" s="23">
        <f>AW15/AX17</f>
        <v>0</v>
      </c>
    </row>
    <row r="16" spans="2:53" ht="16.5" x14ac:dyDescent="0.3">
      <c r="B16" s="147">
        <v>11</v>
      </c>
      <c r="C16" s="148" t="s">
        <v>26</v>
      </c>
      <c r="D16" s="3">
        <v>0</v>
      </c>
      <c r="E16" s="1">
        <v>732400</v>
      </c>
      <c r="F16" s="2">
        <f t="shared" si="0"/>
        <v>0</v>
      </c>
      <c r="G16" s="24">
        <v>0</v>
      </c>
      <c r="H16" s="23">
        <f>D16/E17</f>
        <v>0</v>
      </c>
      <c r="I16" s="3">
        <v>0</v>
      </c>
      <c r="J16" s="1">
        <v>391000</v>
      </c>
      <c r="K16" s="2">
        <f t="shared" si="1"/>
        <v>0</v>
      </c>
      <c r="L16" s="24">
        <v>0</v>
      </c>
      <c r="M16" s="23">
        <f>I16/J17</f>
        <v>0</v>
      </c>
      <c r="N16" s="92">
        <v>0</v>
      </c>
      <c r="O16" s="93">
        <v>7</v>
      </c>
      <c r="P16" s="94">
        <f t="shared" si="2"/>
        <v>0</v>
      </c>
      <c r="Q16" s="95">
        <v>0</v>
      </c>
      <c r="R16" s="96">
        <f>N16/O17</f>
        <v>0</v>
      </c>
      <c r="S16" s="92">
        <v>0</v>
      </c>
      <c r="T16" s="93">
        <v>30</v>
      </c>
      <c r="U16" s="94">
        <f t="shared" si="3"/>
        <v>0</v>
      </c>
      <c r="V16" s="95">
        <v>0</v>
      </c>
      <c r="W16" s="96">
        <f>S16/T17</f>
        <v>0</v>
      </c>
      <c r="X16" s="92">
        <v>0</v>
      </c>
      <c r="Y16" s="93">
        <v>7722121</v>
      </c>
      <c r="Z16" s="94">
        <f t="shared" si="4"/>
        <v>0</v>
      </c>
      <c r="AA16" s="95">
        <v>0</v>
      </c>
      <c r="AB16" s="96">
        <f>X16/Y17</f>
        <v>0</v>
      </c>
      <c r="AC16" s="3">
        <v>0</v>
      </c>
      <c r="AD16" s="2">
        <v>2985</v>
      </c>
      <c r="AE16" s="2">
        <f t="shared" si="5"/>
        <v>0</v>
      </c>
      <c r="AF16" s="24">
        <v>0</v>
      </c>
      <c r="AG16" s="23">
        <f>AC16/AD17</f>
        <v>0</v>
      </c>
      <c r="AH16" s="3">
        <v>0</v>
      </c>
      <c r="AI16" s="1">
        <v>70</v>
      </c>
      <c r="AJ16" s="2">
        <f t="shared" si="6"/>
        <v>0</v>
      </c>
      <c r="AK16" s="24">
        <v>0</v>
      </c>
      <c r="AL16" s="23">
        <f>AH16/AI17</f>
        <v>0</v>
      </c>
      <c r="AM16" s="3">
        <v>0</v>
      </c>
      <c r="AN16" s="2">
        <v>1187</v>
      </c>
      <c r="AO16" s="2">
        <f t="shared" si="7"/>
        <v>0</v>
      </c>
      <c r="AP16" s="24">
        <v>0</v>
      </c>
      <c r="AQ16" s="23">
        <f>AM16/AN17</f>
        <v>0</v>
      </c>
      <c r="AR16" s="3">
        <v>0</v>
      </c>
      <c r="AS16" s="1">
        <v>20</v>
      </c>
      <c r="AT16" s="2">
        <f t="shared" si="8"/>
        <v>0</v>
      </c>
      <c r="AU16" s="24">
        <v>0</v>
      </c>
      <c r="AV16" s="23">
        <f>AR16/AS17</f>
        <v>0</v>
      </c>
      <c r="AW16" s="3">
        <v>0</v>
      </c>
      <c r="AX16" s="1">
        <v>100</v>
      </c>
      <c r="AY16" s="2">
        <f t="shared" si="9"/>
        <v>0</v>
      </c>
      <c r="AZ16" s="24">
        <v>0</v>
      </c>
      <c r="BA16" s="23">
        <f>AW16/AX17</f>
        <v>0</v>
      </c>
    </row>
    <row r="17" spans="2:53" ht="17.25" thickBot="1" x14ac:dyDescent="0.35">
      <c r="B17" s="149">
        <v>12</v>
      </c>
      <c r="C17" s="150" t="s">
        <v>15</v>
      </c>
      <c r="D17" s="34">
        <v>0</v>
      </c>
      <c r="E17" s="39">
        <v>785794</v>
      </c>
      <c r="F17" s="33">
        <f t="shared" si="0"/>
        <v>0</v>
      </c>
      <c r="G17" s="25">
        <v>0</v>
      </c>
      <c r="H17" s="35">
        <f>D17/E17</f>
        <v>0</v>
      </c>
      <c r="I17" s="34">
        <v>0</v>
      </c>
      <c r="J17" s="39">
        <v>395800</v>
      </c>
      <c r="K17" s="33">
        <f t="shared" si="1"/>
        <v>0</v>
      </c>
      <c r="L17" s="25">
        <v>0</v>
      </c>
      <c r="M17" s="35">
        <f>I17/J17</f>
        <v>0</v>
      </c>
      <c r="N17" s="34">
        <v>0</v>
      </c>
      <c r="O17" s="39">
        <v>8</v>
      </c>
      <c r="P17" s="33">
        <f t="shared" si="2"/>
        <v>0</v>
      </c>
      <c r="Q17" s="25">
        <v>0</v>
      </c>
      <c r="R17" s="35">
        <f>N17/O17</f>
        <v>0</v>
      </c>
      <c r="S17" s="34">
        <v>0</v>
      </c>
      <c r="T17" s="39">
        <v>40</v>
      </c>
      <c r="U17" s="33">
        <f t="shared" si="3"/>
        <v>0</v>
      </c>
      <c r="V17" s="25">
        <v>0</v>
      </c>
      <c r="W17" s="35">
        <f>S17/T17</f>
        <v>0</v>
      </c>
      <c r="X17" s="101">
        <v>0</v>
      </c>
      <c r="Y17" s="93">
        <v>7722121</v>
      </c>
      <c r="Z17" s="103">
        <f t="shared" si="4"/>
        <v>0</v>
      </c>
      <c r="AA17" s="104">
        <v>0</v>
      </c>
      <c r="AB17" s="113">
        <f>X17/Y17</f>
        <v>0</v>
      </c>
      <c r="AC17" s="34">
        <v>0</v>
      </c>
      <c r="AD17" s="33">
        <v>3546</v>
      </c>
      <c r="AE17" s="33">
        <f t="shared" si="5"/>
        <v>0</v>
      </c>
      <c r="AF17" s="25">
        <v>0</v>
      </c>
      <c r="AG17" s="35">
        <f>AC17/AD17</f>
        <v>0</v>
      </c>
      <c r="AH17" s="34">
        <v>0</v>
      </c>
      <c r="AI17" s="39">
        <v>70</v>
      </c>
      <c r="AJ17" s="33">
        <f t="shared" si="6"/>
        <v>0</v>
      </c>
      <c r="AK17" s="25">
        <v>0</v>
      </c>
      <c r="AL17" s="35">
        <f>AH17/AI17</f>
        <v>0</v>
      </c>
      <c r="AM17" s="34">
        <v>0</v>
      </c>
      <c r="AN17" s="33">
        <v>1297</v>
      </c>
      <c r="AO17" s="33">
        <f t="shared" si="7"/>
        <v>0</v>
      </c>
      <c r="AP17" s="25">
        <v>0</v>
      </c>
      <c r="AQ17" s="35">
        <f>AM17/AN17</f>
        <v>0</v>
      </c>
      <c r="AR17" s="34">
        <v>0</v>
      </c>
      <c r="AS17" s="39">
        <v>21</v>
      </c>
      <c r="AT17" s="33">
        <f t="shared" si="8"/>
        <v>0</v>
      </c>
      <c r="AU17" s="25">
        <v>0</v>
      </c>
      <c r="AV17" s="35">
        <f>AR17/AS17</f>
        <v>0</v>
      </c>
      <c r="AW17" s="34">
        <v>0</v>
      </c>
      <c r="AX17" s="39">
        <v>100</v>
      </c>
      <c r="AY17" s="33">
        <f t="shared" si="9"/>
        <v>0</v>
      </c>
      <c r="AZ17" s="25">
        <v>0</v>
      </c>
      <c r="BA17" s="35">
        <f>AW17/AX17</f>
        <v>0</v>
      </c>
    </row>
    <row r="19" spans="2:53" ht="15.75" thickBot="1" x14ac:dyDescent="0.3"/>
    <row r="20" spans="2:53" ht="15" customHeight="1" x14ac:dyDescent="0.3">
      <c r="B20" s="19"/>
      <c r="C20" s="20"/>
      <c r="D20" s="22"/>
      <c r="E20" s="22"/>
      <c r="F20" s="22"/>
      <c r="G20" s="22"/>
      <c r="H20" s="325" t="s">
        <v>284</v>
      </c>
      <c r="I20" s="326"/>
    </row>
    <row r="21" spans="2:53" ht="12" customHeight="1" thickBot="1" x14ac:dyDescent="0.3">
      <c r="H21" s="327"/>
      <c r="I21" s="328"/>
    </row>
    <row r="22" spans="2:53" ht="15" customHeight="1" x14ac:dyDescent="0.25">
      <c r="B22" s="12">
        <v>1</v>
      </c>
      <c r="C22" s="7" t="s">
        <v>27</v>
      </c>
      <c r="D22" s="8"/>
      <c r="E22" s="295" t="s">
        <v>28</v>
      </c>
      <c r="F22" s="295"/>
      <c r="G22" s="296"/>
      <c r="H22" s="12">
        <v>8</v>
      </c>
      <c r="I22" s="16">
        <f>H22/H25</f>
        <v>1</v>
      </c>
    </row>
    <row r="23" spans="2:53" ht="15" customHeight="1" x14ac:dyDescent="0.25">
      <c r="B23" s="13">
        <v>2</v>
      </c>
      <c r="C23" s="9" t="s">
        <v>29</v>
      </c>
      <c r="D23" s="4"/>
      <c r="E23" s="297" t="s">
        <v>30</v>
      </c>
      <c r="F23" s="297"/>
      <c r="G23" s="298"/>
      <c r="H23" s="13">
        <v>0</v>
      </c>
      <c r="I23" s="17">
        <f>H23/H25</f>
        <v>0</v>
      </c>
    </row>
    <row r="24" spans="2:53" ht="15.75" customHeight="1" thickBot="1" x14ac:dyDescent="0.3">
      <c r="B24" s="14">
        <v>3</v>
      </c>
      <c r="C24" s="10" t="s">
        <v>31</v>
      </c>
      <c r="D24" s="11"/>
      <c r="E24" s="299" t="s">
        <v>32</v>
      </c>
      <c r="F24" s="299"/>
      <c r="G24" s="300"/>
      <c r="H24" s="14">
        <v>0</v>
      </c>
      <c r="I24" s="18">
        <f>H24/H25</f>
        <v>0</v>
      </c>
    </row>
    <row r="25" spans="2:53" ht="15.75" thickBot="1" x14ac:dyDescent="0.3">
      <c r="B25" s="322" t="s">
        <v>101</v>
      </c>
      <c r="C25" s="323"/>
      <c r="D25" s="323"/>
      <c r="E25" s="323"/>
      <c r="F25" s="323"/>
      <c r="G25" s="324"/>
      <c r="H25" s="15">
        <f>SUM(H22:H24)</f>
        <v>8</v>
      </c>
      <c r="I25" s="21">
        <f>SUM(I22:I24)</f>
        <v>1</v>
      </c>
      <c r="AD25" s="27"/>
      <c r="AI25" s="27"/>
      <c r="AN25" s="27"/>
    </row>
    <row r="27" spans="2:53" ht="18" x14ac:dyDescent="0.35">
      <c r="B27" s="107">
        <v>1</v>
      </c>
      <c r="C27" s="108" t="s">
        <v>146</v>
      </c>
    </row>
    <row r="28" spans="2:53" ht="15.75" thickBot="1" x14ac:dyDescent="0.3"/>
    <row r="29" spans="2:53" ht="16.5" thickBot="1" x14ac:dyDescent="0.3">
      <c r="B29" s="216">
        <v>1</v>
      </c>
      <c r="C29" t="s">
        <v>379</v>
      </c>
    </row>
  </sheetData>
  <sheetProtection algorithmName="SHA-512" hashValue="cE/tBRamJvLf6+wPIeiWpKGdPUEDPa+4fM0dQODawauI49CYpuLLoXehTkr76kZWY9oX5jQ95G7psUmczorcSA==" saltValue="viOkuMeHyh6kCWslCSID3w==" spinCount="100000" sheet="1" objects="1" scenarios="1" selectLockedCells="1" selectUnlockedCells="1"/>
  <mergeCells count="47">
    <mergeCell ref="AW3:BA3"/>
    <mergeCell ref="AW4:AY4"/>
    <mergeCell ref="AZ4:AZ5"/>
    <mergeCell ref="BA4:BA5"/>
    <mergeCell ref="X3:AB3"/>
    <mergeCell ref="AQ4:AQ5"/>
    <mergeCell ref="AR4:AT4"/>
    <mergeCell ref="AU4:AU5"/>
    <mergeCell ref="AV4:AV5"/>
    <mergeCell ref="AH4:AJ4"/>
    <mergeCell ref="AK4:AK5"/>
    <mergeCell ref="AG4:AG5"/>
    <mergeCell ref="AC3:AG3"/>
    <mergeCell ref="AH3:AL3"/>
    <mergeCell ref="AL4:AL5"/>
    <mergeCell ref="AA4:AA5"/>
    <mergeCell ref="E24:G24"/>
    <mergeCell ref="B25:G25"/>
    <mergeCell ref="E22:G22"/>
    <mergeCell ref="H20:I21"/>
    <mergeCell ref="B2:C5"/>
    <mergeCell ref="D3:H3"/>
    <mergeCell ref="D4:F4"/>
    <mergeCell ref="G4:G5"/>
    <mergeCell ref="H4:H5"/>
    <mergeCell ref="E23:G23"/>
    <mergeCell ref="D2:BA2"/>
    <mergeCell ref="AM4:AO4"/>
    <mergeCell ref="AP4:AP5"/>
    <mergeCell ref="AR3:AV3"/>
    <mergeCell ref="AM3:AQ3"/>
    <mergeCell ref="AC4:AE4"/>
    <mergeCell ref="AF4:AF5"/>
    <mergeCell ref="M4:M5"/>
    <mergeCell ref="N4:P4"/>
    <mergeCell ref="Q4:Q5"/>
    <mergeCell ref="R4:R5"/>
    <mergeCell ref="S4:U4"/>
    <mergeCell ref="V4:V5"/>
    <mergeCell ref="W4:W5"/>
    <mergeCell ref="X4:Z4"/>
    <mergeCell ref="I3:M3"/>
    <mergeCell ref="N3:R3"/>
    <mergeCell ref="I4:K4"/>
    <mergeCell ref="L4:L5"/>
    <mergeCell ref="AB4:AB5"/>
    <mergeCell ref="S3:W3"/>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79998168889431442"/>
  </sheetPr>
  <dimension ref="B1:V27"/>
  <sheetViews>
    <sheetView workbookViewId="0">
      <selection activeCell="O22" sqref="O22"/>
    </sheetView>
  </sheetViews>
  <sheetFormatPr baseColWidth="10" defaultRowHeight="15" x14ac:dyDescent="0.25"/>
  <cols>
    <col min="1" max="1" width="3.28515625" customWidth="1"/>
    <col min="2" max="2" width="4" customWidth="1"/>
    <col min="3" max="3" width="14" customWidth="1"/>
    <col min="4" max="5" width="6.5703125" customWidth="1"/>
    <col min="6" max="6" width="5.85546875" customWidth="1"/>
    <col min="7" max="7" width="6.42578125" customWidth="1"/>
    <col min="8" max="8" width="10.7109375" customWidth="1"/>
    <col min="9" max="9" width="9.7109375" customWidth="1"/>
    <col min="10" max="10" width="6.7109375" customWidth="1"/>
    <col min="11" max="11" width="6.42578125" customWidth="1"/>
    <col min="12" max="12" width="6.7109375" customWidth="1"/>
    <col min="13" max="13" width="9.85546875" customWidth="1"/>
    <col min="14" max="14" width="7.28515625" customWidth="1"/>
    <col min="15" max="15" width="6.7109375" customWidth="1"/>
    <col min="16" max="16" width="6" customWidth="1"/>
    <col min="17" max="17" width="6.5703125" customWidth="1"/>
    <col min="18" max="18" width="10.140625" customWidth="1"/>
  </cols>
  <sheetData>
    <row r="1" spans="2:22" ht="15.75" thickBot="1" x14ac:dyDescent="0.3"/>
    <row r="2" spans="2:22" ht="16.5" customHeight="1" thickBot="1" x14ac:dyDescent="0.35">
      <c r="B2" s="425" t="s">
        <v>315</v>
      </c>
      <c r="C2" s="330"/>
      <c r="D2" s="343" t="s">
        <v>242</v>
      </c>
      <c r="E2" s="344"/>
      <c r="F2" s="344"/>
      <c r="G2" s="344"/>
      <c r="H2" s="344"/>
      <c r="I2" s="344"/>
      <c r="J2" s="344"/>
      <c r="K2" s="344"/>
      <c r="L2" s="344"/>
      <c r="M2" s="344"/>
      <c r="N2" s="344"/>
      <c r="O2" s="344"/>
      <c r="P2" s="344"/>
      <c r="Q2" s="344"/>
      <c r="R2" s="345"/>
    </row>
    <row r="3" spans="2:22" ht="87.75" customHeight="1" thickBot="1" x14ac:dyDescent="0.3">
      <c r="B3" s="331"/>
      <c r="C3" s="332"/>
      <c r="D3" s="335" t="s">
        <v>353</v>
      </c>
      <c r="E3" s="336"/>
      <c r="F3" s="337"/>
      <c r="G3" s="337"/>
      <c r="H3" s="338"/>
      <c r="I3" s="339" t="s">
        <v>244</v>
      </c>
      <c r="J3" s="340"/>
      <c r="K3" s="341"/>
      <c r="L3" s="341"/>
      <c r="M3" s="342"/>
      <c r="N3" s="349" t="s">
        <v>243</v>
      </c>
      <c r="O3" s="346"/>
      <c r="P3" s="346"/>
      <c r="Q3" s="346"/>
      <c r="R3" s="347"/>
    </row>
    <row r="4" spans="2:22" ht="27"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row>
    <row r="5" spans="2:22" ht="18" customHeight="1" thickBot="1" x14ac:dyDescent="0.3">
      <c r="B5" s="333"/>
      <c r="C5" s="334"/>
      <c r="D5" s="151" t="s">
        <v>33</v>
      </c>
      <c r="E5" s="152" t="s">
        <v>2</v>
      </c>
      <c r="F5" s="153" t="s">
        <v>3</v>
      </c>
      <c r="G5" s="352"/>
      <c r="H5" s="318"/>
      <c r="I5" s="151" t="s">
        <v>33</v>
      </c>
      <c r="J5" s="152" t="s">
        <v>2</v>
      </c>
      <c r="K5" s="158" t="s">
        <v>3</v>
      </c>
      <c r="L5" s="318"/>
      <c r="M5" s="318"/>
      <c r="N5" s="151" t="s">
        <v>33</v>
      </c>
      <c r="O5" s="152" t="s">
        <v>4</v>
      </c>
      <c r="P5" s="158" t="s">
        <v>3</v>
      </c>
      <c r="Q5" s="318"/>
      <c r="R5" s="318"/>
    </row>
    <row r="6" spans="2:22" ht="16.5" customHeight="1" x14ac:dyDescent="0.25">
      <c r="B6" s="145">
        <v>1</v>
      </c>
      <c r="C6" s="146" t="s">
        <v>5</v>
      </c>
      <c r="D6" s="88">
        <v>0</v>
      </c>
      <c r="E6" s="89">
        <v>1</v>
      </c>
      <c r="F6" s="89">
        <f>D6/E6*100</f>
        <v>0</v>
      </c>
      <c r="G6" s="90">
        <v>0</v>
      </c>
      <c r="H6" s="91">
        <f>D6/E17</f>
        <v>0</v>
      </c>
      <c r="I6" s="88">
        <v>0</v>
      </c>
      <c r="J6" s="89">
        <v>1</v>
      </c>
      <c r="K6" s="89">
        <f>I6/J6*100</f>
        <v>0</v>
      </c>
      <c r="L6" s="90">
        <v>0</v>
      </c>
      <c r="M6" s="91">
        <f>I6/J17</f>
        <v>0</v>
      </c>
      <c r="N6" s="88">
        <v>0</v>
      </c>
      <c r="O6" s="89">
        <v>100</v>
      </c>
      <c r="P6" s="89">
        <f>N6/O6*100</f>
        <v>0</v>
      </c>
      <c r="Q6" s="90">
        <v>0</v>
      </c>
      <c r="R6" s="91">
        <f>N6/O17</f>
        <v>0</v>
      </c>
    </row>
    <row r="7" spans="2:22" ht="16.5" x14ac:dyDescent="0.3">
      <c r="B7" s="147">
        <v>2</v>
      </c>
      <c r="C7" s="148" t="s">
        <v>6</v>
      </c>
      <c r="D7" s="92">
        <v>0</v>
      </c>
      <c r="E7" s="93">
        <v>1</v>
      </c>
      <c r="F7" s="94">
        <f>D7/E7*100</f>
        <v>0</v>
      </c>
      <c r="G7" s="95">
        <v>0</v>
      </c>
      <c r="H7" s="96">
        <f>D7/E17</f>
        <v>0</v>
      </c>
      <c r="I7" s="92">
        <v>0</v>
      </c>
      <c r="J7" s="93">
        <v>1</v>
      </c>
      <c r="K7" s="94">
        <f>I7/J7*100</f>
        <v>0</v>
      </c>
      <c r="L7" s="95">
        <v>0</v>
      </c>
      <c r="M7" s="96">
        <f>I7/J17</f>
        <v>0</v>
      </c>
      <c r="N7" s="92">
        <v>0</v>
      </c>
      <c r="O7" s="94">
        <v>100</v>
      </c>
      <c r="P7" s="94">
        <f>N7/O7*100</f>
        <v>0</v>
      </c>
      <c r="Q7" s="95">
        <v>0</v>
      </c>
      <c r="R7" s="96">
        <f>N7/O17</f>
        <v>0</v>
      </c>
    </row>
    <row r="8" spans="2:22" ht="15.75" x14ac:dyDescent="0.25">
      <c r="B8" s="173">
        <v>3</v>
      </c>
      <c r="C8" s="174" t="s">
        <v>7</v>
      </c>
      <c r="D8" s="92">
        <v>0</v>
      </c>
      <c r="E8" s="93">
        <v>1</v>
      </c>
      <c r="F8" s="94">
        <f>D8/E8*100</f>
        <v>0</v>
      </c>
      <c r="G8" s="95">
        <v>0</v>
      </c>
      <c r="H8" s="96">
        <f>D8/E17</f>
        <v>0</v>
      </c>
      <c r="I8" s="3">
        <v>5</v>
      </c>
      <c r="J8" s="1">
        <v>5</v>
      </c>
      <c r="K8" s="2">
        <f>I8/J8*100</f>
        <v>100</v>
      </c>
      <c r="L8" s="106">
        <v>1</v>
      </c>
      <c r="M8" s="23">
        <f>I8/J17</f>
        <v>0.20833333333333334</v>
      </c>
      <c r="N8" s="3">
        <v>2</v>
      </c>
      <c r="O8" s="2">
        <v>2</v>
      </c>
      <c r="P8" s="2">
        <f>N8/O8*100</f>
        <v>100</v>
      </c>
      <c r="Q8" s="106">
        <v>1</v>
      </c>
      <c r="R8" s="23">
        <f>N8/O17</f>
        <v>0.2</v>
      </c>
    </row>
    <row r="9" spans="2:22" ht="16.5" x14ac:dyDescent="0.3">
      <c r="B9" s="147">
        <v>4</v>
      </c>
      <c r="C9" s="148" t="s">
        <v>8</v>
      </c>
      <c r="D9" s="92">
        <v>0</v>
      </c>
      <c r="E9" s="93">
        <v>1</v>
      </c>
      <c r="F9" s="94">
        <f t="shared" ref="F9:F17" si="0">D9/E9*100</f>
        <v>0</v>
      </c>
      <c r="G9" s="95">
        <v>0</v>
      </c>
      <c r="H9" s="96">
        <f>D9/E17</f>
        <v>0</v>
      </c>
      <c r="I9" s="92">
        <v>0</v>
      </c>
      <c r="J9" s="93">
        <v>5</v>
      </c>
      <c r="K9" s="94">
        <f t="shared" ref="K9:K17" si="1">I9/J9*100</f>
        <v>0</v>
      </c>
      <c r="L9" s="95">
        <v>0</v>
      </c>
      <c r="M9" s="96">
        <f>I9/J17</f>
        <v>0</v>
      </c>
      <c r="N9" s="92">
        <v>0</v>
      </c>
      <c r="O9" s="94">
        <v>2</v>
      </c>
      <c r="P9" s="94">
        <f t="shared" ref="P9:P17" si="2">N9/O9*100</f>
        <v>0</v>
      </c>
      <c r="Q9" s="95">
        <v>0</v>
      </c>
      <c r="R9" s="96">
        <f>N9/O17</f>
        <v>0</v>
      </c>
    </row>
    <row r="10" spans="2:22" ht="16.5" x14ac:dyDescent="0.3">
      <c r="B10" s="147">
        <v>5</v>
      </c>
      <c r="C10" s="148" t="s">
        <v>9</v>
      </c>
      <c r="D10" s="92">
        <v>0</v>
      </c>
      <c r="E10" s="93">
        <v>1</v>
      </c>
      <c r="F10" s="94">
        <f t="shared" si="0"/>
        <v>0</v>
      </c>
      <c r="G10" s="95">
        <v>0</v>
      </c>
      <c r="H10" s="96">
        <f>D10/E17</f>
        <v>0</v>
      </c>
      <c r="I10" s="92">
        <v>0</v>
      </c>
      <c r="J10" s="93">
        <v>5</v>
      </c>
      <c r="K10" s="94">
        <f t="shared" si="1"/>
        <v>0</v>
      </c>
      <c r="L10" s="95">
        <v>0</v>
      </c>
      <c r="M10" s="96">
        <f>I10/J17</f>
        <v>0</v>
      </c>
      <c r="N10" s="92">
        <v>0</v>
      </c>
      <c r="O10" s="94">
        <v>2</v>
      </c>
      <c r="P10" s="94">
        <f t="shared" si="2"/>
        <v>0</v>
      </c>
      <c r="Q10" s="95">
        <v>0</v>
      </c>
      <c r="R10" s="96">
        <f>N10/O17</f>
        <v>0</v>
      </c>
    </row>
    <row r="11" spans="2:22" ht="16.5" x14ac:dyDescent="0.3">
      <c r="B11" s="175">
        <v>6</v>
      </c>
      <c r="C11" s="176" t="s">
        <v>10</v>
      </c>
      <c r="D11" s="3">
        <v>6.15</v>
      </c>
      <c r="E11" s="1">
        <v>5</v>
      </c>
      <c r="F11" s="2">
        <f t="shared" si="0"/>
        <v>123</v>
      </c>
      <c r="G11" s="109">
        <v>1.23</v>
      </c>
      <c r="H11" s="23">
        <f>D11/E17</f>
        <v>0.61499999999999999</v>
      </c>
      <c r="I11" s="3">
        <v>13</v>
      </c>
      <c r="J11" s="1">
        <v>13</v>
      </c>
      <c r="K11" s="2">
        <f t="shared" si="1"/>
        <v>100</v>
      </c>
      <c r="L11" s="106">
        <v>1</v>
      </c>
      <c r="M11" s="23">
        <f>I11/J17</f>
        <v>0.54166666666666663</v>
      </c>
      <c r="N11" s="3">
        <v>7</v>
      </c>
      <c r="O11" s="2">
        <v>5</v>
      </c>
      <c r="P11" s="2">
        <f t="shared" si="2"/>
        <v>140</v>
      </c>
      <c r="Q11" s="109">
        <v>1.4</v>
      </c>
      <c r="R11" s="23">
        <f>N11/O17</f>
        <v>0.7</v>
      </c>
      <c r="V11" t="s">
        <v>59</v>
      </c>
    </row>
    <row r="12" spans="2:22" ht="16.5" x14ac:dyDescent="0.3">
      <c r="B12" s="147">
        <v>7</v>
      </c>
      <c r="C12" s="148" t="s">
        <v>11</v>
      </c>
      <c r="D12" s="92">
        <v>0</v>
      </c>
      <c r="E12" s="93">
        <v>5</v>
      </c>
      <c r="F12" s="94">
        <f t="shared" si="0"/>
        <v>0</v>
      </c>
      <c r="G12" s="95">
        <v>0</v>
      </c>
      <c r="H12" s="96">
        <f>D12/E17</f>
        <v>0</v>
      </c>
      <c r="I12" s="92">
        <v>0</v>
      </c>
      <c r="J12" s="93">
        <v>13</v>
      </c>
      <c r="K12" s="94">
        <f t="shared" si="1"/>
        <v>0</v>
      </c>
      <c r="L12" s="95">
        <v>0</v>
      </c>
      <c r="M12" s="96">
        <f>I12/J17</f>
        <v>0</v>
      </c>
      <c r="N12" s="92">
        <v>0</v>
      </c>
      <c r="O12" s="94">
        <v>5</v>
      </c>
      <c r="P12" s="94">
        <f t="shared" si="2"/>
        <v>0</v>
      </c>
      <c r="Q12" s="95">
        <v>0</v>
      </c>
      <c r="R12" s="96">
        <f>N12/O17</f>
        <v>0</v>
      </c>
    </row>
    <row r="13" spans="2:22" ht="16.5" x14ac:dyDescent="0.3">
      <c r="B13" s="147">
        <v>8</v>
      </c>
      <c r="C13" s="148" t="s">
        <v>12</v>
      </c>
      <c r="D13" s="92">
        <v>0</v>
      </c>
      <c r="E13" s="93">
        <v>5</v>
      </c>
      <c r="F13" s="94">
        <f t="shared" si="0"/>
        <v>0</v>
      </c>
      <c r="G13" s="95">
        <v>0</v>
      </c>
      <c r="H13" s="96">
        <f>D13/E17</f>
        <v>0</v>
      </c>
      <c r="I13" s="92">
        <v>0</v>
      </c>
      <c r="J13" s="93">
        <v>13</v>
      </c>
      <c r="K13" s="94">
        <f t="shared" si="1"/>
        <v>0</v>
      </c>
      <c r="L13" s="95">
        <v>0</v>
      </c>
      <c r="M13" s="96">
        <f>I13/J17</f>
        <v>0</v>
      </c>
      <c r="N13" s="92">
        <v>0</v>
      </c>
      <c r="O13" s="94">
        <v>5</v>
      </c>
      <c r="P13" s="94">
        <f t="shared" si="2"/>
        <v>0</v>
      </c>
      <c r="Q13" s="95">
        <v>0</v>
      </c>
      <c r="R13" s="96">
        <f>N13/O17</f>
        <v>0</v>
      </c>
    </row>
    <row r="14" spans="2:22" ht="16.5" x14ac:dyDescent="0.3">
      <c r="B14" s="147">
        <v>9</v>
      </c>
      <c r="C14" s="148" t="s">
        <v>13</v>
      </c>
      <c r="D14" s="92">
        <v>0</v>
      </c>
      <c r="E14" s="93">
        <v>5</v>
      </c>
      <c r="F14" s="94">
        <f t="shared" si="0"/>
        <v>0</v>
      </c>
      <c r="G14" s="95">
        <v>0</v>
      </c>
      <c r="H14" s="96">
        <f>D14/E17</f>
        <v>0</v>
      </c>
      <c r="I14" s="3">
        <v>0</v>
      </c>
      <c r="J14" s="1">
        <v>19</v>
      </c>
      <c r="K14" s="2">
        <f t="shared" si="1"/>
        <v>0</v>
      </c>
      <c r="L14" s="24">
        <v>0</v>
      </c>
      <c r="M14" s="23">
        <f>I14/J17</f>
        <v>0</v>
      </c>
      <c r="N14" s="3">
        <v>0</v>
      </c>
      <c r="O14" s="2">
        <v>8</v>
      </c>
      <c r="P14" s="2">
        <f t="shared" si="2"/>
        <v>0</v>
      </c>
      <c r="Q14" s="24">
        <v>0</v>
      </c>
      <c r="R14" s="23">
        <f>N14/O17</f>
        <v>0</v>
      </c>
    </row>
    <row r="15" spans="2:22" ht="16.5" x14ac:dyDescent="0.3">
      <c r="B15" s="147">
        <v>10</v>
      </c>
      <c r="C15" s="148" t="s">
        <v>14</v>
      </c>
      <c r="D15" s="92">
        <v>0</v>
      </c>
      <c r="E15" s="93">
        <v>5</v>
      </c>
      <c r="F15" s="94">
        <f t="shared" si="0"/>
        <v>0</v>
      </c>
      <c r="G15" s="95">
        <v>0</v>
      </c>
      <c r="H15" s="96">
        <f>D15/E17</f>
        <v>0</v>
      </c>
      <c r="I15" s="92">
        <v>0</v>
      </c>
      <c r="J15" s="93">
        <v>19</v>
      </c>
      <c r="K15" s="94">
        <f t="shared" si="1"/>
        <v>0</v>
      </c>
      <c r="L15" s="95">
        <v>0</v>
      </c>
      <c r="M15" s="96">
        <f>I15/J17</f>
        <v>0</v>
      </c>
      <c r="N15" s="92">
        <v>0</v>
      </c>
      <c r="O15" s="94">
        <v>8</v>
      </c>
      <c r="P15" s="94">
        <f t="shared" si="2"/>
        <v>0</v>
      </c>
      <c r="Q15" s="95">
        <v>0</v>
      </c>
      <c r="R15" s="96">
        <f>N15/O17</f>
        <v>0</v>
      </c>
    </row>
    <row r="16" spans="2:22" ht="16.5" x14ac:dyDescent="0.3">
      <c r="B16" s="147">
        <v>11</v>
      </c>
      <c r="C16" s="148" t="s">
        <v>26</v>
      </c>
      <c r="D16" s="92">
        <v>0</v>
      </c>
      <c r="E16" s="93">
        <v>5</v>
      </c>
      <c r="F16" s="94">
        <f t="shared" si="0"/>
        <v>0</v>
      </c>
      <c r="G16" s="95">
        <v>0</v>
      </c>
      <c r="H16" s="96">
        <f>D16/E17</f>
        <v>0</v>
      </c>
      <c r="I16" s="92">
        <v>0</v>
      </c>
      <c r="J16" s="93">
        <v>19</v>
      </c>
      <c r="K16" s="94">
        <f t="shared" si="1"/>
        <v>0</v>
      </c>
      <c r="L16" s="95">
        <v>0</v>
      </c>
      <c r="M16" s="96">
        <f>I16/J17</f>
        <v>0</v>
      </c>
      <c r="N16" s="92">
        <v>0</v>
      </c>
      <c r="O16" s="94">
        <v>8</v>
      </c>
      <c r="P16" s="94">
        <f t="shared" si="2"/>
        <v>0</v>
      </c>
      <c r="Q16" s="95">
        <v>0</v>
      </c>
      <c r="R16" s="96">
        <f>N16/O17</f>
        <v>0</v>
      </c>
    </row>
    <row r="17" spans="2:18" ht="17.25" thickBot="1" x14ac:dyDescent="0.35">
      <c r="B17" s="149">
        <v>12</v>
      </c>
      <c r="C17" s="150" t="s">
        <v>15</v>
      </c>
      <c r="D17" s="34">
        <v>0</v>
      </c>
      <c r="E17" s="39">
        <v>10</v>
      </c>
      <c r="F17" s="33">
        <f t="shared" si="0"/>
        <v>0</v>
      </c>
      <c r="G17" s="25">
        <v>0</v>
      </c>
      <c r="H17" s="35">
        <f>D17/E17</f>
        <v>0</v>
      </c>
      <c r="I17" s="34">
        <v>0</v>
      </c>
      <c r="J17" s="39">
        <v>24</v>
      </c>
      <c r="K17" s="33">
        <f t="shared" si="1"/>
        <v>0</v>
      </c>
      <c r="L17" s="25">
        <v>0</v>
      </c>
      <c r="M17" s="35">
        <f>I17/J17</f>
        <v>0</v>
      </c>
      <c r="N17" s="34">
        <v>0</v>
      </c>
      <c r="O17" s="33">
        <v>10</v>
      </c>
      <c r="P17" s="33">
        <f t="shared" si="2"/>
        <v>0</v>
      </c>
      <c r="Q17" s="25">
        <v>0</v>
      </c>
      <c r="R17" s="35">
        <f>N17/O17</f>
        <v>0</v>
      </c>
    </row>
    <row r="19" spans="2:18" ht="15.75" thickBot="1" x14ac:dyDescent="0.3"/>
    <row r="20" spans="2:18" ht="12.75" customHeight="1" x14ac:dyDescent="0.3">
      <c r="B20" s="19"/>
      <c r="C20" s="20"/>
      <c r="D20" s="22"/>
      <c r="E20" s="22"/>
      <c r="F20" s="22"/>
      <c r="G20" s="22"/>
      <c r="H20" s="325" t="s">
        <v>284</v>
      </c>
      <c r="I20" s="326"/>
    </row>
    <row r="21" spans="2:18" ht="14.25" customHeight="1" thickBot="1" x14ac:dyDescent="0.3">
      <c r="H21" s="327"/>
      <c r="I21" s="328"/>
      <c r="O21" s="59"/>
    </row>
    <row r="22" spans="2:18" x14ac:dyDescent="0.25">
      <c r="B22" s="12">
        <v>1</v>
      </c>
      <c r="C22" s="7" t="s">
        <v>27</v>
      </c>
      <c r="D22" s="8"/>
      <c r="E22" s="295" t="s">
        <v>28</v>
      </c>
      <c r="F22" s="295"/>
      <c r="G22" s="296"/>
      <c r="H22" s="12">
        <v>3</v>
      </c>
      <c r="I22" s="16">
        <f>H22/H25</f>
        <v>1</v>
      </c>
      <c r="O22" s="59"/>
    </row>
    <row r="23" spans="2:18" x14ac:dyDescent="0.25">
      <c r="B23" s="13">
        <v>2</v>
      </c>
      <c r="C23" s="9" t="s">
        <v>29</v>
      </c>
      <c r="D23" s="4"/>
      <c r="E23" s="297" t="s">
        <v>30</v>
      </c>
      <c r="F23" s="297"/>
      <c r="G23" s="298"/>
      <c r="H23" s="13">
        <v>0</v>
      </c>
      <c r="I23" s="17">
        <f>H23/H25</f>
        <v>0</v>
      </c>
      <c r="O23" s="59"/>
    </row>
    <row r="24" spans="2:18" ht="15.75" thickBot="1" x14ac:dyDescent="0.3">
      <c r="B24" s="14">
        <v>3</v>
      </c>
      <c r="C24" s="10" t="s">
        <v>31</v>
      </c>
      <c r="D24" s="11"/>
      <c r="E24" s="299" t="s">
        <v>32</v>
      </c>
      <c r="F24" s="299"/>
      <c r="G24" s="300"/>
      <c r="H24" s="14">
        <v>0</v>
      </c>
      <c r="I24" s="18">
        <f>H24/H25</f>
        <v>0</v>
      </c>
      <c r="O24" s="27"/>
    </row>
    <row r="25" spans="2:18" ht="15.75" thickBot="1" x14ac:dyDescent="0.3">
      <c r="B25" s="322" t="s">
        <v>102</v>
      </c>
      <c r="C25" s="323"/>
      <c r="D25" s="323"/>
      <c r="E25" s="323"/>
      <c r="F25" s="323"/>
      <c r="G25" s="324"/>
      <c r="H25" s="15">
        <f>SUM(H22:H24)</f>
        <v>3</v>
      </c>
      <c r="I25" s="21">
        <f>SUM(I22:I24)</f>
        <v>1</v>
      </c>
      <c r="O25" s="27"/>
    </row>
    <row r="26" spans="2:18" x14ac:dyDescent="0.25">
      <c r="O26" s="27"/>
    </row>
    <row r="27" spans="2:18" ht="18.75" customHeight="1" x14ac:dyDescent="0.35">
      <c r="B27" s="107">
        <v>0</v>
      </c>
      <c r="C27" s="108" t="s">
        <v>146</v>
      </c>
      <c r="O27" s="27"/>
    </row>
  </sheetData>
  <sheetProtection algorithmName="SHA-512" hashValue="fiYFyznGBCLNIvcul/zGi71ZrW0egzIxHMYlL7vS2KqccOom38gJtisODHD6JWkUuBXenXFqLDevoxc0fnR21A==" saltValue="oC52uP49FDHcePw//m9dMA==" spinCount="100000" sheet="1" objects="1" scenarios="1" selectLockedCells="1" selectUnlockedCells="1"/>
  <mergeCells count="19">
    <mergeCell ref="R4:R5"/>
    <mergeCell ref="E23:G23"/>
    <mergeCell ref="E24:G24"/>
    <mergeCell ref="B25:G25"/>
    <mergeCell ref="M4:M5"/>
    <mergeCell ref="H20:I21"/>
    <mergeCell ref="E22:G22"/>
    <mergeCell ref="B2:C5"/>
    <mergeCell ref="D3:H3"/>
    <mergeCell ref="I3:M3"/>
    <mergeCell ref="D4:F4"/>
    <mergeCell ref="G4:G5"/>
    <mergeCell ref="H4:H5"/>
    <mergeCell ref="I4:K4"/>
    <mergeCell ref="L4:L5"/>
    <mergeCell ref="D2:R2"/>
    <mergeCell ref="N3:R3"/>
    <mergeCell ref="N4:P4"/>
    <mergeCell ref="Q4:Q5"/>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79998168889431442"/>
  </sheetPr>
  <dimension ref="B1:M28"/>
  <sheetViews>
    <sheetView workbookViewId="0">
      <selection activeCell="D2" sqref="D2:M2"/>
    </sheetView>
  </sheetViews>
  <sheetFormatPr baseColWidth="10" defaultRowHeight="15" x14ac:dyDescent="0.25"/>
  <cols>
    <col min="1" max="1" width="3.28515625" customWidth="1"/>
    <col min="2" max="2" width="4" customWidth="1"/>
    <col min="3" max="3" width="15.42578125" customWidth="1"/>
    <col min="4" max="4" width="6.140625" customWidth="1"/>
    <col min="5" max="5" width="5.42578125" customWidth="1"/>
    <col min="6" max="6" width="5.85546875" customWidth="1"/>
    <col min="7" max="7" width="6.28515625" customWidth="1"/>
    <col min="8" max="8" width="10.7109375" customWidth="1"/>
    <col min="9" max="9" width="7.140625" customWidth="1"/>
    <col min="10" max="10" width="5.28515625" customWidth="1"/>
    <col min="11" max="11" width="6.42578125" customWidth="1"/>
    <col min="12" max="12" width="6.7109375" customWidth="1"/>
    <col min="13" max="13" width="9.85546875" customWidth="1"/>
  </cols>
  <sheetData>
    <row r="1" spans="2:13" ht="15.75" thickBot="1" x14ac:dyDescent="0.3"/>
    <row r="2" spans="2:13" ht="16.5" customHeight="1" thickBot="1" x14ac:dyDescent="0.35">
      <c r="B2" s="425" t="s">
        <v>316</v>
      </c>
      <c r="C2" s="330"/>
      <c r="D2" s="343" t="s">
        <v>135</v>
      </c>
      <c r="E2" s="344"/>
      <c r="F2" s="344"/>
      <c r="G2" s="344"/>
      <c r="H2" s="344"/>
      <c r="I2" s="344"/>
      <c r="J2" s="344"/>
      <c r="K2" s="344"/>
      <c r="L2" s="344"/>
      <c r="M2" s="345"/>
    </row>
    <row r="3" spans="2:13" ht="87.75" customHeight="1" thickBot="1" x14ac:dyDescent="0.3">
      <c r="B3" s="331"/>
      <c r="C3" s="332"/>
      <c r="D3" s="335" t="s">
        <v>246</v>
      </c>
      <c r="E3" s="336"/>
      <c r="F3" s="337"/>
      <c r="G3" s="337"/>
      <c r="H3" s="338"/>
      <c r="I3" s="339" t="s">
        <v>245</v>
      </c>
      <c r="J3" s="340"/>
      <c r="K3" s="341"/>
      <c r="L3" s="341"/>
      <c r="M3" s="342"/>
    </row>
    <row r="4" spans="2:13" ht="27" customHeight="1" thickBot="1" x14ac:dyDescent="0.3">
      <c r="B4" s="331"/>
      <c r="C4" s="332"/>
      <c r="D4" s="319" t="s">
        <v>0</v>
      </c>
      <c r="E4" s="348"/>
      <c r="F4" s="350"/>
      <c r="G4" s="351" t="s">
        <v>1</v>
      </c>
      <c r="H4" s="316" t="s">
        <v>104</v>
      </c>
      <c r="I4" s="319" t="s">
        <v>0</v>
      </c>
      <c r="J4" s="320"/>
      <c r="K4" s="321"/>
      <c r="L4" s="316" t="s">
        <v>1</v>
      </c>
      <c r="M4" s="316" t="s">
        <v>104</v>
      </c>
    </row>
    <row r="5" spans="2:13" ht="18" customHeight="1" thickBot="1" x14ac:dyDescent="0.3">
      <c r="B5" s="333"/>
      <c r="C5" s="334"/>
      <c r="D5" s="154" t="s">
        <v>33</v>
      </c>
      <c r="E5" s="155" t="s">
        <v>2</v>
      </c>
      <c r="F5" s="159" t="s">
        <v>3</v>
      </c>
      <c r="G5" s="379"/>
      <c r="H5" s="318"/>
      <c r="I5" s="151" t="s">
        <v>33</v>
      </c>
      <c r="J5" s="152" t="s">
        <v>2</v>
      </c>
      <c r="K5" s="158" t="s">
        <v>3</v>
      </c>
      <c r="L5" s="318"/>
      <c r="M5" s="318"/>
    </row>
    <row r="6" spans="2:13" ht="16.5" customHeight="1" x14ac:dyDescent="0.25">
      <c r="B6" s="145">
        <v>1</v>
      </c>
      <c r="C6" s="146" t="s">
        <v>5</v>
      </c>
      <c r="D6" s="188">
        <v>0</v>
      </c>
      <c r="E6" s="189">
        <v>100</v>
      </c>
      <c r="F6" s="189">
        <f>D6/E6*100</f>
        <v>0</v>
      </c>
      <c r="G6" s="190">
        <v>0</v>
      </c>
      <c r="H6" s="191">
        <f>D6/E17</f>
        <v>0</v>
      </c>
      <c r="I6" s="188">
        <v>0</v>
      </c>
      <c r="J6" s="189">
        <v>100</v>
      </c>
      <c r="K6" s="189">
        <f>I6/J6*100</f>
        <v>0</v>
      </c>
      <c r="L6" s="190">
        <v>0</v>
      </c>
      <c r="M6" s="191">
        <f>I6/J17</f>
        <v>0</v>
      </c>
    </row>
    <row r="7" spans="2:13" ht="16.5" x14ac:dyDescent="0.3">
      <c r="B7" s="147">
        <v>2</v>
      </c>
      <c r="C7" s="148" t="s">
        <v>6</v>
      </c>
      <c r="D7" s="3">
        <v>100</v>
      </c>
      <c r="E7" s="2">
        <v>100</v>
      </c>
      <c r="F7" s="2">
        <f>D7/E7*100</f>
        <v>100</v>
      </c>
      <c r="G7" s="24">
        <v>1</v>
      </c>
      <c r="H7" s="23">
        <f>D7/E17</f>
        <v>1</v>
      </c>
      <c r="I7" s="3">
        <v>0</v>
      </c>
      <c r="J7" s="2">
        <v>100</v>
      </c>
      <c r="K7" s="2">
        <f>I7/J7*100</f>
        <v>0</v>
      </c>
      <c r="L7" s="24">
        <v>0</v>
      </c>
      <c r="M7" s="23">
        <f>I7/J17</f>
        <v>0</v>
      </c>
    </row>
    <row r="8" spans="2:13" ht="15.75" x14ac:dyDescent="0.25">
      <c r="B8" s="173">
        <v>3</v>
      </c>
      <c r="C8" s="174" t="s">
        <v>7</v>
      </c>
      <c r="D8" s="3">
        <v>100</v>
      </c>
      <c r="E8" s="2">
        <v>100</v>
      </c>
      <c r="F8" s="2">
        <f>D8/E8*100</f>
        <v>100</v>
      </c>
      <c r="G8" s="106">
        <v>1</v>
      </c>
      <c r="H8" s="23">
        <f>D8/E17</f>
        <v>1</v>
      </c>
      <c r="I8" s="3">
        <v>100</v>
      </c>
      <c r="J8" s="2">
        <v>100</v>
      </c>
      <c r="K8" s="2">
        <f>I8/J8*100</f>
        <v>100</v>
      </c>
      <c r="L8" s="106">
        <v>1</v>
      </c>
      <c r="M8" s="23">
        <f>I8/J17</f>
        <v>1</v>
      </c>
    </row>
    <row r="9" spans="2:13" ht="16.5" x14ac:dyDescent="0.3">
      <c r="B9" s="147">
        <v>4</v>
      </c>
      <c r="C9" s="148" t="s">
        <v>8</v>
      </c>
      <c r="D9" s="3">
        <v>100</v>
      </c>
      <c r="E9" s="2">
        <v>100</v>
      </c>
      <c r="F9" s="2">
        <f t="shared" ref="F9:F17" si="0">D9/E9*100</f>
        <v>100</v>
      </c>
      <c r="G9" s="24">
        <v>1</v>
      </c>
      <c r="H9" s="23">
        <f>D9/E17</f>
        <v>1</v>
      </c>
      <c r="I9" s="200">
        <v>0</v>
      </c>
      <c r="J9" s="201">
        <v>100</v>
      </c>
      <c r="K9" s="201">
        <f t="shared" ref="K9:K17" si="1">I9/J9*100</f>
        <v>0</v>
      </c>
      <c r="L9" s="202">
        <v>0</v>
      </c>
      <c r="M9" s="203">
        <f>I9/J17</f>
        <v>0</v>
      </c>
    </row>
    <row r="10" spans="2:13" ht="16.5" x14ac:dyDescent="0.3">
      <c r="B10" s="147">
        <v>5</v>
      </c>
      <c r="C10" s="148" t="s">
        <v>9</v>
      </c>
      <c r="D10" s="3">
        <v>100</v>
      </c>
      <c r="E10" s="2">
        <v>100</v>
      </c>
      <c r="F10" s="2">
        <f t="shared" si="0"/>
        <v>100</v>
      </c>
      <c r="G10" s="24">
        <v>1</v>
      </c>
      <c r="H10" s="23">
        <f>D10/E17</f>
        <v>1</v>
      </c>
      <c r="I10" s="3">
        <v>100</v>
      </c>
      <c r="J10" s="2">
        <v>100</v>
      </c>
      <c r="K10" s="2">
        <f t="shared" si="1"/>
        <v>100</v>
      </c>
      <c r="L10" s="24">
        <v>1</v>
      </c>
      <c r="M10" s="23">
        <f>I10/J17</f>
        <v>1</v>
      </c>
    </row>
    <row r="11" spans="2:13" ht="16.5" x14ac:dyDescent="0.3">
      <c r="B11" s="175">
        <v>6</v>
      </c>
      <c r="C11" s="176" t="s">
        <v>10</v>
      </c>
      <c r="D11" s="3">
        <v>100</v>
      </c>
      <c r="E11" s="2">
        <v>100</v>
      </c>
      <c r="F11" s="2">
        <f t="shared" si="0"/>
        <v>100</v>
      </c>
      <c r="G11" s="106">
        <v>1</v>
      </c>
      <c r="H11" s="23">
        <f>D11/E17</f>
        <v>1</v>
      </c>
      <c r="I11" s="200">
        <v>0</v>
      </c>
      <c r="J11" s="201">
        <v>100</v>
      </c>
      <c r="K11" s="201">
        <f t="shared" si="1"/>
        <v>0</v>
      </c>
      <c r="L11" s="202">
        <v>0</v>
      </c>
      <c r="M11" s="203">
        <f>I11/J17</f>
        <v>0</v>
      </c>
    </row>
    <row r="12" spans="2:13" ht="16.5" x14ac:dyDescent="0.3">
      <c r="B12" s="147">
        <v>7</v>
      </c>
      <c r="C12" s="148" t="s">
        <v>11</v>
      </c>
      <c r="D12" s="3">
        <v>0</v>
      </c>
      <c r="E12" s="2">
        <v>100</v>
      </c>
      <c r="F12" s="2">
        <f t="shared" si="0"/>
        <v>0</v>
      </c>
      <c r="G12" s="24">
        <v>0</v>
      </c>
      <c r="H12" s="23">
        <f>D12/E17</f>
        <v>0</v>
      </c>
      <c r="I12" s="3">
        <v>0</v>
      </c>
      <c r="J12" s="2">
        <v>100</v>
      </c>
      <c r="K12" s="2">
        <f t="shared" si="1"/>
        <v>0</v>
      </c>
      <c r="L12" s="24">
        <v>0</v>
      </c>
      <c r="M12" s="23">
        <f>I12/J17</f>
        <v>0</v>
      </c>
    </row>
    <row r="13" spans="2:13" ht="16.5" x14ac:dyDescent="0.3">
      <c r="B13" s="147">
        <v>8</v>
      </c>
      <c r="C13" s="148" t="s">
        <v>12</v>
      </c>
      <c r="D13" s="3">
        <v>0</v>
      </c>
      <c r="E13" s="2">
        <v>100</v>
      </c>
      <c r="F13" s="2">
        <f t="shared" si="0"/>
        <v>0</v>
      </c>
      <c r="G13" s="24">
        <v>0</v>
      </c>
      <c r="H13" s="23">
        <f>D13/E17</f>
        <v>0</v>
      </c>
      <c r="I13" s="3">
        <v>0</v>
      </c>
      <c r="J13" s="2">
        <v>100</v>
      </c>
      <c r="K13" s="2">
        <f t="shared" si="1"/>
        <v>0</v>
      </c>
      <c r="L13" s="24">
        <v>0</v>
      </c>
      <c r="M13" s="23">
        <f>I13/J17</f>
        <v>0</v>
      </c>
    </row>
    <row r="14" spans="2:13" ht="16.5" x14ac:dyDescent="0.3">
      <c r="B14" s="147">
        <v>9</v>
      </c>
      <c r="C14" s="148" t="s">
        <v>13</v>
      </c>
      <c r="D14" s="3">
        <v>0</v>
      </c>
      <c r="E14" s="2">
        <v>100</v>
      </c>
      <c r="F14" s="2">
        <f t="shared" si="0"/>
        <v>0</v>
      </c>
      <c r="G14" s="24">
        <v>0</v>
      </c>
      <c r="H14" s="23">
        <f>D14/E17</f>
        <v>0</v>
      </c>
      <c r="I14" s="3">
        <v>0</v>
      </c>
      <c r="J14" s="2">
        <v>100</v>
      </c>
      <c r="K14" s="2">
        <f t="shared" si="1"/>
        <v>0</v>
      </c>
      <c r="L14" s="24">
        <v>0</v>
      </c>
      <c r="M14" s="23">
        <f>I14/J17</f>
        <v>0</v>
      </c>
    </row>
    <row r="15" spans="2:13" ht="16.5" x14ac:dyDescent="0.3">
      <c r="B15" s="147">
        <v>10</v>
      </c>
      <c r="C15" s="148" t="s">
        <v>14</v>
      </c>
      <c r="D15" s="3">
        <v>0</v>
      </c>
      <c r="E15" s="2">
        <v>100</v>
      </c>
      <c r="F15" s="2">
        <f t="shared" si="0"/>
        <v>0</v>
      </c>
      <c r="G15" s="24">
        <v>0</v>
      </c>
      <c r="H15" s="23">
        <f>D15/E17</f>
        <v>0</v>
      </c>
      <c r="I15" s="3">
        <v>0</v>
      </c>
      <c r="J15" s="2">
        <v>100</v>
      </c>
      <c r="K15" s="2">
        <f t="shared" si="1"/>
        <v>0</v>
      </c>
      <c r="L15" s="24">
        <v>0</v>
      </c>
      <c r="M15" s="23">
        <f>I15/J17</f>
        <v>0</v>
      </c>
    </row>
    <row r="16" spans="2:13" ht="16.5" x14ac:dyDescent="0.3">
      <c r="B16" s="147">
        <v>11</v>
      </c>
      <c r="C16" s="148" t="s">
        <v>26</v>
      </c>
      <c r="D16" s="3">
        <v>0</v>
      </c>
      <c r="E16" s="2">
        <v>100</v>
      </c>
      <c r="F16" s="2">
        <f t="shared" si="0"/>
        <v>0</v>
      </c>
      <c r="G16" s="24">
        <v>0</v>
      </c>
      <c r="H16" s="23">
        <f>D16/E17</f>
        <v>0</v>
      </c>
      <c r="I16" s="3">
        <v>0</v>
      </c>
      <c r="J16" s="2">
        <v>100</v>
      </c>
      <c r="K16" s="2">
        <f t="shared" si="1"/>
        <v>0</v>
      </c>
      <c r="L16" s="24">
        <v>0</v>
      </c>
      <c r="M16" s="23">
        <f>I16/J17</f>
        <v>0</v>
      </c>
    </row>
    <row r="17" spans="2:13" ht="17.25" thickBot="1" x14ac:dyDescent="0.35">
      <c r="B17" s="149">
        <v>12</v>
      </c>
      <c r="C17" s="150" t="s">
        <v>15</v>
      </c>
      <c r="D17" s="34">
        <v>0</v>
      </c>
      <c r="E17" s="33">
        <v>100</v>
      </c>
      <c r="F17" s="33">
        <f t="shared" si="0"/>
        <v>0</v>
      </c>
      <c r="G17" s="25">
        <v>0</v>
      </c>
      <c r="H17" s="35">
        <f>D17/E17</f>
        <v>0</v>
      </c>
      <c r="I17" s="34">
        <v>0</v>
      </c>
      <c r="J17" s="33">
        <v>100</v>
      </c>
      <c r="K17" s="33">
        <f t="shared" si="1"/>
        <v>0</v>
      </c>
      <c r="L17" s="25">
        <v>0</v>
      </c>
      <c r="M17" s="35">
        <f>I17/J17</f>
        <v>0</v>
      </c>
    </row>
    <row r="19" spans="2:13" ht="15.75" thickBot="1" x14ac:dyDescent="0.3"/>
    <row r="20" spans="2:13" ht="15.75" customHeight="1" x14ac:dyDescent="0.3">
      <c r="B20" s="19"/>
      <c r="C20" s="20"/>
      <c r="D20" s="22"/>
      <c r="E20" s="22"/>
      <c r="F20" s="22"/>
      <c r="G20" s="22"/>
      <c r="H20" s="325" t="s">
        <v>284</v>
      </c>
      <c r="I20" s="326"/>
    </row>
    <row r="21" spans="2:13" ht="15.75" customHeight="1" thickBot="1" x14ac:dyDescent="0.3">
      <c r="H21" s="327"/>
      <c r="I21" s="328"/>
    </row>
    <row r="22" spans="2:13" x14ac:dyDescent="0.25">
      <c r="B22" s="12">
        <v>1</v>
      </c>
      <c r="C22" s="7" t="s">
        <v>27</v>
      </c>
      <c r="D22" s="8"/>
      <c r="E22" s="295" t="s">
        <v>28</v>
      </c>
      <c r="F22" s="295"/>
      <c r="G22" s="296"/>
      <c r="H22" s="12">
        <v>2</v>
      </c>
      <c r="I22" s="16">
        <f>H22/H25</f>
        <v>1</v>
      </c>
    </row>
    <row r="23" spans="2:13" x14ac:dyDescent="0.25">
      <c r="B23" s="13">
        <v>2</v>
      </c>
      <c r="C23" s="9" t="s">
        <v>29</v>
      </c>
      <c r="D23" s="4"/>
      <c r="E23" s="297" t="s">
        <v>30</v>
      </c>
      <c r="F23" s="297"/>
      <c r="G23" s="298"/>
      <c r="H23" s="13">
        <v>0</v>
      </c>
      <c r="I23" s="17">
        <f>H23/H25</f>
        <v>0</v>
      </c>
    </row>
    <row r="24" spans="2:13" ht="15.75" thickBot="1" x14ac:dyDescent="0.3">
      <c r="B24" s="14">
        <v>3</v>
      </c>
      <c r="C24" s="10" t="s">
        <v>31</v>
      </c>
      <c r="D24" s="11"/>
      <c r="E24" s="299" t="s">
        <v>32</v>
      </c>
      <c r="F24" s="299"/>
      <c r="G24" s="300"/>
      <c r="H24" s="14">
        <v>0</v>
      </c>
      <c r="I24" s="18">
        <f>H24/H25</f>
        <v>0</v>
      </c>
    </row>
    <row r="25" spans="2:13" ht="15.75" thickBot="1" x14ac:dyDescent="0.3">
      <c r="B25" s="322" t="s">
        <v>103</v>
      </c>
      <c r="C25" s="323"/>
      <c r="D25" s="323"/>
      <c r="E25" s="323"/>
      <c r="F25" s="323"/>
      <c r="G25" s="324"/>
      <c r="H25" s="15">
        <f>SUM(H22:H24)</f>
        <v>2</v>
      </c>
      <c r="I25" s="21">
        <f>SUM(I22:I24)</f>
        <v>1</v>
      </c>
    </row>
    <row r="27" spans="2:13" ht="15.75" thickBot="1" x14ac:dyDescent="0.3"/>
    <row r="28" spans="2:13" ht="15.75" thickBot="1" x14ac:dyDescent="0.3">
      <c r="B28" s="192"/>
      <c r="C28" t="s">
        <v>324</v>
      </c>
    </row>
  </sheetData>
  <sheetProtection algorithmName="SHA-512" hashValue="bXdKxc3IQirkJpiBFjg2qnRV7I/muRRtmpQjXx+0dXYVNcPOuJJmNP92y042+QFPP/Sai/FcSSNUr/XBnJo+iw==" saltValue="xYuqoMK06JnJhhPcqb8tDQ==" spinCount="100000" sheet="1" objects="1" scenarios="1" selectLockedCells="1" selectUnlockedCells="1"/>
  <mergeCells count="15">
    <mergeCell ref="D2:M2"/>
    <mergeCell ref="B2:C5"/>
    <mergeCell ref="D3:H3"/>
    <mergeCell ref="I3:M3"/>
    <mergeCell ref="D4:F4"/>
    <mergeCell ref="G4:G5"/>
    <mergeCell ref="H4:H5"/>
    <mergeCell ref="I4:K4"/>
    <mergeCell ref="L4:L5"/>
    <mergeCell ref="M4:M5"/>
    <mergeCell ref="B25:G25"/>
    <mergeCell ref="H20:I21"/>
    <mergeCell ref="E22:G22"/>
    <mergeCell ref="E23:G23"/>
    <mergeCell ref="E24:G24"/>
  </mergeCell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4B66-081C-4CBD-AE23-4D677B5F1ADB}">
  <sheetPr>
    <tabColor theme="3" tint="0.79998168889431442"/>
  </sheetPr>
  <dimension ref="B1:AD27"/>
  <sheetViews>
    <sheetView workbookViewId="0">
      <selection activeCell="D2" sqref="D2:AB2"/>
    </sheetView>
  </sheetViews>
  <sheetFormatPr baseColWidth="10" defaultRowHeight="15" x14ac:dyDescent="0.25"/>
  <cols>
    <col min="1" max="1" width="3.28515625" customWidth="1"/>
    <col min="2" max="2" width="4" customWidth="1"/>
    <col min="3" max="3" width="15.42578125" customWidth="1"/>
    <col min="4" max="4" width="6.140625" customWidth="1"/>
    <col min="5" max="5" width="5.42578125" customWidth="1"/>
    <col min="6" max="6" width="5.85546875" customWidth="1"/>
    <col min="7" max="7" width="6.28515625" customWidth="1"/>
    <col min="8" max="8" width="10.7109375" customWidth="1"/>
    <col min="9" max="9" width="7.140625" customWidth="1"/>
    <col min="10" max="10" width="5.28515625" customWidth="1"/>
    <col min="11" max="11" width="6.42578125" customWidth="1"/>
    <col min="12" max="12" width="6.7109375" customWidth="1"/>
    <col min="13" max="13" width="9.85546875" customWidth="1"/>
    <col min="14" max="14" width="7.42578125" customWidth="1"/>
    <col min="15" max="15" width="5.7109375" customWidth="1"/>
    <col min="16" max="16" width="6.140625" customWidth="1"/>
    <col min="17" max="17" width="7.42578125" customWidth="1"/>
    <col min="18" max="18" width="10.7109375" customWidth="1"/>
    <col min="19" max="19" width="6.85546875" customWidth="1"/>
    <col min="20" max="20" width="5.85546875" customWidth="1"/>
    <col min="21" max="21" width="6.140625" customWidth="1"/>
    <col min="22" max="22" width="7" customWidth="1"/>
    <col min="23" max="23" width="10.42578125" customWidth="1"/>
    <col min="24" max="24" width="7" customWidth="1"/>
    <col min="25" max="25" width="5.7109375" customWidth="1"/>
    <col min="26" max="26" width="6.42578125" customWidth="1"/>
    <col min="27" max="27" width="7.42578125" customWidth="1"/>
    <col min="28" max="28" width="10.140625" customWidth="1"/>
    <col min="29" max="29" width="4" customWidth="1"/>
  </cols>
  <sheetData>
    <row r="1" spans="2:30" ht="15.75" thickBot="1" x14ac:dyDescent="0.3"/>
    <row r="2" spans="2:30" ht="16.5" customHeight="1" thickBot="1" x14ac:dyDescent="0.35">
      <c r="B2" s="425" t="s">
        <v>317</v>
      </c>
      <c r="C2" s="330"/>
      <c r="D2" s="343" t="s">
        <v>263</v>
      </c>
      <c r="E2" s="344"/>
      <c r="F2" s="344"/>
      <c r="G2" s="344"/>
      <c r="H2" s="344"/>
      <c r="I2" s="344"/>
      <c r="J2" s="344"/>
      <c r="K2" s="344"/>
      <c r="L2" s="344"/>
      <c r="M2" s="344"/>
      <c r="N2" s="344"/>
      <c r="O2" s="344"/>
      <c r="P2" s="344"/>
      <c r="Q2" s="344"/>
      <c r="R2" s="344"/>
      <c r="S2" s="344"/>
      <c r="T2" s="344"/>
      <c r="U2" s="344"/>
      <c r="V2" s="344"/>
      <c r="W2" s="344"/>
      <c r="X2" s="344"/>
      <c r="Y2" s="344"/>
      <c r="Z2" s="344"/>
      <c r="AA2" s="344"/>
      <c r="AB2" s="345"/>
    </row>
    <row r="3" spans="2:30" ht="87.75" customHeight="1" thickBot="1" x14ac:dyDescent="0.3">
      <c r="B3" s="331"/>
      <c r="C3" s="332"/>
      <c r="D3" s="335" t="s">
        <v>264</v>
      </c>
      <c r="E3" s="336"/>
      <c r="F3" s="337"/>
      <c r="G3" s="337"/>
      <c r="H3" s="338"/>
      <c r="I3" s="339" t="s">
        <v>265</v>
      </c>
      <c r="J3" s="340"/>
      <c r="K3" s="341"/>
      <c r="L3" s="341"/>
      <c r="M3" s="342"/>
      <c r="N3" s="380" t="s">
        <v>354</v>
      </c>
      <c r="O3" s="336"/>
      <c r="P3" s="337"/>
      <c r="Q3" s="337"/>
      <c r="R3" s="338"/>
      <c r="S3" s="339" t="s">
        <v>266</v>
      </c>
      <c r="T3" s="340"/>
      <c r="U3" s="341"/>
      <c r="V3" s="341"/>
      <c r="W3" s="342"/>
      <c r="X3" s="339" t="s">
        <v>267</v>
      </c>
      <c r="Y3" s="340"/>
      <c r="Z3" s="341"/>
      <c r="AA3" s="341"/>
      <c r="AB3" s="342"/>
    </row>
    <row r="4" spans="2:30" ht="27" customHeight="1" thickBot="1" x14ac:dyDescent="0.3">
      <c r="B4" s="331"/>
      <c r="C4" s="332"/>
      <c r="D4" s="319" t="s">
        <v>0</v>
      </c>
      <c r="E4" s="348"/>
      <c r="F4" s="350"/>
      <c r="G4" s="351" t="s">
        <v>1</v>
      </c>
      <c r="H4" s="316" t="s">
        <v>104</v>
      </c>
      <c r="I4" s="319" t="s">
        <v>0</v>
      </c>
      <c r="J4" s="320"/>
      <c r="K4" s="321"/>
      <c r="L4" s="316" t="s">
        <v>1</v>
      </c>
      <c r="M4" s="316" t="s">
        <v>104</v>
      </c>
      <c r="N4" s="319" t="s">
        <v>0</v>
      </c>
      <c r="O4" s="348"/>
      <c r="P4" s="350"/>
      <c r="Q4" s="351" t="s">
        <v>1</v>
      </c>
      <c r="R4" s="316" t="s">
        <v>104</v>
      </c>
      <c r="S4" s="319" t="s">
        <v>0</v>
      </c>
      <c r="T4" s="320"/>
      <c r="U4" s="321"/>
      <c r="V4" s="316" t="s">
        <v>1</v>
      </c>
      <c r="W4" s="316" t="s">
        <v>104</v>
      </c>
      <c r="X4" s="319" t="s">
        <v>0</v>
      </c>
      <c r="Y4" s="320"/>
      <c r="Z4" s="321"/>
      <c r="AA4" s="316" t="s">
        <v>1</v>
      </c>
      <c r="AB4" s="316" t="s">
        <v>104</v>
      </c>
    </row>
    <row r="5" spans="2:30" ht="18" customHeight="1" thickBot="1" x14ac:dyDescent="0.3">
      <c r="B5" s="333"/>
      <c r="C5" s="334"/>
      <c r="D5" s="151" t="s">
        <v>33</v>
      </c>
      <c r="E5" s="152" t="s">
        <v>2</v>
      </c>
      <c r="F5" s="153" t="s">
        <v>3</v>
      </c>
      <c r="G5" s="352"/>
      <c r="H5" s="318"/>
      <c r="I5" s="151" t="s">
        <v>33</v>
      </c>
      <c r="J5" s="152" t="s">
        <v>2</v>
      </c>
      <c r="K5" s="158" t="s">
        <v>3</v>
      </c>
      <c r="L5" s="318"/>
      <c r="M5" s="318"/>
      <c r="N5" s="151" t="s">
        <v>33</v>
      </c>
      <c r="O5" s="152" t="s">
        <v>2</v>
      </c>
      <c r="P5" s="153" t="s">
        <v>3</v>
      </c>
      <c r="Q5" s="352"/>
      <c r="R5" s="318"/>
      <c r="S5" s="151" t="s">
        <v>33</v>
      </c>
      <c r="T5" s="152" t="s">
        <v>2</v>
      </c>
      <c r="U5" s="158" t="s">
        <v>3</v>
      </c>
      <c r="V5" s="318"/>
      <c r="W5" s="318"/>
      <c r="X5" s="151" t="s">
        <v>33</v>
      </c>
      <c r="Y5" s="152" t="s">
        <v>2</v>
      </c>
      <c r="Z5" s="158" t="s">
        <v>3</v>
      </c>
      <c r="AA5" s="318"/>
      <c r="AB5" s="318"/>
    </row>
    <row r="6" spans="2:30" ht="16.5" customHeight="1" x14ac:dyDescent="0.25">
      <c r="B6" s="145">
        <v>1</v>
      </c>
      <c r="C6" s="146" t="s">
        <v>5</v>
      </c>
      <c r="D6" s="88">
        <v>0</v>
      </c>
      <c r="E6" s="89">
        <v>1</v>
      </c>
      <c r="F6" s="89">
        <f>D6/E6*100</f>
        <v>0</v>
      </c>
      <c r="G6" s="90">
        <v>0</v>
      </c>
      <c r="H6" s="91">
        <f>D6/E17</f>
        <v>0</v>
      </c>
      <c r="I6" s="88">
        <v>0</v>
      </c>
      <c r="J6" s="89">
        <v>100</v>
      </c>
      <c r="K6" s="89">
        <f>I6/J6*100</f>
        <v>0</v>
      </c>
      <c r="L6" s="90">
        <v>0</v>
      </c>
      <c r="M6" s="91">
        <f>I6/J17</f>
        <v>0</v>
      </c>
      <c r="N6" s="88">
        <v>0</v>
      </c>
      <c r="O6" s="89">
        <v>100</v>
      </c>
      <c r="P6" s="89">
        <f>N6/O6*100</f>
        <v>0</v>
      </c>
      <c r="Q6" s="90">
        <v>0</v>
      </c>
      <c r="R6" s="91">
        <f>N6/O17</f>
        <v>0</v>
      </c>
      <c r="S6" s="88">
        <v>0</v>
      </c>
      <c r="T6" s="89">
        <v>1</v>
      </c>
      <c r="U6" s="89">
        <f>S6/T6*100</f>
        <v>0</v>
      </c>
      <c r="V6" s="90">
        <v>0</v>
      </c>
      <c r="W6" s="91">
        <f>S6/T17</f>
        <v>0</v>
      </c>
      <c r="X6" s="88">
        <v>0</v>
      </c>
      <c r="Y6" s="89">
        <v>1</v>
      </c>
      <c r="Z6" s="89">
        <f>X6/Y6*100</f>
        <v>0</v>
      </c>
      <c r="AA6" s="90">
        <v>0</v>
      </c>
      <c r="AB6" s="91">
        <f>X6/Y17</f>
        <v>0</v>
      </c>
    </row>
    <row r="7" spans="2:30" ht="16.5" x14ac:dyDescent="0.3">
      <c r="B7" s="147">
        <v>2</v>
      </c>
      <c r="C7" s="148" t="s">
        <v>6</v>
      </c>
      <c r="D7" s="92">
        <v>0</v>
      </c>
      <c r="E7" s="94">
        <v>1</v>
      </c>
      <c r="F7" s="94">
        <f>D7/E7*100</f>
        <v>0</v>
      </c>
      <c r="G7" s="95">
        <v>0</v>
      </c>
      <c r="H7" s="96">
        <f>D7/E17</f>
        <v>0</v>
      </c>
      <c r="I7" s="92">
        <v>0</v>
      </c>
      <c r="J7" s="94">
        <v>100</v>
      </c>
      <c r="K7" s="94">
        <f>I7/J7*100</f>
        <v>0</v>
      </c>
      <c r="L7" s="95">
        <v>0</v>
      </c>
      <c r="M7" s="96">
        <f>I7/J17</f>
        <v>0</v>
      </c>
      <c r="N7" s="92">
        <v>0</v>
      </c>
      <c r="O7" s="94">
        <v>100</v>
      </c>
      <c r="P7" s="94">
        <f>N7/O7*100</f>
        <v>0</v>
      </c>
      <c r="Q7" s="95">
        <v>0</v>
      </c>
      <c r="R7" s="96">
        <f>N7/O17</f>
        <v>0</v>
      </c>
      <c r="S7" s="92">
        <v>0</v>
      </c>
      <c r="T7" s="94">
        <v>1</v>
      </c>
      <c r="U7" s="94">
        <f>S7/T7*100</f>
        <v>0</v>
      </c>
      <c r="V7" s="95">
        <v>0</v>
      </c>
      <c r="W7" s="96">
        <f>S7/T17</f>
        <v>0</v>
      </c>
      <c r="X7" s="92">
        <v>0</v>
      </c>
      <c r="Y7" s="94">
        <v>1</v>
      </c>
      <c r="Z7" s="94">
        <f>X7/Y7*100</f>
        <v>0</v>
      </c>
      <c r="AA7" s="95">
        <v>0</v>
      </c>
      <c r="AB7" s="96">
        <f>X7/Y17</f>
        <v>0</v>
      </c>
    </row>
    <row r="8" spans="2:30" ht="15.75" x14ac:dyDescent="0.25">
      <c r="B8" s="173">
        <v>3</v>
      </c>
      <c r="C8" s="174" t="s">
        <v>7</v>
      </c>
      <c r="D8" s="92">
        <v>0</v>
      </c>
      <c r="E8" s="94">
        <v>1</v>
      </c>
      <c r="F8" s="94">
        <f>D8/E8*100</f>
        <v>0</v>
      </c>
      <c r="G8" s="95">
        <v>0</v>
      </c>
      <c r="H8" s="96">
        <f>D8/E17</f>
        <v>0</v>
      </c>
      <c r="I8" s="92">
        <v>0</v>
      </c>
      <c r="J8" s="94">
        <v>100</v>
      </c>
      <c r="K8" s="94">
        <f>I8/J8*100</f>
        <v>0</v>
      </c>
      <c r="L8" s="95">
        <v>0</v>
      </c>
      <c r="M8" s="96">
        <f>I8/J17</f>
        <v>0</v>
      </c>
      <c r="N8" s="92">
        <v>0</v>
      </c>
      <c r="O8" s="94">
        <v>100</v>
      </c>
      <c r="P8" s="94">
        <f>N8/O8*100</f>
        <v>0</v>
      </c>
      <c r="Q8" s="95">
        <v>0</v>
      </c>
      <c r="R8" s="96">
        <f>N8/O17</f>
        <v>0</v>
      </c>
      <c r="S8" s="92">
        <v>0</v>
      </c>
      <c r="T8" s="94">
        <v>1</v>
      </c>
      <c r="U8" s="94">
        <f>S8/T8*100</f>
        <v>0</v>
      </c>
      <c r="V8" s="95">
        <v>0</v>
      </c>
      <c r="W8" s="96">
        <f>S8/T17</f>
        <v>0</v>
      </c>
      <c r="X8" s="184">
        <v>0</v>
      </c>
      <c r="Y8" s="185">
        <v>3500</v>
      </c>
      <c r="Z8" s="185">
        <f>X8/Y8*100</f>
        <v>0</v>
      </c>
      <c r="AA8" s="186">
        <v>0</v>
      </c>
      <c r="AB8" s="187">
        <f>X8/Y17</f>
        <v>0</v>
      </c>
      <c r="AD8" t="s">
        <v>283</v>
      </c>
    </row>
    <row r="9" spans="2:30" ht="16.5" x14ac:dyDescent="0.3">
      <c r="B9" s="147">
        <v>4</v>
      </c>
      <c r="C9" s="148" t="s">
        <v>8</v>
      </c>
      <c r="D9" s="92">
        <v>0</v>
      </c>
      <c r="E9" s="94">
        <v>1</v>
      </c>
      <c r="F9" s="94">
        <f t="shared" ref="F9:F17" si="0">D9/E9*100</f>
        <v>0</v>
      </c>
      <c r="G9" s="95">
        <v>0</v>
      </c>
      <c r="H9" s="96">
        <f>D9/E17</f>
        <v>0</v>
      </c>
      <c r="I9" s="92">
        <v>0</v>
      </c>
      <c r="J9" s="94">
        <v>100</v>
      </c>
      <c r="K9" s="94">
        <f t="shared" ref="K9:K17" si="1">I9/J9*100</f>
        <v>0</v>
      </c>
      <c r="L9" s="95">
        <v>0</v>
      </c>
      <c r="M9" s="96">
        <f>I9/J17</f>
        <v>0</v>
      </c>
      <c r="N9" s="92">
        <v>0</v>
      </c>
      <c r="O9" s="94">
        <v>100</v>
      </c>
      <c r="P9" s="94">
        <f t="shared" ref="P9:P17" si="2">N9/O9*100</f>
        <v>0</v>
      </c>
      <c r="Q9" s="95">
        <v>0</v>
      </c>
      <c r="R9" s="96">
        <f>N9/O17</f>
        <v>0</v>
      </c>
      <c r="S9" s="92">
        <v>0</v>
      </c>
      <c r="T9" s="94">
        <v>1</v>
      </c>
      <c r="U9" s="94">
        <f t="shared" ref="U9:U17" si="3">S9/T9*100</f>
        <v>0</v>
      </c>
      <c r="V9" s="95">
        <v>0</v>
      </c>
      <c r="W9" s="96">
        <f>S9/T17</f>
        <v>0</v>
      </c>
      <c r="X9" s="92">
        <v>0</v>
      </c>
      <c r="Y9" s="94">
        <v>3500</v>
      </c>
      <c r="Z9" s="94">
        <f t="shared" ref="Z9:Z17" si="4">X9/Y9*100</f>
        <v>0</v>
      </c>
      <c r="AA9" s="95">
        <v>0</v>
      </c>
      <c r="AB9" s="96">
        <f>X9/Y17</f>
        <v>0</v>
      </c>
    </row>
    <row r="10" spans="2:30" ht="16.5" x14ac:dyDescent="0.3">
      <c r="B10" s="147">
        <v>5</v>
      </c>
      <c r="C10" s="148" t="s">
        <v>9</v>
      </c>
      <c r="D10" s="92">
        <v>0</v>
      </c>
      <c r="E10" s="94">
        <v>1</v>
      </c>
      <c r="F10" s="94">
        <f t="shared" si="0"/>
        <v>0</v>
      </c>
      <c r="G10" s="95">
        <v>0</v>
      </c>
      <c r="H10" s="96">
        <f>D10/E17</f>
        <v>0</v>
      </c>
      <c r="I10" s="92">
        <v>0</v>
      </c>
      <c r="J10" s="94">
        <v>100</v>
      </c>
      <c r="K10" s="94">
        <f t="shared" si="1"/>
        <v>0</v>
      </c>
      <c r="L10" s="95">
        <v>0</v>
      </c>
      <c r="M10" s="96">
        <f>I10/J17</f>
        <v>0</v>
      </c>
      <c r="N10" s="92">
        <v>0</v>
      </c>
      <c r="O10" s="94">
        <v>100</v>
      </c>
      <c r="P10" s="94">
        <f t="shared" si="2"/>
        <v>0</v>
      </c>
      <c r="Q10" s="95">
        <v>0</v>
      </c>
      <c r="R10" s="96">
        <f>N10/O17</f>
        <v>0</v>
      </c>
      <c r="S10" s="92">
        <v>0</v>
      </c>
      <c r="T10" s="94">
        <v>1</v>
      </c>
      <c r="U10" s="94">
        <f t="shared" si="3"/>
        <v>0</v>
      </c>
      <c r="V10" s="95">
        <v>0</v>
      </c>
      <c r="W10" s="96">
        <f>S10/T17</f>
        <v>0</v>
      </c>
      <c r="X10" s="92">
        <v>0</v>
      </c>
      <c r="Y10" s="94">
        <v>3500</v>
      </c>
      <c r="Z10" s="94">
        <f t="shared" si="4"/>
        <v>0</v>
      </c>
      <c r="AA10" s="95">
        <v>0</v>
      </c>
      <c r="AB10" s="96">
        <f>X10/Y17</f>
        <v>0</v>
      </c>
    </row>
    <row r="11" spans="2:30" ht="16.5" x14ac:dyDescent="0.3">
      <c r="B11" s="175">
        <v>6</v>
      </c>
      <c r="C11" s="176" t="s">
        <v>10</v>
      </c>
      <c r="D11" s="92">
        <v>0</v>
      </c>
      <c r="E11" s="94">
        <v>1</v>
      </c>
      <c r="F11" s="94">
        <f t="shared" si="0"/>
        <v>0</v>
      </c>
      <c r="G11" s="95">
        <v>0</v>
      </c>
      <c r="H11" s="96">
        <f>D11/E17</f>
        <v>0</v>
      </c>
      <c r="I11" s="92">
        <v>0</v>
      </c>
      <c r="J11" s="94">
        <v>100</v>
      </c>
      <c r="K11" s="94">
        <f t="shared" si="1"/>
        <v>0</v>
      </c>
      <c r="L11" s="95">
        <v>0</v>
      </c>
      <c r="M11" s="96">
        <f>I11/J17</f>
        <v>0</v>
      </c>
      <c r="N11" s="3">
        <v>2</v>
      </c>
      <c r="O11" s="2">
        <v>2</v>
      </c>
      <c r="P11" s="2">
        <f t="shared" si="2"/>
        <v>100</v>
      </c>
      <c r="Q11" s="106">
        <v>1</v>
      </c>
      <c r="R11" s="23">
        <f>N11/O17</f>
        <v>1</v>
      </c>
      <c r="S11" s="92">
        <v>0</v>
      </c>
      <c r="T11" s="94">
        <v>1</v>
      </c>
      <c r="U11" s="94">
        <f t="shared" si="3"/>
        <v>0</v>
      </c>
      <c r="V11" s="95">
        <v>0</v>
      </c>
      <c r="W11" s="96">
        <f>S11/T17</f>
        <v>0</v>
      </c>
      <c r="X11" s="184">
        <v>0</v>
      </c>
      <c r="Y11" s="185">
        <v>7000</v>
      </c>
      <c r="Z11" s="185">
        <f t="shared" si="4"/>
        <v>0</v>
      </c>
      <c r="AA11" s="186">
        <v>0</v>
      </c>
      <c r="AB11" s="187">
        <f>X11/Y17</f>
        <v>0</v>
      </c>
    </row>
    <row r="12" spans="2:30" ht="16.5" x14ac:dyDescent="0.3">
      <c r="B12" s="147">
        <v>7</v>
      </c>
      <c r="C12" s="148" t="s">
        <v>11</v>
      </c>
      <c r="D12" s="92">
        <v>0</v>
      </c>
      <c r="E12" s="94">
        <v>1</v>
      </c>
      <c r="F12" s="94">
        <f t="shared" si="0"/>
        <v>0</v>
      </c>
      <c r="G12" s="95">
        <v>0</v>
      </c>
      <c r="H12" s="96">
        <f>D12/E17</f>
        <v>0</v>
      </c>
      <c r="I12" s="92">
        <v>0</v>
      </c>
      <c r="J12" s="94">
        <v>100</v>
      </c>
      <c r="K12" s="94">
        <f t="shared" si="1"/>
        <v>0</v>
      </c>
      <c r="L12" s="95">
        <v>0</v>
      </c>
      <c r="M12" s="96">
        <f>I12/J17</f>
        <v>0</v>
      </c>
      <c r="N12" s="92">
        <v>0</v>
      </c>
      <c r="O12" s="94">
        <v>2</v>
      </c>
      <c r="P12" s="94">
        <f t="shared" si="2"/>
        <v>0</v>
      </c>
      <c r="Q12" s="95">
        <v>0</v>
      </c>
      <c r="R12" s="96">
        <f>N12/O17</f>
        <v>0</v>
      </c>
      <c r="S12" s="3">
        <v>0</v>
      </c>
      <c r="T12" s="2">
        <v>6</v>
      </c>
      <c r="U12" s="2">
        <f t="shared" si="3"/>
        <v>0</v>
      </c>
      <c r="V12" s="24">
        <v>0</v>
      </c>
      <c r="W12" s="23">
        <f>S12/T17</f>
        <v>0</v>
      </c>
      <c r="X12" s="204">
        <v>0</v>
      </c>
      <c r="Y12" s="205">
        <v>7000</v>
      </c>
      <c r="Z12" s="205">
        <f t="shared" si="4"/>
        <v>0</v>
      </c>
      <c r="AA12" s="206">
        <v>0</v>
      </c>
      <c r="AB12" s="207">
        <f>X12/Y17</f>
        <v>0</v>
      </c>
    </row>
    <row r="13" spans="2:30" ht="16.5" x14ac:dyDescent="0.3">
      <c r="B13" s="147">
        <v>8</v>
      </c>
      <c r="C13" s="148" t="s">
        <v>12</v>
      </c>
      <c r="D13" s="92">
        <v>0</v>
      </c>
      <c r="E13" s="94">
        <v>1</v>
      </c>
      <c r="F13" s="94">
        <f t="shared" si="0"/>
        <v>0</v>
      </c>
      <c r="G13" s="95">
        <v>0</v>
      </c>
      <c r="H13" s="96">
        <f>D13/E17</f>
        <v>0</v>
      </c>
      <c r="I13" s="92">
        <v>0</v>
      </c>
      <c r="J13" s="94">
        <v>100</v>
      </c>
      <c r="K13" s="94">
        <f t="shared" si="1"/>
        <v>0</v>
      </c>
      <c r="L13" s="95">
        <v>0</v>
      </c>
      <c r="M13" s="96">
        <f>I13/J17</f>
        <v>0</v>
      </c>
      <c r="N13" s="92">
        <v>0</v>
      </c>
      <c r="O13" s="94">
        <v>2</v>
      </c>
      <c r="P13" s="94">
        <f t="shared" si="2"/>
        <v>0</v>
      </c>
      <c r="Q13" s="95">
        <v>0</v>
      </c>
      <c r="R13" s="96">
        <f>N13/O17</f>
        <v>0</v>
      </c>
      <c r="S13" s="92">
        <v>0</v>
      </c>
      <c r="T13" s="94">
        <v>6</v>
      </c>
      <c r="U13" s="94">
        <f t="shared" si="3"/>
        <v>0</v>
      </c>
      <c r="V13" s="95">
        <v>0</v>
      </c>
      <c r="W13" s="96">
        <f>S13/T17</f>
        <v>0</v>
      </c>
      <c r="X13" s="92">
        <v>0</v>
      </c>
      <c r="Y13" s="94">
        <v>7000</v>
      </c>
      <c r="Z13" s="94">
        <f t="shared" si="4"/>
        <v>0</v>
      </c>
      <c r="AA13" s="95">
        <v>0</v>
      </c>
      <c r="AB13" s="96">
        <f>X13/Y17</f>
        <v>0</v>
      </c>
    </row>
    <row r="14" spans="2:30" ht="16.5" x14ac:dyDescent="0.3">
      <c r="B14" s="147">
        <v>9</v>
      </c>
      <c r="C14" s="148" t="s">
        <v>13</v>
      </c>
      <c r="D14" s="92">
        <v>0</v>
      </c>
      <c r="E14" s="94">
        <v>1</v>
      </c>
      <c r="F14" s="94">
        <f t="shared" si="0"/>
        <v>0</v>
      </c>
      <c r="G14" s="95">
        <v>0</v>
      </c>
      <c r="H14" s="96">
        <f>D14/E17</f>
        <v>0</v>
      </c>
      <c r="I14" s="92">
        <v>0</v>
      </c>
      <c r="J14" s="94">
        <v>100</v>
      </c>
      <c r="K14" s="94">
        <f t="shared" si="1"/>
        <v>0</v>
      </c>
      <c r="L14" s="95">
        <v>0</v>
      </c>
      <c r="M14" s="96">
        <f>I14/J17</f>
        <v>0</v>
      </c>
      <c r="N14" s="92">
        <v>0</v>
      </c>
      <c r="O14" s="94">
        <v>2</v>
      </c>
      <c r="P14" s="94">
        <f t="shared" si="2"/>
        <v>0</v>
      </c>
      <c r="Q14" s="95">
        <v>0</v>
      </c>
      <c r="R14" s="96">
        <f>N14/O17</f>
        <v>0</v>
      </c>
      <c r="S14" s="92">
        <v>0</v>
      </c>
      <c r="T14" s="94">
        <v>6</v>
      </c>
      <c r="U14" s="94">
        <f t="shared" si="3"/>
        <v>0</v>
      </c>
      <c r="V14" s="95">
        <v>0</v>
      </c>
      <c r="W14" s="96">
        <f>S14/T17</f>
        <v>0</v>
      </c>
      <c r="X14" s="3">
        <v>0</v>
      </c>
      <c r="Y14" s="2">
        <v>10500</v>
      </c>
      <c r="Z14" s="2">
        <f t="shared" si="4"/>
        <v>0</v>
      </c>
      <c r="AA14" s="24">
        <v>0</v>
      </c>
      <c r="AB14" s="23">
        <f>X14/Y17</f>
        <v>0</v>
      </c>
    </row>
    <row r="15" spans="2:30" ht="16.5" x14ac:dyDescent="0.3">
      <c r="B15" s="147">
        <v>10</v>
      </c>
      <c r="C15" s="148" t="s">
        <v>14</v>
      </c>
      <c r="D15" s="92">
        <v>0</v>
      </c>
      <c r="E15" s="94">
        <v>1</v>
      </c>
      <c r="F15" s="94">
        <f t="shared" si="0"/>
        <v>0</v>
      </c>
      <c r="G15" s="95">
        <v>0</v>
      </c>
      <c r="H15" s="96">
        <f>D15/E17</f>
        <v>0</v>
      </c>
      <c r="I15" s="92">
        <v>0</v>
      </c>
      <c r="J15" s="94">
        <v>100</v>
      </c>
      <c r="K15" s="94">
        <f t="shared" si="1"/>
        <v>0</v>
      </c>
      <c r="L15" s="95">
        <v>0</v>
      </c>
      <c r="M15" s="96">
        <f>I15/J17</f>
        <v>0</v>
      </c>
      <c r="N15" s="92">
        <v>0</v>
      </c>
      <c r="O15" s="94">
        <v>2</v>
      </c>
      <c r="P15" s="94">
        <f t="shared" si="2"/>
        <v>0</v>
      </c>
      <c r="Q15" s="95">
        <v>0</v>
      </c>
      <c r="R15" s="96">
        <f>N15/O17</f>
        <v>0</v>
      </c>
      <c r="S15" s="92">
        <v>0</v>
      </c>
      <c r="T15" s="94">
        <v>6</v>
      </c>
      <c r="U15" s="94">
        <f t="shared" si="3"/>
        <v>0</v>
      </c>
      <c r="V15" s="95">
        <v>0</v>
      </c>
      <c r="W15" s="96">
        <f>S15/T17</f>
        <v>0</v>
      </c>
      <c r="X15" s="92">
        <v>0</v>
      </c>
      <c r="Y15" s="94">
        <v>10500</v>
      </c>
      <c r="Z15" s="94">
        <f t="shared" si="4"/>
        <v>0</v>
      </c>
      <c r="AA15" s="95">
        <v>0</v>
      </c>
      <c r="AB15" s="96">
        <f>X15/Y17</f>
        <v>0</v>
      </c>
    </row>
    <row r="16" spans="2:30" ht="16.5" x14ac:dyDescent="0.3">
      <c r="B16" s="147">
        <v>11</v>
      </c>
      <c r="C16" s="148" t="s">
        <v>26</v>
      </c>
      <c r="D16" s="92">
        <v>0</v>
      </c>
      <c r="E16" s="94">
        <v>1</v>
      </c>
      <c r="F16" s="94">
        <f t="shared" si="0"/>
        <v>0</v>
      </c>
      <c r="G16" s="95">
        <v>0</v>
      </c>
      <c r="H16" s="96">
        <f>D16/E17</f>
        <v>0</v>
      </c>
      <c r="I16" s="92">
        <v>0</v>
      </c>
      <c r="J16" s="94">
        <v>100</v>
      </c>
      <c r="K16" s="94">
        <f t="shared" si="1"/>
        <v>0</v>
      </c>
      <c r="L16" s="95">
        <v>0</v>
      </c>
      <c r="M16" s="96">
        <f>I16/J17</f>
        <v>0</v>
      </c>
      <c r="N16" s="92">
        <v>0</v>
      </c>
      <c r="O16" s="94">
        <v>2</v>
      </c>
      <c r="P16" s="94">
        <f t="shared" si="2"/>
        <v>0</v>
      </c>
      <c r="Q16" s="95">
        <v>0</v>
      </c>
      <c r="R16" s="96">
        <f>N16/O17</f>
        <v>0</v>
      </c>
      <c r="S16" s="92">
        <v>0</v>
      </c>
      <c r="T16" s="94">
        <v>6</v>
      </c>
      <c r="U16" s="94">
        <f t="shared" si="3"/>
        <v>0</v>
      </c>
      <c r="V16" s="95">
        <v>0</v>
      </c>
      <c r="W16" s="96">
        <f>S16/T17</f>
        <v>0</v>
      </c>
      <c r="X16" s="92">
        <v>0</v>
      </c>
      <c r="Y16" s="94">
        <v>10500</v>
      </c>
      <c r="Z16" s="94">
        <f t="shared" si="4"/>
        <v>0</v>
      </c>
      <c r="AA16" s="95">
        <v>0</v>
      </c>
      <c r="AB16" s="96">
        <f>X16/Y17</f>
        <v>0</v>
      </c>
    </row>
    <row r="17" spans="2:28" ht="17.25" thickBot="1" x14ac:dyDescent="0.35">
      <c r="B17" s="149">
        <v>12</v>
      </c>
      <c r="C17" s="150" t="s">
        <v>15</v>
      </c>
      <c r="D17" s="34">
        <v>0</v>
      </c>
      <c r="E17" s="33">
        <v>1012</v>
      </c>
      <c r="F17" s="33">
        <f t="shared" si="0"/>
        <v>0</v>
      </c>
      <c r="G17" s="25">
        <v>0</v>
      </c>
      <c r="H17" s="35">
        <f>D17/E17</f>
        <v>0</v>
      </c>
      <c r="I17" s="34">
        <v>0</v>
      </c>
      <c r="J17" s="33">
        <v>100</v>
      </c>
      <c r="K17" s="33">
        <f t="shared" si="1"/>
        <v>0</v>
      </c>
      <c r="L17" s="25">
        <v>0</v>
      </c>
      <c r="M17" s="35">
        <f>I17/J17</f>
        <v>0</v>
      </c>
      <c r="N17" s="101">
        <v>0</v>
      </c>
      <c r="O17" s="103">
        <v>2</v>
      </c>
      <c r="P17" s="103">
        <f t="shared" si="2"/>
        <v>0</v>
      </c>
      <c r="Q17" s="104">
        <v>0</v>
      </c>
      <c r="R17" s="113">
        <f>N17/O17</f>
        <v>0</v>
      </c>
      <c r="S17" s="34">
        <v>0</v>
      </c>
      <c r="T17" s="33">
        <v>20</v>
      </c>
      <c r="U17" s="33">
        <f t="shared" si="3"/>
        <v>0</v>
      </c>
      <c r="V17" s="25">
        <v>0</v>
      </c>
      <c r="W17" s="35">
        <f>S17/T17</f>
        <v>0</v>
      </c>
      <c r="X17" s="34">
        <v>0</v>
      </c>
      <c r="Y17" s="33">
        <v>14000</v>
      </c>
      <c r="Z17" s="33">
        <f t="shared" si="4"/>
        <v>0</v>
      </c>
      <c r="AA17" s="25">
        <v>0</v>
      </c>
      <c r="AB17" s="35">
        <f>X17/Y17</f>
        <v>0</v>
      </c>
    </row>
    <row r="19" spans="2:28" ht="15.75" thickBot="1" x14ac:dyDescent="0.3"/>
    <row r="20" spans="2:28" ht="15.75" customHeight="1" x14ac:dyDescent="0.3">
      <c r="B20" s="19"/>
      <c r="C20" s="20"/>
      <c r="D20" s="22"/>
      <c r="E20" s="22"/>
      <c r="F20" s="22"/>
      <c r="G20" s="22"/>
      <c r="H20" s="325" t="s">
        <v>284</v>
      </c>
      <c r="I20" s="326"/>
    </row>
    <row r="21" spans="2:28" ht="15.75" customHeight="1" thickBot="1" x14ac:dyDescent="0.3">
      <c r="H21" s="327"/>
      <c r="I21" s="328"/>
    </row>
    <row r="22" spans="2:28" x14ac:dyDescent="0.25">
      <c r="B22" s="12">
        <v>1</v>
      </c>
      <c r="C22" s="7" t="s">
        <v>27</v>
      </c>
      <c r="D22" s="8"/>
      <c r="E22" s="295" t="s">
        <v>28</v>
      </c>
      <c r="F22" s="295"/>
      <c r="G22" s="296"/>
      <c r="H22" s="12">
        <v>1</v>
      </c>
      <c r="I22" s="16">
        <f>H22/H25</f>
        <v>1</v>
      </c>
    </row>
    <row r="23" spans="2:28" x14ac:dyDescent="0.25">
      <c r="B23" s="13">
        <v>2</v>
      </c>
      <c r="C23" s="9" t="s">
        <v>29</v>
      </c>
      <c r="D23" s="4"/>
      <c r="E23" s="297" t="s">
        <v>30</v>
      </c>
      <c r="F23" s="297"/>
      <c r="G23" s="298"/>
      <c r="H23" s="13">
        <v>0</v>
      </c>
      <c r="I23" s="17">
        <f>H23/H25</f>
        <v>0</v>
      </c>
    </row>
    <row r="24" spans="2:28" ht="15.75" thickBot="1" x14ac:dyDescent="0.3">
      <c r="B24" s="14">
        <v>3</v>
      </c>
      <c r="C24" s="10" t="s">
        <v>31</v>
      </c>
      <c r="D24" s="11"/>
      <c r="E24" s="299" t="s">
        <v>32</v>
      </c>
      <c r="F24" s="299"/>
      <c r="G24" s="300"/>
      <c r="H24" s="14">
        <v>0</v>
      </c>
      <c r="I24" s="18">
        <f>H24/H25</f>
        <v>0</v>
      </c>
    </row>
    <row r="25" spans="2:28" ht="15.75" thickBot="1" x14ac:dyDescent="0.3">
      <c r="B25" s="322" t="s">
        <v>103</v>
      </c>
      <c r="C25" s="323"/>
      <c r="D25" s="323"/>
      <c r="E25" s="323"/>
      <c r="F25" s="323"/>
      <c r="G25" s="324"/>
      <c r="H25" s="15">
        <f>SUM(H22:H24)</f>
        <v>1</v>
      </c>
      <c r="I25" s="21">
        <f>SUM(I22:I24)</f>
        <v>1</v>
      </c>
    </row>
    <row r="27" spans="2:28" ht="18" x14ac:dyDescent="0.35">
      <c r="B27" s="107">
        <v>4</v>
      </c>
      <c r="C27" s="108" t="s">
        <v>146</v>
      </c>
    </row>
  </sheetData>
  <sheetProtection algorithmName="SHA-512" hashValue="OFpjB4nw/aR0N5PT9LMT3nJlQHS3tkM+fS2EquQHUe0Eef253A0NhpqMG8MiRlQhsWTIQ0sJF4m9iehCqQcqYQ==" saltValue="SZp0AQsfQhgjcyK3y8pKLg==" spinCount="100000" sheet="1" objects="1" scenarios="1" selectLockedCells="1" selectUnlockedCells="1"/>
  <mergeCells count="27">
    <mergeCell ref="X3:AB3"/>
    <mergeCell ref="X4:Z4"/>
    <mergeCell ref="AA4:AA5"/>
    <mergeCell ref="AB4:AB5"/>
    <mergeCell ref="D2:AB2"/>
    <mergeCell ref="S3:W3"/>
    <mergeCell ref="N4:P4"/>
    <mergeCell ref="Q4:Q5"/>
    <mergeCell ref="R4:R5"/>
    <mergeCell ref="S4:U4"/>
    <mergeCell ref="V4:V5"/>
    <mergeCell ref="W4:W5"/>
    <mergeCell ref="N3:R3"/>
    <mergeCell ref="H20:I21"/>
    <mergeCell ref="E22:G22"/>
    <mergeCell ref="E23:G23"/>
    <mergeCell ref="E24:G24"/>
    <mergeCell ref="B25:G25"/>
    <mergeCell ref="B2:C5"/>
    <mergeCell ref="D3:H3"/>
    <mergeCell ref="I3:M3"/>
    <mergeCell ref="D4:F4"/>
    <mergeCell ref="G4:G5"/>
    <mergeCell ref="H4:H5"/>
    <mergeCell ref="I4:K4"/>
    <mergeCell ref="L4:L5"/>
    <mergeCell ref="M4:M5"/>
  </mergeCell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AE656-FE35-4BD2-BC0A-57DB84C2E1F8}">
  <sheetPr>
    <tabColor theme="3" tint="0.79998168889431442"/>
  </sheetPr>
  <dimension ref="B1:AG25"/>
  <sheetViews>
    <sheetView workbookViewId="0">
      <selection activeCell="D2" sqref="D2:AG2"/>
    </sheetView>
  </sheetViews>
  <sheetFormatPr baseColWidth="10" defaultRowHeight="15" x14ac:dyDescent="0.25"/>
  <cols>
    <col min="1" max="1" width="3.28515625" customWidth="1"/>
    <col min="2" max="2" width="3.5703125" customWidth="1"/>
    <col min="3" max="3" width="14.28515625" customWidth="1"/>
    <col min="4" max="4" width="7.140625" customWidth="1"/>
    <col min="5" max="5" width="6.28515625" customWidth="1"/>
    <col min="6" max="6" width="6.5703125" customWidth="1"/>
    <col min="7" max="7" width="6.28515625" customWidth="1"/>
    <col min="8" max="8" width="9.7109375" customWidth="1"/>
    <col min="9" max="9" width="8.7109375" customWidth="1"/>
    <col min="10" max="10" width="7.5703125" customWidth="1"/>
    <col min="11" max="11" width="6" customWidth="1"/>
    <col min="12" max="12" width="7" customWidth="1"/>
    <col min="13" max="13" width="10" customWidth="1"/>
    <col min="14" max="14" width="7.42578125" customWidth="1"/>
    <col min="15" max="15" width="7.28515625" customWidth="1"/>
    <col min="16" max="16" width="6.140625" customWidth="1"/>
    <col min="17" max="17" width="6.7109375" customWidth="1"/>
    <col min="18" max="18" width="10.140625" customWidth="1"/>
    <col min="19" max="19" width="6.42578125" customWidth="1"/>
    <col min="20" max="20" width="7.5703125" customWidth="1"/>
    <col min="21" max="21" width="5.85546875" customWidth="1"/>
    <col min="22" max="22" width="6.28515625" customWidth="1"/>
    <col min="23" max="23" width="10" customWidth="1"/>
    <col min="24" max="24" width="7.42578125" customWidth="1"/>
    <col min="25" max="25" width="7.140625" customWidth="1"/>
    <col min="26" max="26" width="7.28515625" customWidth="1"/>
    <col min="27" max="27" width="6.5703125" customWidth="1"/>
    <col min="28" max="28" width="9.85546875" customWidth="1"/>
    <col min="29" max="29" width="7.7109375" customWidth="1"/>
    <col min="30" max="30" width="8.5703125" customWidth="1"/>
    <col min="31" max="31" width="6.7109375" customWidth="1"/>
    <col min="32" max="32" width="6.28515625" customWidth="1"/>
    <col min="33" max="33" width="10" customWidth="1"/>
  </cols>
  <sheetData>
    <row r="1" spans="2:33" ht="15.75" thickBot="1" x14ac:dyDescent="0.3"/>
    <row r="2" spans="2:33" ht="17.25" thickBot="1" x14ac:dyDescent="0.35">
      <c r="B2" s="425" t="s">
        <v>318</v>
      </c>
      <c r="C2" s="330"/>
      <c r="D2" s="343" t="s">
        <v>268</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5"/>
    </row>
    <row r="3" spans="2:33" ht="80.25" customHeight="1" thickBot="1" x14ac:dyDescent="0.3">
      <c r="B3" s="331"/>
      <c r="C3" s="332"/>
      <c r="D3" s="335" t="s">
        <v>270</v>
      </c>
      <c r="E3" s="336"/>
      <c r="F3" s="337"/>
      <c r="G3" s="337"/>
      <c r="H3" s="338"/>
      <c r="I3" s="339" t="s">
        <v>269</v>
      </c>
      <c r="J3" s="340"/>
      <c r="K3" s="341"/>
      <c r="L3" s="341"/>
      <c r="M3" s="342"/>
      <c r="N3" s="349" t="s">
        <v>271</v>
      </c>
      <c r="O3" s="346"/>
      <c r="P3" s="346"/>
      <c r="Q3" s="346"/>
      <c r="R3" s="347"/>
      <c r="S3" s="349" t="s">
        <v>272</v>
      </c>
      <c r="T3" s="346"/>
      <c r="U3" s="346"/>
      <c r="V3" s="346"/>
      <c r="W3" s="347"/>
      <c r="X3" s="340" t="s">
        <v>273</v>
      </c>
      <c r="Y3" s="340"/>
      <c r="Z3" s="341"/>
      <c r="AA3" s="341"/>
      <c r="AB3" s="342"/>
      <c r="AC3" s="339" t="s">
        <v>274</v>
      </c>
      <c r="AD3" s="340"/>
      <c r="AE3" s="341"/>
      <c r="AF3" s="341"/>
      <c r="AG3" s="342"/>
    </row>
    <row r="4" spans="2:33" ht="27" customHeight="1" thickBot="1" x14ac:dyDescent="0.3">
      <c r="B4" s="331"/>
      <c r="C4" s="332"/>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c r="X4" s="348" t="s">
        <v>0</v>
      </c>
      <c r="Y4" s="320"/>
      <c r="Z4" s="321"/>
      <c r="AA4" s="316" t="s">
        <v>1</v>
      </c>
      <c r="AB4" s="316" t="s">
        <v>104</v>
      </c>
      <c r="AC4" s="319" t="s">
        <v>0</v>
      </c>
      <c r="AD4" s="320"/>
      <c r="AE4" s="321"/>
      <c r="AF4" s="316" t="s">
        <v>1</v>
      </c>
      <c r="AG4" s="316" t="s">
        <v>104</v>
      </c>
    </row>
    <row r="5" spans="2:33" ht="18" customHeight="1" thickBot="1" x14ac:dyDescent="0.3">
      <c r="B5" s="333"/>
      <c r="C5" s="334"/>
      <c r="D5" s="151" t="s">
        <v>33</v>
      </c>
      <c r="E5" s="152" t="s">
        <v>2</v>
      </c>
      <c r="F5" s="153" t="s">
        <v>3</v>
      </c>
      <c r="G5" s="352"/>
      <c r="H5" s="318"/>
      <c r="I5" s="151" t="s">
        <v>33</v>
      </c>
      <c r="J5" s="152" t="s">
        <v>2</v>
      </c>
      <c r="K5" s="158" t="s">
        <v>3</v>
      </c>
      <c r="L5" s="318"/>
      <c r="M5" s="318"/>
      <c r="N5" s="154" t="s">
        <v>33</v>
      </c>
      <c r="O5" s="155" t="s">
        <v>4</v>
      </c>
      <c r="P5" s="156" t="s">
        <v>3</v>
      </c>
      <c r="Q5" s="317"/>
      <c r="R5" s="317"/>
      <c r="S5" s="151" t="s">
        <v>33</v>
      </c>
      <c r="T5" s="152" t="s">
        <v>4</v>
      </c>
      <c r="U5" s="158" t="s">
        <v>3</v>
      </c>
      <c r="V5" s="318"/>
      <c r="W5" s="318"/>
      <c r="X5" s="170" t="s">
        <v>33</v>
      </c>
      <c r="Y5" s="152" t="s">
        <v>4</v>
      </c>
      <c r="Z5" s="158" t="s">
        <v>3</v>
      </c>
      <c r="AA5" s="318"/>
      <c r="AB5" s="318"/>
      <c r="AC5" s="154" t="s">
        <v>33</v>
      </c>
      <c r="AD5" s="155" t="s">
        <v>4</v>
      </c>
      <c r="AE5" s="156" t="s">
        <v>3</v>
      </c>
      <c r="AF5" s="317"/>
      <c r="AG5" s="317"/>
    </row>
    <row r="6" spans="2:33" ht="16.5" customHeight="1" x14ac:dyDescent="0.25">
      <c r="B6" s="145">
        <v>1</v>
      </c>
      <c r="C6" s="146" t="s">
        <v>5</v>
      </c>
      <c r="D6" s="116">
        <v>2479</v>
      </c>
      <c r="E6" s="117">
        <v>23068</v>
      </c>
      <c r="F6" s="117">
        <f>D6/E6*100</f>
        <v>10.746488642275013</v>
      </c>
      <c r="G6" s="118">
        <v>0.1</v>
      </c>
      <c r="H6" s="119">
        <f>D6/E17</f>
        <v>8.9552130972249313E-3</v>
      </c>
      <c r="I6" s="116">
        <v>941821</v>
      </c>
      <c r="J6" s="117">
        <v>851779</v>
      </c>
      <c r="K6" s="117">
        <f>I6/J6*100</f>
        <v>110.57105188082825</v>
      </c>
      <c r="L6" s="118">
        <v>1.1100000000000001</v>
      </c>
      <c r="M6" s="130">
        <f>I6/J17</f>
        <v>9.2142507175176039E-2</v>
      </c>
      <c r="N6" s="116">
        <v>357073</v>
      </c>
      <c r="O6" s="117">
        <v>490790</v>
      </c>
      <c r="P6" s="117">
        <f>N6/O6*100</f>
        <v>72.754742354163696</v>
      </c>
      <c r="Q6" s="118">
        <v>0.73</v>
      </c>
      <c r="R6" s="119">
        <f>N6/O17</f>
        <v>6.0628972550708232E-2</v>
      </c>
      <c r="S6" s="208">
        <v>29234</v>
      </c>
      <c r="T6" s="117">
        <v>93078</v>
      </c>
      <c r="U6" s="117">
        <f>S6/T6*100</f>
        <v>31.408066352951288</v>
      </c>
      <c r="V6" s="118">
        <v>0.31</v>
      </c>
      <c r="W6" s="119">
        <f>S6/T17</f>
        <v>2.617324802899345E-2</v>
      </c>
      <c r="X6" s="98">
        <v>0</v>
      </c>
      <c r="Y6" s="89">
        <v>1</v>
      </c>
      <c r="Z6" s="89">
        <f>X6/Y6*100</f>
        <v>0</v>
      </c>
      <c r="AA6" s="90">
        <v>0</v>
      </c>
      <c r="AB6" s="97">
        <f>X6/Y17</f>
        <v>0</v>
      </c>
      <c r="AC6" s="116">
        <v>1330607</v>
      </c>
      <c r="AD6" s="117">
        <v>1458716</v>
      </c>
      <c r="AE6" s="117">
        <f>AC6/AD6*100</f>
        <v>91.2176873359859</v>
      </c>
      <c r="AF6" s="118">
        <v>0.91</v>
      </c>
      <c r="AG6" s="119">
        <f>AC6/AD17</f>
        <v>7.6014730761536087E-2</v>
      </c>
    </row>
    <row r="7" spans="2:33" ht="16.5" x14ac:dyDescent="0.3">
      <c r="B7" s="147">
        <v>2</v>
      </c>
      <c r="C7" s="148" t="s">
        <v>6</v>
      </c>
      <c r="D7" s="120">
        <v>21358</v>
      </c>
      <c r="E7" s="121">
        <v>46136</v>
      </c>
      <c r="F7" s="122">
        <f>D7/E7*100</f>
        <v>46.29356684584706</v>
      </c>
      <c r="G7" s="123">
        <v>0.46</v>
      </c>
      <c r="H7" s="124">
        <f>D7/E17</f>
        <v>7.7154272420544609E-2</v>
      </c>
      <c r="I7" s="120">
        <v>2181616</v>
      </c>
      <c r="J7" s="121">
        <v>1703558</v>
      </c>
      <c r="K7" s="122">
        <f>I7/J7*100</f>
        <v>128.0623260258823</v>
      </c>
      <c r="L7" s="123">
        <v>1.28</v>
      </c>
      <c r="M7" s="131">
        <f>I7/J17</f>
        <v>0.21343712651711827</v>
      </c>
      <c r="N7" s="120">
        <v>929875</v>
      </c>
      <c r="O7" s="122">
        <v>981580</v>
      </c>
      <c r="P7" s="122">
        <f>N7/O7*100</f>
        <v>94.7324721367591</v>
      </c>
      <c r="Q7" s="123">
        <v>0.95</v>
      </c>
      <c r="R7" s="124">
        <f>N7/O17</f>
        <v>0.1578875071780555</v>
      </c>
      <c r="S7" s="133">
        <v>114452</v>
      </c>
      <c r="T7" s="122">
        <v>186156</v>
      </c>
      <c r="U7" s="122">
        <f>S7/T7*100</f>
        <v>61.481767979544031</v>
      </c>
      <c r="V7" s="123">
        <v>0.61</v>
      </c>
      <c r="W7" s="124">
        <f>S7/T17</f>
        <v>0.10246906285196546</v>
      </c>
      <c r="X7" s="100">
        <v>0</v>
      </c>
      <c r="Y7" s="93">
        <v>1</v>
      </c>
      <c r="Z7" s="94">
        <f>X7/Y7*100</f>
        <v>0</v>
      </c>
      <c r="AA7" s="95">
        <v>0</v>
      </c>
      <c r="AB7" s="99">
        <f>X7/Y17</f>
        <v>0</v>
      </c>
      <c r="AC7" s="120">
        <v>3247301</v>
      </c>
      <c r="AD7" s="122">
        <v>2917432</v>
      </c>
      <c r="AE7" s="122">
        <f>AC7/AD7*100</f>
        <v>111.3068273742113</v>
      </c>
      <c r="AF7" s="123">
        <v>1.1100000000000001</v>
      </c>
      <c r="AG7" s="124">
        <f>AC7/AD17</f>
        <v>0.18551135776128255</v>
      </c>
    </row>
    <row r="8" spans="2:33" ht="15.75" x14ac:dyDescent="0.25">
      <c r="B8" s="173">
        <v>3</v>
      </c>
      <c r="C8" s="174" t="s">
        <v>7</v>
      </c>
      <c r="D8" s="120">
        <v>55150</v>
      </c>
      <c r="E8" s="121">
        <v>69204</v>
      </c>
      <c r="F8" s="122">
        <f>D8/E8*100</f>
        <v>79.691925322235718</v>
      </c>
      <c r="G8" s="111">
        <v>0.8</v>
      </c>
      <c r="H8" s="124">
        <f>D8/E17</f>
        <v>0.19922549508348325</v>
      </c>
      <c r="I8" s="120">
        <v>3333047</v>
      </c>
      <c r="J8" s="121">
        <v>2555337</v>
      </c>
      <c r="K8" s="122">
        <f>I8/J8*100</f>
        <v>130.43473326610149</v>
      </c>
      <c r="L8" s="109">
        <v>1.3</v>
      </c>
      <c r="M8" s="131">
        <f>I8/J17</f>
        <v>0.32608670555519464</v>
      </c>
      <c r="N8" s="120">
        <v>1444060</v>
      </c>
      <c r="O8" s="122">
        <v>1472370</v>
      </c>
      <c r="P8" s="122">
        <f>N8/O8*100</f>
        <v>98.077249604379332</v>
      </c>
      <c r="Q8" s="177">
        <v>0.98</v>
      </c>
      <c r="R8" s="124">
        <f>N8/O17</f>
        <v>0.24519320727575517</v>
      </c>
      <c r="S8" s="133">
        <v>193399</v>
      </c>
      <c r="T8" s="122">
        <v>279234</v>
      </c>
      <c r="U8" s="122">
        <f>S8/T8*100</f>
        <v>69.260548500540764</v>
      </c>
      <c r="V8" s="111">
        <v>0.69</v>
      </c>
      <c r="W8" s="124">
        <f>S8/T17</f>
        <v>0.1731504411151161</v>
      </c>
      <c r="X8" s="133">
        <v>331211</v>
      </c>
      <c r="Y8" s="121">
        <v>207885</v>
      </c>
      <c r="Z8" s="122">
        <f>X8/Y8*100</f>
        <v>159.3241455612478</v>
      </c>
      <c r="AA8" s="109">
        <v>1.59</v>
      </c>
      <c r="AB8" s="131">
        <f>X8/Y17</f>
        <v>0.39831036390311952</v>
      </c>
      <c r="AC8" s="120">
        <v>5025656</v>
      </c>
      <c r="AD8" s="122">
        <v>4376148</v>
      </c>
      <c r="AE8" s="122">
        <f>AC8/AD8*100</f>
        <v>114.84200260137453</v>
      </c>
      <c r="AF8" s="109">
        <v>1.1499999999999999</v>
      </c>
      <c r="AG8" s="124">
        <f>AC8/AD17</f>
        <v>0.28710497370004695</v>
      </c>
    </row>
    <row r="9" spans="2:33" ht="16.5" x14ac:dyDescent="0.3">
      <c r="B9" s="147">
        <v>4</v>
      </c>
      <c r="C9" s="148" t="s">
        <v>8</v>
      </c>
      <c r="D9" s="120">
        <v>87861</v>
      </c>
      <c r="E9" s="121">
        <v>92272</v>
      </c>
      <c r="F9" s="122">
        <f t="shared" ref="F9:F17" si="0">D9/E9*100</f>
        <v>95.219568233050111</v>
      </c>
      <c r="G9" s="123">
        <v>0.95</v>
      </c>
      <c r="H9" s="124">
        <f>D9/E17</f>
        <v>0.31739168129700673</v>
      </c>
      <c r="I9" s="120">
        <v>4720706</v>
      </c>
      <c r="J9" s="121">
        <v>3407116</v>
      </c>
      <c r="K9" s="122">
        <f t="shared" ref="K9:K17" si="1">I9/J9*100</f>
        <v>138.554308101045</v>
      </c>
      <c r="L9" s="123">
        <v>1.39</v>
      </c>
      <c r="M9" s="131">
        <f>I9/J17</f>
        <v>0.46184751293175308</v>
      </c>
      <c r="N9" s="120">
        <v>2199698</v>
      </c>
      <c r="O9" s="122">
        <v>1963160</v>
      </c>
      <c r="P9" s="122">
        <f t="shared" ref="P9:P17" si="2">N9/O9*100</f>
        <v>112.04883962590925</v>
      </c>
      <c r="Q9" s="123">
        <v>1.1200000000000001</v>
      </c>
      <c r="R9" s="124">
        <f>N9/O17</f>
        <v>0.37349625892141886</v>
      </c>
      <c r="S9" s="133">
        <v>293236</v>
      </c>
      <c r="T9" s="122">
        <v>372312</v>
      </c>
      <c r="U9" s="122">
        <f t="shared" ref="U9:U17" si="3">S9/T9*100</f>
        <v>78.760824254925978</v>
      </c>
      <c r="V9" s="123">
        <v>0.79</v>
      </c>
      <c r="W9" s="124">
        <f>S9/T17</f>
        <v>0.262534670555857</v>
      </c>
      <c r="X9" s="100">
        <v>0</v>
      </c>
      <c r="Y9" s="93">
        <v>207885</v>
      </c>
      <c r="Z9" s="94">
        <f t="shared" ref="Z9:Z17" si="4">X9/Y9*100</f>
        <v>0</v>
      </c>
      <c r="AA9" s="95">
        <v>0</v>
      </c>
      <c r="AB9" s="99">
        <f>X9/Y17</f>
        <v>0</v>
      </c>
      <c r="AC9" s="120">
        <v>7301501</v>
      </c>
      <c r="AD9" s="122">
        <v>5834864</v>
      </c>
      <c r="AE9" s="122">
        <f t="shared" ref="AE9:AE17" si="5">AC9/AD9*100</f>
        <v>125.13575294985453</v>
      </c>
      <c r="AF9" s="123">
        <v>1.25</v>
      </c>
      <c r="AG9" s="124">
        <f>AC9/AD17</f>
        <v>0.41711912884126306</v>
      </c>
    </row>
    <row r="10" spans="2:33" ht="16.5" x14ac:dyDescent="0.3">
      <c r="B10" s="147">
        <v>5</v>
      </c>
      <c r="C10" s="148" t="s">
        <v>9</v>
      </c>
      <c r="D10" s="120">
        <v>125678</v>
      </c>
      <c r="E10" s="121">
        <v>115340</v>
      </c>
      <c r="F10" s="122">
        <f t="shared" si="0"/>
        <v>108.96306571874459</v>
      </c>
      <c r="G10" s="123">
        <v>1.0900000000000001</v>
      </c>
      <c r="H10" s="124">
        <f>D10/E17</f>
        <v>0.45400293329287411</v>
      </c>
      <c r="I10" s="120">
        <v>5927066</v>
      </c>
      <c r="J10" s="121">
        <v>4258895</v>
      </c>
      <c r="K10" s="122">
        <f t="shared" si="1"/>
        <v>139.16910372291403</v>
      </c>
      <c r="L10" s="123">
        <v>1.39</v>
      </c>
      <c r="M10" s="131">
        <f>I10/J17</f>
        <v>0.57987103858667621</v>
      </c>
      <c r="N10" s="120">
        <v>2937509</v>
      </c>
      <c r="O10" s="122">
        <v>2453950</v>
      </c>
      <c r="P10" s="122">
        <f t="shared" si="2"/>
        <v>119.70533221948287</v>
      </c>
      <c r="Q10" s="123">
        <v>1.2</v>
      </c>
      <c r="R10" s="124">
        <f>N10/O17</f>
        <v>0.49877238695857257</v>
      </c>
      <c r="S10" s="133">
        <v>405346</v>
      </c>
      <c r="T10" s="122">
        <v>465390</v>
      </c>
      <c r="U10" s="122">
        <f t="shared" si="3"/>
        <v>87.098132748877291</v>
      </c>
      <c r="V10" s="123">
        <v>0.87</v>
      </c>
      <c r="W10" s="124">
        <f>S10/T17</f>
        <v>0.36290693697613663</v>
      </c>
      <c r="X10" s="100">
        <v>0</v>
      </c>
      <c r="Y10" s="93">
        <v>207885</v>
      </c>
      <c r="Z10" s="94">
        <f t="shared" si="4"/>
        <v>0</v>
      </c>
      <c r="AA10" s="95">
        <v>0</v>
      </c>
      <c r="AB10" s="99">
        <f>X10/Y17</f>
        <v>0</v>
      </c>
      <c r="AC10" s="120">
        <v>9395599</v>
      </c>
      <c r="AD10" s="122">
        <v>7293580</v>
      </c>
      <c r="AE10" s="122">
        <f t="shared" si="5"/>
        <v>128.82012674160015</v>
      </c>
      <c r="AF10" s="123">
        <v>1.29</v>
      </c>
      <c r="AG10" s="124">
        <f>AC10/AD17</f>
        <v>0.53675046676318228</v>
      </c>
    </row>
    <row r="11" spans="2:33" ht="16.5" x14ac:dyDescent="0.3">
      <c r="B11" s="175">
        <v>6</v>
      </c>
      <c r="C11" s="176" t="s">
        <v>10</v>
      </c>
      <c r="D11" s="120">
        <v>166831</v>
      </c>
      <c r="E11" s="121">
        <v>138408</v>
      </c>
      <c r="F11" s="122">
        <f t="shared" si="0"/>
        <v>120.5356626784579</v>
      </c>
      <c r="G11" s="109">
        <v>1.21</v>
      </c>
      <c r="H11" s="124">
        <f>D11/E17</f>
        <v>0.60266525059424469</v>
      </c>
      <c r="I11" s="120">
        <v>7023934</v>
      </c>
      <c r="J11" s="121">
        <v>5110674</v>
      </c>
      <c r="K11" s="122">
        <f t="shared" si="1"/>
        <v>137.43654946490423</v>
      </c>
      <c r="L11" s="109">
        <v>1.37</v>
      </c>
      <c r="M11" s="131">
        <f>I11/J17</f>
        <v>0.68718247840403113</v>
      </c>
      <c r="N11" s="120">
        <v>3620920</v>
      </c>
      <c r="O11" s="122">
        <v>2944740</v>
      </c>
      <c r="P11" s="122">
        <f t="shared" si="2"/>
        <v>122.9622988786786</v>
      </c>
      <c r="Q11" s="109">
        <v>1.23</v>
      </c>
      <c r="R11" s="124">
        <f>N11/O17</f>
        <v>0.61481170317641054</v>
      </c>
      <c r="S11" s="133">
        <v>472590</v>
      </c>
      <c r="T11" s="122">
        <v>558468</v>
      </c>
      <c r="U11" s="122">
        <f t="shared" si="3"/>
        <v>84.622574614839166</v>
      </c>
      <c r="V11" s="111">
        <v>0.84</v>
      </c>
      <c r="W11" s="124">
        <f>S11/T17</f>
        <v>0.42311060019231078</v>
      </c>
      <c r="X11" s="133">
        <v>705092</v>
      </c>
      <c r="Y11" s="121">
        <v>415770</v>
      </c>
      <c r="Z11" s="122">
        <f t="shared" si="4"/>
        <v>169.58703129133897</v>
      </c>
      <c r="AA11" s="109">
        <v>1.7</v>
      </c>
      <c r="AB11" s="131">
        <f>X11/Y17</f>
        <v>0.84793515645669482</v>
      </c>
      <c r="AC11" s="120">
        <v>11284275</v>
      </c>
      <c r="AD11" s="122">
        <v>8752296</v>
      </c>
      <c r="AE11" s="122">
        <f t="shared" si="5"/>
        <v>128.92931180572504</v>
      </c>
      <c r="AF11" s="109">
        <v>1.29</v>
      </c>
      <c r="AG11" s="124">
        <f>AC11/AD17</f>
        <v>0.6446464853740681</v>
      </c>
    </row>
    <row r="12" spans="2:33" ht="16.5" x14ac:dyDescent="0.3">
      <c r="B12" s="147">
        <v>7</v>
      </c>
      <c r="C12" s="148" t="s">
        <v>11</v>
      </c>
      <c r="D12" s="120">
        <v>0</v>
      </c>
      <c r="E12" s="121">
        <v>161477</v>
      </c>
      <c r="F12" s="122">
        <f t="shared" si="0"/>
        <v>0</v>
      </c>
      <c r="G12" s="123">
        <v>0</v>
      </c>
      <c r="H12" s="124">
        <f>D12/E17</f>
        <v>0</v>
      </c>
      <c r="I12" s="120">
        <v>0</v>
      </c>
      <c r="J12" s="121">
        <v>5962453</v>
      </c>
      <c r="K12" s="122">
        <f t="shared" si="1"/>
        <v>0</v>
      </c>
      <c r="L12" s="123">
        <v>0</v>
      </c>
      <c r="M12" s="131">
        <f>I12/J17</f>
        <v>0</v>
      </c>
      <c r="N12" s="120">
        <v>0</v>
      </c>
      <c r="O12" s="122">
        <v>3435530</v>
      </c>
      <c r="P12" s="122">
        <f t="shared" si="2"/>
        <v>0</v>
      </c>
      <c r="Q12" s="123">
        <v>0</v>
      </c>
      <c r="R12" s="124">
        <f>N12/O17</f>
        <v>0</v>
      </c>
      <c r="S12" s="133">
        <v>0</v>
      </c>
      <c r="T12" s="122">
        <v>651546</v>
      </c>
      <c r="U12" s="122">
        <f t="shared" si="3"/>
        <v>0</v>
      </c>
      <c r="V12" s="123">
        <v>0</v>
      </c>
      <c r="W12" s="124">
        <f>S12/T17</f>
        <v>0</v>
      </c>
      <c r="X12" s="100">
        <v>0</v>
      </c>
      <c r="Y12" s="93">
        <v>415770</v>
      </c>
      <c r="Z12" s="94">
        <f t="shared" si="4"/>
        <v>0</v>
      </c>
      <c r="AA12" s="95">
        <v>0</v>
      </c>
      <c r="AB12" s="99">
        <f>X12/Y17</f>
        <v>0</v>
      </c>
      <c r="AC12" s="120">
        <v>0</v>
      </c>
      <c r="AD12" s="122">
        <v>10211012</v>
      </c>
      <c r="AE12" s="122">
        <f t="shared" si="5"/>
        <v>0</v>
      </c>
      <c r="AF12" s="123">
        <v>0</v>
      </c>
      <c r="AG12" s="124">
        <f>AC12/AD17</f>
        <v>0</v>
      </c>
    </row>
    <row r="13" spans="2:33" ht="16.5" x14ac:dyDescent="0.3">
      <c r="B13" s="147">
        <v>8</v>
      </c>
      <c r="C13" s="148" t="s">
        <v>12</v>
      </c>
      <c r="D13" s="120">
        <v>0</v>
      </c>
      <c r="E13" s="121">
        <v>185546</v>
      </c>
      <c r="F13" s="122">
        <f t="shared" si="0"/>
        <v>0</v>
      </c>
      <c r="G13" s="123">
        <v>0</v>
      </c>
      <c r="H13" s="124">
        <f>D13/E17</f>
        <v>0</v>
      </c>
      <c r="I13" s="120">
        <v>0</v>
      </c>
      <c r="J13" s="121">
        <v>6814232</v>
      </c>
      <c r="K13" s="122">
        <f t="shared" si="1"/>
        <v>0</v>
      </c>
      <c r="L13" s="123">
        <v>0</v>
      </c>
      <c r="M13" s="131">
        <f>I13/J17</f>
        <v>0</v>
      </c>
      <c r="N13" s="120">
        <v>0</v>
      </c>
      <c r="O13" s="122">
        <v>3926320</v>
      </c>
      <c r="P13" s="122">
        <f t="shared" si="2"/>
        <v>0</v>
      </c>
      <c r="Q13" s="123">
        <v>0</v>
      </c>
      <c r="R13" s="124">
        <f>N13/O17</f>
        <v>0</v>
      </c>
      <c r="S13" s="133">
        <v>0</v>
      </c>
      <c r="T13" s="122">
        <v>744624</v>
      </c>
      <c r="U13" s="122">
        <f t="shared" si="3"/>
        <v>0</v>
      </c>
      <c r="V13" s="123">
        <v>0</v>
      </c>
      <c r="W13" s="124">
        <f>S13/T17</f>
        <v>0</v>
      </c>
      <c r="X13" s="100">
        <v>0</v>
      </c>
      <c r="Y13" s="93">
        <v>415770</v>
      </c>
      <c r="Z13" s="94">
        <f t="shared" si="4"/>
        <v>0</v>
      </c>
      <c r="AA13" s="95">
        <v>0</v>
      </c>
      <c r="AB13" s="99">
        <f>X13/Y17</f>
        <v>0</v>
      </c>
      <c r="AC13" s="120">
        <v>0</v>
      </c>
      <c r="AD13" s="122">
        <v>11669728</v>
      </c>
      <c r="AE13" s="122">
        <f t="shared" si="5"/>
        <v>0</v>
      </c>
      <c r="AF13" s="123">
        <v>0</v>
      </c>
      <c r="AG13" s="124">
        <f>AC13/AD17</f>
        <v>0</v>
      </c>
    </row>
    <row r="14" spans="2:33" ht="16.5" x14ac:dyDescent="0.3">
      <c r="B14" s="147">
        <v>9</v>
      </c>
      <c r="C14" s="148" t="s">
        <v>13</v>
      </c>
      <c r="D14" s="120">
        <v>0</v>
      </c>
      <c r="E14" s="121">
        <v>207615</v>
      </c>
      <c r="F14" s="122">
        <f t="shared" si="0"/>
        <v>0</v>
      </c>
      <c r="G14" s="123">
        <v>0</v>
      </c>
      <c r="H14" s="124">
        <f>D14/E17</f>
        <v>0</v>
      </c>
      <c r="I14" s="120">
        <v>0</v>
      </c>
      <c r="J14" s="121">
        <v>7666011</v>
      </c>
      <c r="K14" s="122">
        <f t="shared" si="1"/>
        <v>0</v>
      </c>
      <c r="L14" s="123">
        <v>0</v>
      </c>
      <c r="M14" s="131">
        <f>I14/J17</f>
        <v>0</v>
      </c>
      <c r="N14" s="120">
        <v>0</v>
      </c>
      <c r="O14" s="122">
        <v>4417110</v>
      </c>
      <c r="P14" s="122">
        <f t="shared" si="2"/>
        <v>0</v>
      </c>
      <c r="Q14" s="123">
        <v>0</v>
      </c>
      <c r="R14" s="124">
        <f>N14/O17</f>
        <v>0</v>
      </c>
      <c r="S14" s="133">
        <v>0</v>
      </c>
      <c r="T14" s="122">
        <v>837702</v>
      </c>
      <c r="U14" s="122">
        <f t="shared" si="3"/>
        <v>0</v>
      </c>
      <c r="V14" s="123">
        <v>0</v>
      </c>
      <c r="W14" s="124">
        <f>S14/T17</f>
        <v>0</v>
      </c>
      <c r="X14" s="133">
        <v>0</v>
      </c>
      <c r="Y14" s="121">
        <v>623655</v>
      </c>
      <c r="Z14" s="122">
        <f t="shared" si="4"/>
        <v>0</v>
      </c>
      <c r="AA14" s="123">
        <v>0</v>
      </c>
      <c r="AB14" s="131">
        <f>X14/Y17</f>
        <v>0</v>
      </c>
      <c r="AC14" s="120">
        <v>0</v>
      </c>
      <c r="AD14" s="122">
        <v>13128444</v>
      </c>
      <c r="AE14" s="122">
        <f t="shared" si="5"/>
        <v>0</v>
      </c>
      <c r="AF14" s="123">
        <v>0</v>
      </c>
      <c r="AG14" s="124">
        <f>AC14/AD17</f>
        <v>0</v>
      </c>
    </row>
    <row r="15" spans="2:33" ht="16.5" x14ac:dyDescent="0.3">
      <c r="B15" s="147">
        <v>10</v>
      </c>
      <c r="C15" s="148" t="s">
        <v>14</v>
      </c>
      <c r="D15" s="120">
        <v>0</v>
      </c>
      <c r="E15" s="121">
        <v>230684</v>
      </c>
      <c r="F15" s="122">
        <f t="shared" si="0"/>
        <v>0</v>
      </c>
      <c r="G15" s="123">
        <v>0</v>
      </c>
      <c r="H15" s="124">
        <f>D15/E17</f>
        <v>0</v>
      </c>
      <c r="I15" s="120">
        <v>0</v>
      </c>
      <c r="J15" s="121">
        <v>8517790</v>
      </c>
      <c r="K15" s="122">
        <f t="shared" si="1"/>
        <v>0</v>
      </c>
      <c r="L15" s="123">
        <v>0</v>
      </c>
      <c r="M15" s="131">
        <f>I15/J17</f>
        <v>0</v>
      </c>
      <c r="N15" s="120">
        <v>0</v>
      </c>
      <c r="O15" s="122">
        <v>4907900</v>
      </c>
      <c r="P15" s="122">
        <f t="shared" si="2"/>
        <v>0</v>
      </c>
      <c r="Q15" s="123">
        <v>0</v>
      </c>
      <c r="R15" s="124">
        <f>N15/O17</f>
        <v>0</v>
      </c>
      <c r="S15" s="133">
        <v>0</v>
      </c>
      <c r="T15" s="122">
        <v>930780</v>
      </c>
      <c r="U15" s="122">
        <f t="shared" si="3"/>
        <v>0</v>
      </c>
      <c r="V15" s="123">
        <v>0</v>
      </c>
      <c r="W15" s="124">
        <f>S15/T17</f>
        <v>0</v>
      </c>
      <c r="X15" s="100">
        <v>0</v>
      </c>
      <c r="Y15" s="93">
        <v>623655</v>
      </c>
      <c r="Z15" s="94">
        <f t="shared" si="4"/>
        <v>0</v>
      </c>
      <c r="AA15" s="95">
        <v>0</v>
      </c>
      <c r="AB15" s="99">
        <f>X15/Y17</f>
        <v>0</v>
      </c>
      <c r="AC15" s="120">
        <v>0</v>
      </c>
      <c r="AD15" s="122">
        <v>14587160</v>
      </c>
      <c r="AE15" s="122">
        <f t="shared" si="5"/>
        <v>0</v>
      </c>
      <c r="AF15" s="123">
        <v>0</v>
      </c>
      <c r="AG15" s="124">
        <f>AC15/AD17</f>
        <v>0</v>
      </c>
    </row>
    <row r="16" spans="2:33" ht="16.5" x14ac:dyDescent="0.3">
      <c r="B16" s="147">
        <v>11</v>
      </c>
      <c r="C16" s="148" t="s">
        <v>26</v>
      </c>
      <c r="D16" s="120">
        <v>0</v>
      </c>
      <c r="E16" s="121">
        <v>253753</v>
      </c>
      <c r="F16" s="122">
        <f t="shared" si="0"/>
        <v>0</v>
      </c>
      <c r="G16" s="123">
        <v>0</v>
      </c>
      <c r="H16" s="124">
        <f>D16/E17</f>
        <v>0</v>
      </c>
      <c r="I16" s="120">
        <v>0</v>
      </c>
      <c r="J16" s="121">
        <v>9369569</v>
      </c>
      <c r="K16" s="122">
        <f t="shared" si="1"/>
        <v>0</v>
      </c>
      <c r="L16" s="123">
        <v>0</v>
      </c>
      <c r="M16" s="131">
        <f>I16/J17</f>
        <v>0</v>
      </c>
      <c r="N16" s="120">
        <v>0</v>
      </c>
      <c r="O16" s="122">
        <v>5398690</v>
      </c>
      <c r="P16" s="122">
        <f t="shared" si="2"/>
        <v>0</v>
      </c>
      <c r="Q16" s="123">
        <v>0</v>
      </c>
      <c r="R16" s="124">
        <f>N16/O17</f>
        <v>0</v>
      </c>
      <c r="S16" s="133">
        <v>0</v>
      </c>
      <c r="T16" s="122">
        <v>1023858</v>
      </c>
      <c r="U16" s="122">
        <f t="shared" si="3"/>
        <v>0</v>
      </c>
      <c r="V16" s="123">
        <v>0</v>
      </c>
      <c r="W16" s="124">
        <f>S16/T17</f>
        <v>0</v>
      </c>
      <c r="X16" s="100">
        <v>0</v>
      </c>
      <c r="Y16" s="93">
        <v>623655</v>
      </c>
      <c r="Z16" s="94">
        <f t="shared" si="4"/>
        <v>0</v>
      </c>
      <c r="AA16" s="95">
        <v>0</v>
      </c>
      <c r="AB16" s="99">
        <f>X16/Y17</f>
        <v>0</v>
      </c>
      <c r="AC16" s="120">
        <v>0</v>
      </c>
      <c r="AD16" s="122">
        <v>16045876</v>
      </c>
      <c r="AE16" s="122">
        <f t="shared" si="5"/>
        <v>0</v>
      </c>
      <c r="AF16" s="123">
        <v>0</v>
      </c>
      <c r="AG16" s="124">
        <f>AC16/AD17</f>
        <v>0</v>
      </c>
    </row>
    <row r="17" spans="2:33" ht="17.25" thickBot="1" x14ac:dyDescent="0.35">
      <c r="B17" s="149">
        <v>12</v>
      </c>
      <c r="C17" s="150" t="s">
        <v>15</v>
      </c>
      <c r="D17" s="125">
        <v>0</v>
      </c>
      <c r="E17" s="126">
        <v>276822</v>
      </c>
      <c r="F17" s="127">
        <f t="shared" si="0"/>
        <v>0</v>
      </c>
      <c r="G17" s="128">
        <v>0</v>
      </c>
      <c r="H17" s="129">
        <f>D17/E17</f>
        <v>0</v>
      </c>
      <c r="I17" s="125">
        <v>0</v>
      </c>
      <c r="J17" s="126">
        <v>10221352</v>
      </c>
      <c r="K17" s="127">
        <f t="shared" si="1"/>
        <v>0</v>
      </c>
      <c r="L17" s="128">
        <v>0</v>
      </c>
      <c r="M17" s="132">
        <f>I17/J17</f>
        <v>0</v>
      </c>
      <c r="N17" s="125">
        <v>0</v>
      </c>
      <c r="O17" s="127">
        <v>5889478</v>
      </c>
      <c r="P17" s="127">
        <f t="shared" si="2"/>
        <v>0</v>
      </c>
      <c r="Q17" s="128">
        <v>0</v>
      </c>
      <c r="R17" s="129">
        <f>N17/O17</f>
        <v>0</v>
      </c>
      <c r="S17" s="134">
        <v>0</v>
      </c>
      <c r="T17" s="127">
        <v>1116942</v>
      </c>
      <c r="U17" s="127">
        <f t="shared" si="3"/>
        <v>0</v>
      </c>
      <c r="V17" s="128">
        <v>0</v>
      </c>
      <c r="W17" s="129">
        <f>S17/T17</f>
        <v>0</v>
      </c>
      <c r="X17" s="134">
        <v>0</v>
      </c>
      <c r="Y17" s="126">
        <v>831540</v>
      </c>
      <c r="Z17" s="127">
        <f t="shared" si="4"/>
        <v>0</v>
      </c>
      <c r="AA17" s="128">
        <v>0</v>
      </c>
      <c r="AB17" s="132">
        <f>X17/Y17</f>
        <v>0</v>
      </c>
      <c r="AC17" s="125">
        <v>0</v>
      </c>
      <c r="AD17" s="127">
        <v>17504594</v>
      </c>
      <c r="AE17" s="127">
        <f t="shared" si="5"/>
        <v>0</v>
      </c>
      <c r="AF17" s="128">
        <v>0</v>
      </c>
      <c r="AG17" s="129">
        <f>AC17/AD17</f>
        <v>0</v>
      </c>
    </row>
    <row r="19" spans="2:33" ht="15.75" thickBot="1" x14ac:dyDescent="0.3"/>
    <row r="20" spans="2:33" ht="15" customHeight="1" x14ac:dyDescent="0.3">
      <c r="B20" s="19"/>
      <c r="C20" s="20"/>
      <c r="D20" s="22"/>
      <c r="E20" s="22"/>
      <c r="F20" s="22"/>
      <c r="G20" s="22"/>
      <c r="H20" s="325" t="s">
        <v>284</v>
      </c>
      <c r="I20" s="326"/>
    </row>
    <row r="21" spans="2:33" ht="16.5" customHeight="1" thickBot="1" x14ac:dyDescent="0.3">
      <c r="H21" s="327"/>
      <c r="I21" s="328"/>
    </row>
    <row r="22" spans="2:33" x14ac:dyDescent="0.25">
      <c r="B22" s="12">
        <v>1</v>
      </c>
      <c r="C22" s="7" t="s">
        <v>27</v>
      </c>
      <c r="D22" s="8"/>
      <c r="E22" s="295" t="s">
        <v>28</v>
      </c>
      <c r="F22" s="295"/>
      <c r="G22" s="296"/>
      <c r="H22" s="12">
        <v>5</v>
      </c>
      <c r="I22" s="16">
        <f>H22/H25</f>
        <v>0.83333333333333337</v>
      </c>
    </row>
    <row r="23" spans="2:33" x14ac:dyDescent="0.25">
      <c r="B23" s="13">
        <v>2</v>
      </c>
      <c r="C23" s="9" t="s">
        <v>29</v>
      </c>
      <c r="D23" s="4"/>
      <c r="E23" s="297" t="s">
        <v>30</v>
      </c>
      <c r="F23" s="297"/>
      <c r="G23" s="298"/>
      <c r="H23" s="13">
        <v>1</v>
      </c>
      <c r="I23" s="17">
        <f>H23/H25</f>
        <v>0.16666666666666666</v>
      </c>
    </row>
    <row r="24" spans="2:33" ht="15.75" thickBot="1" x14ac:dyDescent="0.3">
      <c r="B24" s="14">
        <v>3</v>
      </c>
      <c r="C24" s="10" t="s">
        <v>31</v>
      </c>
      <c r="D24" s="11"/>
      <c r="E24" s="299" t="s">
        <v>32</v>
      </c>
      <c r="F24" s="299"/>
      <c r="G24" s="300"/>
      <c r="H24" s="14">
        <v>0</v>
      </c>
      <c r="I24" s="18">
        <f>H24/H25</f>
        <v>0</v>
      </c>
    </row>
    <row r="25" spans="2:33" ht="15.75" thickBot="1" x14ac:dyDescent="0.3">
      <c r="B25" s="322" t="s">
        <v>95</v>
      </c>
      <c r="C25" s="323"/>
      <c r="D25" s="323"/>
      <c r="E25" s="323"/>
      <c r="F25" s="323"/>
      <c r="G25" s="324"/>
      <c r="H25" s="15">
        <f>SUM(H22:H24)</f>
        <v>6</v>
      </c>
      <c r="I25" s="21">
        <f>SUM(I22:I24)</f>
        <v>1</v>
      </c>
    </row>
  </sheetData>
  <sheetProtection algorithmName="SHA-512" hashValue="9aYapAP+KEuaFW27MPlfNFdBANNxjef2CSucPd/49+Eiz9R1uM2BpLjoBn2g7utZFHYbCafUhWRruHO25ps70A==" saltValue="oIiX8lVwLUwcHdIlMXWeAg==" spinCount="100000" sheet="1" objects="1" scenarios="1" selectLockedCells="1" selectUnlockedCells="1"/>
  <mergeCells count="31">
    <mergeCell ref="E23:G23"/>
    <mergeCell ref="E24:G24"/>
    <mergeCell ref="B25:G25"/>
    <mergeCell ref="AB4:AB5"/>
    <mergeCell ref="AC4:AE4"/>
    <mergeCell ref="B2:C5"/>
    <mergeCell ref="D2:AG2"/>
    <mergeCell ref="D3:H3"/>
    <mergeCell ref="I3:M3"/>
    <mergeCell ref="N3:R3"/>
    <mergeCell ref="S3:W3"/>
    <mergeCell ref="X3:AB3"/>
    <mergeCell ref="AC3:AG3"/>
    <mergeCell ref="D4:F4"/>
    <mergeCell ref="G4:G5"/>
    <mergeCell ref="AF4:AF5"/>
    <mergeCell ref="AG4:AG5"/>
    <mergeCell ref="H20:I21"/>
    <mergeCell ref="E22:G22"/>
    <mergeCell ref="R4:R5"/>
    <mergeCell ref="S4:U4"/>
    <mergeCell ref="V4:V5"/>
    <mergeCell ref="W4:W5"/>
    <mergeCell ref="X4:Z4"/>
    <mergeCell ref="AA4:AA5"/>
    <mergeCell ref="H4:H5"/>
    <mergeCell ref="I4:K4"/>
    <mergeCell ref="L4:L5"/>
    <mergeCell ref="M4:M5"/>
    <mergeCell ref="N4:P4"/>
    <mergeCell ref="Q4:Q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B1:BA27"/>
  <sheetViews>
    <sheetView workbookViewId="0">
      <selection activeCell="H20" sqref="H20:I21"/>
    </sheetView>
  </sheetViews>
  <sheetFormatPr baseColWidth="10" defaultRowHeight="15" x14ac:dyDescent="0.25"/>
  <cols>
    <col min="1" max="1" width="6" customWidth="1"/>
    <col min="2" max="2" width="4.42578125" customWidth="1"/>
    <col min="3" max="3" width="16.140625" customWidth="1"/>
    <col min="4" max="4" width="6.28515625" customWidth="1"/>
    <col min="5" max="5" width="4.5703125" customWidth="1"/>
    <col min="6" max="6" width="5.85546875" customWidth="1"/>
    <col min="7" max="7" width="6.85546875" customWidth="1"/>
    <col min="8" max="8" width="10.140625" customWidth="1"/>
    <col min="9" max="9" width="7.7109375" customWidth="1"/>
    <col min="10" max="10" width="5.42578125" customWidth="1"/>
    <col min="11" max="11" width="6.5703125" customWidth="1"/>
    <col min="12" max="12" width="7.5703125" customWidth="1"/>
    <col min="13" max="13" width="9.85546875" customWidth="1"/>
    <col min="14" max="14" width="6.42578125" customWidth="1"/>
    <col min="15" max="15" width="5" customWidth="1"/>
    <col min="16" max="16" width="6.42578125" customWidth="1"/>
    <col min="17" max="17" width="7" customWidth="1"/>
    <col min="18" max="18" width="9.85546875" customWidth="1"/>
    <col min="19" max="19" width="7.140625" customWidth="1"/>
    <col min="20" max="20" width="5.140625" customWidth="1"/>
    <col min="21" max="21" width="6.5703125" customWidth="1"/>
    <col min="22" max="22" width="7" customWidth="1"/>
    <col min="23" max="23" width="9.7109375" customWidth="1"/>
    <col min="24" max="24" width="6.42578125" hidden="1" customWidth="1"/>
    <col min="25" max="25" width="5.140625" hidden="1" customWidth="1"/>
    <col min="26" max="26" width="6.140625" hidden="1" customWidth="1"/>
    <col min="27" max="27" width="7" hidden="1" customWidth="1"/>
    <col min="28" max="28" width="9.5703125" hidden="1" customWidth="1"/>
    <col min="29" max="29" width="7.5703125" customWidth="1"/>
    <col min="30" max="30" width="6.5703125" customWidth="1"/>
    <col min="31" max="31" width="7.42578125" customWidth="1"/>
    <col min="32" max="32" width="7.28515625" customWidth="1"/>
    <col min="33" max="33" width="10.42578125" customWidth="1"/>
    <col min="34" max="34" width="7.42578125" customWidth="1"/>
    <col min="35" max="35" width="5.7109375" customWidth="1"/>
    <col min="36" max="37" width="7.7109375" customWidth="1"/>
    <col min="38" max="38" width="10" customWidth="1"/>
    <col min="39" max="39" width="6.42578125" customWidth="1"/>
    <col min="40" max="40" width="5.85546875" customWidth="1"/>
    <col min="41" max="42" width="6.7109375" customWidth="1"/>
    <col min="43" max="43" width="9.7109375" customWidth="1"/>
    <col min="44" max="44" width="7" hidden="1" customWidth="1"/>
    <col min="45" max="45" width="6.5703125" hidden="1" customWidth="1"/>
    <col min="46" max="46" width="7.140625" hidden="1" customWidth="1"/>
    <col min="47" max="47" width="7.28515625" hidden="1" customWidth="1"/>
    <col min="48" max="48" width="10.28515625" hidden="1" customWidth="1"/>
    <col min="49" max="49" width="6.5703125" customWidth="1"/>
    <col min="50" max="50" width="5.7109375" customWidth="1"/>
    <col min="51" max="51" width="6.28515625" customWidth="1"/>
    <col min="52" max="52" width="6.85546875" customWidth="1"/>
    <col min="53" max="53" width="9.85546875" customWidth="1"/>
  </cols>
  <sheetData>
    <row r="1" spans="2:53" ht="15.75" thickBot="1" x14ac:dyDescent="0.3"/>
    <row r="2" spans="2:53" ht="17.25" thickBot="1" x14ac:dyDescent="0.35">
      <c r="B2" s="353" t="s">
        <v>286</v>
      </c>
      <c r="C2" s="354"/>
      <c r="D2" s="343" t="s">
        <v>106</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5"/>
    </row>
    <row r="3" spans="2:53" ht="64.5" customHeight="1" thickBot="1" x14ac:dyDescent="0.3">
      <c r="B3" s="355"/>
      <c r="C3" s="356"/>
      <c r="D3" s="335" t="s">
        <v>142</v>
      </c>
      <c r="E3" s="336"/>
      <c r="F3" s="337"/>
      <c r="G3" s="337"/>
      <c r="H3" s="338"/>
      <c r="I3" s="359" t="s">
        <v>362</v>
      </c>
      <c r="J3" s="360"/>
      <c r="K3" s="361"/>
      <c r="L3" s="361"/>
      <c r="M3" s="362"/>
      <c r="N3" s="349" t="s">
        <v>143</v>
      </c>
      <c r="O3" s="346"/>
      <c r="P3" s="346"/>
      <c r="Q3" s="346"/>
      <c r="R3" s="347"/>
      <c r="S3" s="349" t="s">
        <v>144</v>
      </c>
      <c r="T3" s="346"/>
      <c r="U3" s="346"/>
      <c r="V3" s="346"/>
      <c r="W3" s="347"/>
      <c r="X3" s="349" t="s">
        <v>137</v>
      </c>
      <c r="Y3" s="346"/>
      <c r="Z3" s="346"/>
      <c r="AA3" s="346"/>
      <c r="AB3" s="347"/>
      <c r="AC3" s="335" t="s">
        <v>247</v>
      </c>
      <c r="AD3" s="336"/>
      <c r="AE3" s="337"/>
      <c r="AF3" s="337"/>
      <c r="AG3" s="338"/>
      <c r="AH3" s="339" t="s">
        <v>248</v>
      </c>
      <c r="AI3" s="340"/>
      <c r="AJ3" s="341"/>
      <c r="AK3" s="341"/>
      <c r="AL3" s="342"/>
      <c r="AM3" s="368" t="s">
        <v>355</v>
      </c>
      <c r="AN3" s="369"/>
      <c r="AO3" s="369"/>
      <c r="AP3" s="369"/>
      <c r="AQ3" s="370"/>
      <c r="AR3" s="349" t="s">
        <v>145</v>
      </c>
      <c r="AS3" s="346"/>
      <c r="AT3" s="346"/>
      <c r="AU3" s="346"/>
      <c r="AV3" s="347"/>
      <c r="AW3" s="371" t="s">
        <v>249</v>
      </c>
      <c r="AX3" s="340"/>
      <c r="AY3" s="341"/>
      <c r="AZ3" s="341"/>
      <c r="BA3" s="342"/>
    </row>
    <row r="4" spans="2:53" ht="24.75" customHeight="1" thickBot="1" x14ac:dyDescent="0.3">
      <c r="B4" s="355"/>
      <c r="C4" s="356"/>
      <c r="D4" s="319" t="s">
        <v>0</v>
      </c>
      <c r="E4" s="348"/>
      <c r="F4" s="350"/>
      <c r="G4" s="351" t="s">
        <v>1</v>
      </c>
      <c r="H4" s="316" t="s">
        <v>104</v>
      </c>
      <c r="I4" s="319" t="s">
        <v>0</v>
      </c>
      <c r="J4" s="320"/>
      <c r="K4" s="321"/>
      <c r="L4" s="316" t="s">
        <v>1</v>
      </c>
      <c r="M4" s="316" t="s">
        <v>104</v>
      </c>
      <c r="N4" s="319" t="s">
        <v>0</v>
      </c>
      <c r="O4" s="320"/>
      <c r="P4" s="321"/>
      <c r="Q4" s="316" t="s">
        <v>1</v>
      </c>
      <c r="R4" s="374" t="s">
        <v>104</v>
      </c>
      <c r="S4" s="319" t="s">
        <v>0</v>
      </c>
      <c r="T4" s="320"/>
      <c r="U4" s="321"/>
      <c r="V4" s="316" t="s">
        <v>1</v>
      </c>
      <c r="W4" s="316" t="s">
        <v>104</v>
      </c>
      <c r="X4" s="363" t="s">
        <v>0</v>
      </c>
      <c r="Y4" s="364"/>
      <c r="Z4" s="365"/>
      <c r="AA4" s="366" t="s">
        <v>1</v>
      </c>
      <c r="AB4" s="366" t="s">
        <v>104</v>
      </c>
      <c r="AC4" s="319" t="s">
        <v>0</v>
      </c>
      <c r="AD4" s="348"/>
      <c r="AE4" s="350"/>
      <c r="AF4" s="351" t="s">
        <v>1</v>
      </c>
      <c r="AG4" s="316" t="s">
        <v>104</v>
      </c>
      <c r="AH4" s="319" t="s">
        <v>0</v>
      </c>
      <c r="AI4" s="320"/>
      <c r="AJ4" s="321"/>
      <c r="AK4" s="316" t="s">
        <v>1</v>
      </c>
      <c r="AL4" s="316" t="s">
        <v>104</v>
      </c>
      <c r="AM4" s="319" t="s">
        <v>0</v>
      </c>
      <c r="AN4" s="320"/>
      <c r="AO4" s="321"/>
      <c r="AP4" s="316" t="s">
        <v>1</v>
      </c>
      <c r="AQ4" s="316" t="s">
        <v>104</v>
      </c>
      <c r="AR4" s="319" t="s">
        <v>0</v>
      </c>
      <c r="AS4" s="320"/>
      <c r="AT4" s="321"/>
      <c r="AU4" s="316" t="s">
        <v>1</v>
      </c>
      <c r="AV4" s="316" t="s">
        <v>104</v>
      </c>
      <c r="AW4" s="319" t="s">
        <v>0</v>
      </c>
      <c r="AX4" s="320"/>
      <c r="AY4" s="321"/>
      <c r="AZ4" s="316" t="s">
        <v>1</v>
      </c>
      <c r="BA4" s="316" t="s">
        <v>104</v>
      </c>
    </row>
    <row r="5" spans="2:53" ht="18" customHeight="1" thickBot="1" x14ac:dyDescent="0.3">
      <c r="B5" s="357"/>
      <c r="C5" s="358"/>
      <c r="D5" s="151" t="s">
        <v>33</v>
      </c>
      <c r="E5" s="152" t="s">
        <v>2</v>
      </c>
      <c r="F5" s="153" t="s">
        <v>3</v>
      </c>
      <c r="G5" s="352"/>
      <c r="H5" s="318"/>
      <c r="I5" s="151" t="s">
        <v>33</v>
      </c>
      <c r="J5" s="152" t="s">
        <v>2</v>
      </c>
      <c r="K5" s="158" t="s">
        <v>3</v>
      </c>
      <c r="L5" s="318"/>
      <c r="M5" s="318"/>
      <c r="N5" s="151" t="s">
        <v>33</v>
      </c>
      <c r="O5" s="152" t="s">
        <v>4</v>
      </c>
      <c r="P5" s="158" t="s">
        <v>3</v>
      </c>
      <c r="Q5" s="318"/>
      <c r="R5" s="375"/>
      <c r="S5" s="151" t="s">
        <v>33</v>
      </c>
      <c r="T5" s="152" t="s">
        <v>4</v>
      </c>
      <c r="U5" s="158" t="s">
        <v>3</v>
      </c>
      <c r="V5" s="318"/>
      <c r="W5" s="318"/>
      <c r="X5" s="170" t="s">
        <v>33</v>
      </c>
      <c r="Y5" s="152" t="s">
        <v>4</v>
      </c>
      <c r="Z5" s="158" t="s">
        <v>3</v>
      </c>
      <c r="AA5" s="367"/>
      <c r="AB5" s="367"/>
      <c r="AC5" s="151" t="s">
        <v>33</v>
      </c>
      <c r="AD5" s="152" t="s">
        <v>2</v>
      </c>
      <c r="AE5" s="153" t="s">
        <v>3</v>
      </c>
      <c r="AF5" s="352"/>
      <c r="AG5" s="318"/>
      <c r="AH5" s="151" t="s">
        <v>33</v>
      </c>
      <c r="AI5" s="152" t="s">
        <v>2</v>
      </c>
      <c r="AJ5" s="158" t="s">
        <v>3</v>
      </c>
      <c r="AK5" s="318"/>
      <c r="AL5" s="318"/>
      <c r="AM5" s="151" t="s">
        <v>33</v>
      </c>
      <c r="AN5" s="152" t="s">
        <v>4</v>
      </c>
      <c r="AO5" s="158" t="s">
        <v>3</v>
      </c>
      <c r="AP5" s="318"/>
      <c r="AQ5" s="318"/>
      <c r="AR5" s="151" t="s">
        <v>33</v>
      </c>
      <c r="AS5" s="152" t="s">
        <v>4</v>
      </c>
      <c r="AT5" s="158" t="s">
        <v>3</v>
      </c>
      <c r="AU5" s="318"/>
      <c r="AV5" s="318"/>
      <c r="AW5" s="151" t="s">
        <v>33</v>
      </c>
      <c r="AX5" s="152" t="s">
        <v>4</v>
      </c>
      <c r="AY5" s="158" t="s">
        <v>3</v>
      </c>
      <c r="AZ5" s="318"/>
      <c r="BA5" s="318"/>
    </row>
    <row r="6" spans="2:53" ht="17.25" customHeight="1" x14ac:dyDescent="0.25">
      <c r="B6" s="145">
        <v>1</v>
      </c>
      <c r="C6" s="146" t="s">
        <v>5</v>
      </c>
      <c r="D6" s="160">
        <v>0</v>
      </c>
      <c r="E6" s="93">
        <v>1</v>
      </c>
      <c r="F6" s="93">
        <f>D6/E6*100</f>
        <v>0</v>
      </c>
      <c r="G6" s="161">
        <v>0</v>
      </c>
      <c r="H6" s="162">
        <f>D6/E17</f>
        <v>0</v>
      </c>
      <c r="I6" s="160">
        <v>0</v>
      </c>
      <c r="J6" s="93">
        <v>100</v>
      </c>
      <c r="K6" s="93">
        <f>I6/J6*100</f>
        <v>0</v>
      </c>
      <c r="L6" s="161">
        <v>0</v>
      </c>
      <c r="M6" s="163">
        <f>I6/J17</f>
        <v>0</v>
      </c>
      <c r="N6" s="164">
        <v>0</v>
      </c>
      <c r="O6" s="93">
        <v>1</v>
      </c>
      <c r="P6" s="93">
        <f>N6/O6*100</f>
        <v>0</v>
      </c>
      <c r="Q6" s="161">
        <v>0</v>
      </c>
      <c r="R6" s="162">
        <f>N6/O17</f>
        <v>0</v>
      </c>
      <c r="S6" s="165">
        <v>1</v>
      </c>
      <c r="T6" s="1">
        <v>1</v>
      </c>
      <c r="U6" s="1">
        <f>S6/T6*100</f>
        <v>100</v>
      </c>
      <c r="V6" s="166">
        <v>1</v>
      </c>
      <c r="W6" s="167">
        <f>S6/T17</f>
        <v>0.25</v>
      </c>
      <c r="X6" s="168">
        <v>0</v>
      </c>
      <c r="Y6" s="1">
        <v>1</v>
      </c>
      <c r="Z6" s="1">
        <f>X6/Y6*100</f>
        <v>0</v>
      </c>
      <c r="AA6" s="166">
        <v>0</v>
      </c>
      <c r="AB6" s="167">
        <f>X6/Y17</f>
        <v>0</v>
      </c>
      <c r="AC6" s="160">
        <v>0</v>
      </c>
      <c r="AD6" s="93">
        <v>1</v>
      </c>
      <c r="AE6" s="93">
        <f>AC6/AD6*100</f>
        <v>0</v>
      </c>
      <c r="AF6" s="161">
        <v>0</v>
      </c>
      <c r="AG6" s="162">
        <f>AC6/AD17</f>
        <v>0</v>
      </c>
      <c r="AH6" s="160">
        <v>0</v>
      </c>
      <c r="AI6" s="93">
        <v>1</v>
      </c>
      <c r="AJ6" s="93">
        <f>AH6/AI6*100</f>
        <v>0</v>
      </c>
      <c r="AK6" s="161">
        <v>0</v>
      </c>
      <c r="AL6" s="163">
        <f>AH6/AI17</f>
        <v>0</v>
      </c>
      <c r="AM6" s="164">
        <v>0</v>
      </c>
      <c r="AN6" s="93">
        <v>1</v>
      </c>
      <c r="AO6" s="93">
        <f>AM6/AN6*100</f>
        <v>0</v>
      </c>
      <c r="AP6" s="161">
        <v>0</v>
      </c>
      <c r="AQ6" s="162">
        <f>AM6/AN17</f>
        <v>0</v>
      </c>
      <c r="AR6" s="165">
        <v>0</v>
      </c>
      <c r="AS6" s="1">
        <v>100</v>
      </c>
      <c r="AT6" s="1">
        <f>AR6/AS6*100</f>
        <v>0</v>
      </c>
      <c r="AU6" s="166">
        <v>0</v>
      </c>
      <c r="AV6" s="169">
        <f>AR6/AS17</f>
        <v>0</v>
      </c>
      <c r="AW6" s="165">
        <v>1</v>
      </c>
      <c r="AX6" s="1">
        <v>1</v>
      </c>
      <c r="AY6" s="1">
        <f>AW6/AX6*100</f>
        <v>100</v>
      </c>
      <c r="AZ6" s="166">
        <v>1</v>
      </c>
      <c r="BA6" s="167">
        <f>AW6/AX17</f>
        <v>8.3333333333333329E-2</v>
      </c>
    </row>
    <row r="7" spans="2:53" ht="16.5" x14ac:dyDescent="0.3">
      <c r="B7" s="147">
        <v>2</v>
      </c>
      <c r="C7" s="148" t="s">
        <v>6</v>
      </c>
      <c r="D7" s="92">
        <v>0</v>
      </c>
      <c r="E7" s="93">
        <v>1</v>
      </c>
      <c r="F7" s="94">
        <f>D7/E7*100</f>
        <v>0</v>
      </c>
      <c r="G7" s="95">
        <v>0</v>
      </c>
      <c r="H7" s="99">
        <f>D7/E17</f>
        <v>0</v>
      </c>
      <c r="I7" s="3">
        <v>100</v>
      </c>
      <c r="J7" s="2">
        <v>100</v>
      </c>
      <c r="K7" s="2">
        <f>I7/J7*100</f>
        <v>100</v>
      </c>
      <c r="L7" s="106">
        <v>1</v>
      </c>
      <c r="M7" s="23">
        <f>I7/J17</f>
        <v>1</v>
      </c>
      <c r="N7" s="100">
        <v>0</v>
      </c>
      <c r="O7" s="93">
        <v>1</v>
      </c>
      <c r="P7" s="94">
        <f>N7/O7*100</f>
        <v>0</v>
      </c>
      <c r="Q7" s="95">
        <v>0</v>
      </c>
      <c r="R7" s="99">
        <f>N7/O17</f>
        <v>0</v>
      </c>
      <c r="S7" s="3">
        <v>1</v>
      </c>
      <c r="T7" s="2">
        <v>1</v>
      </c>
      <c r="U7" s="2">
        <f>S7/T7*100</f>
        <v>100</v>
      </c>
      <c r="V7" s="24">
        <v>1</v>
      </c>
      <c r="W7" s="23">
        <f>S7/T17</f>
        <v>0.25</v>
      </c>
      <c r="X7" s="51">
        <v>0</v>
      </c>
      <c r="Y7" s="1">
        <v>1</v>
      </c>
      <c r="Z7" s="2">
        <f>X7/Y7*100</f>
        <v>0</v>
      </c>
      <c r="AA7" s="24">
        <v>0</v>
      </c>
      <c r="AB7" s="23">
        <f>X7/Y17</f>
        <v>0</v>
      </c>
      <c r="AC7" s="3">
        <v>1</v>
      </c>
      <c r="AD7" s="1">
        <v>1</v>
      </c>
      <c r="AE7" s="2">
        <f>AC7/AD7*100</f>
        <v>100</v>
      </c>
      <c r="AF7" s="24">
        <v>1</v>
      </c>
      <c r="AG7" s="49">
        <f>AC7/AD17</f>
        <v>0.33333333333333331</v>
      </c>
      <c r="AH7" s="3">
        <v>1</v>
      </c>
      <c r="AI7" s="1">
        <v>1</v>
      </c>
      <c r="AJ7" s="2">
        <f>AH7/AI7*100</f>
        <v>100</v>
      </c>
      <c r="AK7" s="106">
        <v>1</v>
      </c>
      <c r="AL7" s="23">
        <f>AH7/AI17</f>
        <v>0.16666666666666666</v>
      </c>
      <c r="AM7" s="100">
        <v>0</v>
      </c>
      <c r="AN7" s="93">
        <v>1</v>
      </c>
      <c r="AO7" s="94">
        <f>AM7/AN7*100</f>
        <v>0</v>
      </c>
      <c r="AP7" s="95">
        <v>0</v>
      </c>
      <c r="AQ7" s="99">
        <f>AM7/AN17</f>
        <v>0</v>
      </c>
      <c r="AR7" s="3">
        <v>0</v>
      </c>
      <c r="AS7" s="2">
        <v>100</v>
      </c>
      <c r="AT7" s="2">
        <f>AR7/AS7*100</f>
        <v>0</v>
      </c>
      <c r="AU7" s="24">
        <v>0</v>
      </c>
      <c r="AV7" s="49">
        <f>AR7/AS17</f>
        <v>0</v>
      </c>
      <c r="AW7" s="3">
        <v>2</v>
      </c>
      <c r="AX7" s="2">
        <v>2</v>
      </c>
      <c r="AY7" s="2">
        <f>AW7/AX7*100</f>
        <v>100</v>
      </c>
      <c r="AZ7" s="24">
        <v>1</v>
      </c>
      <c r="BA7" s="23">
        <f>AW7/AX17</f>
        <v>0.16666666666666666</v>
      </c>
    </row>
    <row r="8" spans="2:53" ht="15.75" x14ac:dyDescent="0.25">
      <c r="B8" s="173">
        <v>3</v>
      </c>
      <c r="C8" s="174" t="s">
        <v>7</v>
      </c>
      <c r="D8" s="3">
        <v>1</v>
      </c>
      <c r="E8" s="1">
        <v>1</v>
      </c>
      <c r="F8" s="2">
        <f>D8/E8*100</f>
        <v>100</v>
      </c>
      <c r="G8" s="106">
        <v>1</v>
      </c>
      <c r="H8" s="49">
        <f>D8/E17</f>
        <v>0.125</v>
      </c>
      <c r="I8" s="92">
        <v>0</v>
      </c>
      <c r="J8" s="94">
        <v>100</v>
      </c>
      <c r="K8" s="94">
        <f>I8/J8*100</f>
        <v>0</v>
      </c>
      <c r="L8" s="95">
        <v>0</v>
      </c>
      <c r="M8" s="96">
        <f>I8/J17</f>
        <v>0</v>
      </c>
      <c r="N8" s="100">
        <v>0</v>
      </c>
      <c r="O8" s="93">
        <v>1</v>
      </c>
      <c r="P8" s="94">
        <f>N8/O8*100</f>
        <v>0</v>
      </c>
      <c r="Q8" s="95">
        <v>0</v>
      </c>
      <c r="R8" s="99">
        <f>N8/O17</f>
        <v>0</v>
      </c>
      <c r="S8" s="3">
        <v>1</v>
      </c>
      <c r="T8" s="2">
        <v>1</v>
      </c>
      <c r="U8" s="2">
        <f>S8/T8*100</f>
        <v>100</v>
      </c>
      <c r="V8" s="106">
        <v>1</v>
      </c>
      <c r="W8" s="23">
        <f>S8/T17</f>
        <v>0.25</v>
      </c>
      <c r="X8" s="51">
        <v>0</v>
      </c>
      <c r="Y8" s="1">
        <v>1</v>
      </c>
      <c r="Z8" s="2">
        <f>X8/Y8*100</f>
        <v>0</v>
      </c>
      <c r="AA8" s="24">
        <v>0</v>
      </c>
      <c r="AB8" s="23">
        <f>X8/Y17</f>
        <v>0</v>
      </c>
      <c r="AC8" s="3">
        <v>1</v>
      </c>
      <c r="AD8" s="1">
        <v>1</v>
      </c>
      <c r="AE8" s="2">
        <f>AC8/AD8*100</f>
        <v>100</v>
      </c>
      <c r="AF8" s="106">
        <v>1</v>
      </c>
      <c r="AG8" s="49">
        <f>AC8/AD17</f>
        <v>0.33333333333333331</v>
      </c>
      <c r="AH8" s="92">
        <v>2</v>
      </c>
      <c r="AI8" s="93">
        <v>1</v>
      </c>
      <c r="AJ8" s="94">
        <f>AH8/AI8*100</f>
        <v>200</v>
      </c>
      <c r="AK8" s="95">
        <v>0</v>
      </c>
      <c r="AL8" s="96">
        <f>AH8/AI17</f>
        <v>0.33333333333333331</v>
      </c>
      <c r="AM8" s="100">
        <v>0</v>
      </c>
      <c r="AN8" s="93">
        <v>1</v>
      </c>
      <c r="AO8" s="94">
        <f>AM8/AN8*100</f>
        <v>0</v>
      </c>
      <c r="AP8" s="95">
        <v>0</v>
      </c>
      <c r="AQ8" s="99">
        <f>AM8/AN17</f>
        <v>0</v>
      </c>
      <c r="AR8" s="3">
        <v>0</v>
      </c>
      <c r="AS8" s="2">
        <v>100</v>
      </c>
      <c r="AT8" s="2">
        <f>AR8/AS8*100</f>
        <v>0</v>
      </c>
      <c r="AU8" s="24">
        <v>0</v>
      </c>
      <c r="AV8" s="49">
        <f>AR8/AS17</f>
        <v>0</v>
      </c>
      <c r="AW8" s="3">
        <v>3</v>
      </c>
      <c r="AX8" s="2">
        <v>3</v>
      </c>
      <c r="AY8" s="2">
        <f>AW8/AX8*100</f>
        <v>100</v>
      </c>
      <c r="AZ8" s="106">
        <v>1</v>
      </c>
      <c r="BA8" s="23">
        <f>AW8/AX17</f>
        <v>0.25</v>
      </c>
    </row>
    <row r="9" spans="2:53" ht="16.5" x14ac:dyDescent="0.3">
      <c r="B9" s="147">
        <v>4</v>
      </c>
      <c r="C9" s="148" t="s">
        <v>8</v>
      </c>
      <c r="D9" s="3">
        <v>1</v>
      </c>
      <c r="E9" s="1">
        <v>1</v>
      </c>
      <c r="F9" s="2">
        <f t="shared" ref="F9:F17" si="0">D9/E9*100</f>
        <v>100</v>
      </c>
      <c r="G9" s="24">
        <v>1</v>
      </c>
      <c r="H9" s="49">
        <f>D9/E17</f>
        <v>0.125</v>
      </c>
      <c r="I9" s="212">
        <v>0</v>
      </c>
      <c r="J9" s="213">
        <v>100</v>
      </c>
      <c r="K9" s="213">
        <f t="shared" ref="K9:K17" si="1">I9/J9*100</f>
        <v>0</v>
      </c>
      <c r="L9" s="214">
        <v>0</v>
      </c>
      <c r="M9" s="215">
        <f>I9/J17</f>
        <v>0</v>
      </c>
      <c r="N9" s="100">
        <v>0</v>
      </c>
      <c r="O9" s="93">
        <v>1</v>
      </c>
      <c r="P9" s="94">
        <f t="shared" ref="P9:P17" si="2">N9/O9*100</f>
        <v>0</v>
      </c>
      <c r="Q9" s="95">
        <v>0</v>
      </c>
      <c r="R9" s="99">
        <f>N9/O17</f>
        <v>0</v>
      </c>
      <c r="S9" s="3">
        <v>1</v>
      </c>
      <c r="T9" s="2">
        <v>2</v>
      </c>
      <c r="U9" s="2">
        <f t="shared" ref="U9:U17" si="3">S9/T9*100</f>
        <v>50</v>
      </c>
      <c r="V9" s="24">
        <v>0.5</v>
      </c>
      <c r="W9" s="23">
        <f>S9/T17</f>
        <v>0.25</v>
      </c>
      <c r="X9" s="51">
        <v>0</v>
      </c>
      <c r="Y9" s="1">
        <v>1</v>
      </c>
      <c r="Z9" s="2">
        <f t="shared" ref="Z9:Z17" si="4">X9/Y9*100</f>
        <v>0</v>
      </c>
      <c r="AA9" s="24">
        <v>0</v>
      </c>
      <c r="AB9" s="23">
        <f>X9/Y17</f>
        <v>0</v>
      </c>
      <c r="AC9" s="3">
        <v>1</v>
      </c>
      <c r="AD9" s="1">
        <v>1</v>
      </c>
      <c r="AE9" s="2">
        <f t="shared" ref="AE9:AE17" si="5">AC9/AD9*100</f>
        <v>100</v>
      </c>
      <c r="AF9" s="24">
        <v>1</v>
      </c>
      <c r="AG9" s="49">
        <f>AC9/AD17</f>
        <v>0.33333333333333331</v>
      </c>
      <c r="AH9" s="3">
        <v>2</v>
      </c>
      <c r="AI9" s="1">
        <v>2</v>
      </c>
      <c r="AJ9" s="2">
        <f t="shared" ref="AJ9:AJ17" si="6">AH9/AI9*100</f>
        <v>100</v>
      </c>
      <c r="AK9" s="24">
        <v>1</v>
      </c>
      <c r="AL9" s="23">
        <f>AH9/AI17</f>
        <v>0.33333333333333331</v>
      </c>
      <c r="AM9" s="51">
        <v>93.5</v>
      </c>
      <c r="AN9" s="1">
        <v>95</v>
      </c>
      <c r="AO9" s="2">
        <f t="shared" ref="AO9:AO17" si="7">AM9/AN9*100</f>
        <v>98.421052631578945</v>
      </c>
      <c r="AP9" s="178">
        <v>0.98</v>
      </c>
      <c r="AQ9" s="49">
        <f>AM9/AN17</f>
        <v>0.98421052631578942</v>
      </c>
      <c r="AR9" s="3">
        <v>0</v>
      </c>
      <c r="AS9" s="2">
        <v>100</v>
      </c>
      <c r="AT9" s="2">
        <f t="shared" ref="AT9:AT17" si="8">AR9/AS9*100</f>
        <v>0</v>
      </c>
      <c r="AU9" s="24">
        <v>0</v>
      </c>
      <c r="AV9" s="49">
        <f>AR9/AS17</f>
        <v>0</v>
      </c>
      <c r="AW9" s="3">
        <v>4</v>
      </c>
      <c r="AX9" s="2">
        <v>4</v>
      </c>
      <c r="AY9" s="2">
        <f t="shared" ref="AY9:AY17" si="9">AW9/AX9*100</f>
        <v>100</v>
      </c>
      <c r="AZ9" s="24">
        <v>1</v>
      </c>
      <c r="BA9" s="23">
        <f>AW9/AX17</f>
        <v>0.33333333333333331</v>
      </c>
    </row>
    <row r="10" spans="2:53" ht="16.5" x14ac:dyDescent="0.3">
      <c r="B10" s="147">
        <v>5</v>
      </c>
      <c r="C10" s="148" t="s">
        <v>9</v>
      </c>
      <c r="D10" s="3">
        <v>3</v>
      </c>
      <c r="E10" s="1">
        <v>3</v>
      </c>
      <c r="F10" s="2">
        <f t="shared" si="0"/>
        <v>100</v>
      </c>
      <c r="G10" s="24">
        <v>1</v>
      </c>
      <c r="H10" s="49">
        <f>D10/E17</f>
        <v>0.375</v>
      </c>
      <c r="I10" s="92">
        <v>0</v>
      </c>
      <c r="J10" s="94">
        <v>100</v>
      </c>
      <c r="K10" s="94">
        <f t="shared" si="1"/>
        <v>0</v>
      </c>
      <c r="L10" s="95">
        <v>0</v>
      </c>
      <c r="M10" s="96">
        <f>I10/J17</f>
        <v>0</v>
      </c>
      <c r="N10" s="100">
        <v>0</v>
      </c>
      <c r="O10" s="93">
        <v>1</v>
      </c>
      <c r="P10" s="94">
        <f t="shared" si="2"/>
        <v>0</v>
      </c>
      <c r="Q10" s="95">
        <v>0</v>
      </c>
      <c r="R10" s="99">
        <f>N10/O17</f>
        <v>0</v>
      </c>
      <c r="S10" s="3">
        <v>2</v>
      </c>
      <c r="T10" s="2">
        <v>2</v>
      </c>
      <c r="U10" s="2">
        <f t="shared" si="3"/>
        <v>100</v>
      </c>
      <c r="V10" s="24">
        <v>1</v>
      </c>
      <c r="W10" s="23">
        <f>S10/T17</f>
        <v>0.5</v>
      </c>
      <c r="X10" s="51">
        <v>0</v>
      </c>
      <c r="Y10" s="1">
        <v>1</v>
      </c>
      <c r="Z10" s="2">
        <f t="shared" si="4"/>
        <v>0</v>
      </c>
      <c r="AA10" s="24">
        <v>0</v>
      </c>
      <c r="AB10" s="23">
        <f>X10/Y17</f>
        <v>0</v>
      </c>
      <c r="AC10" s="3">
        <v>2</v>
      </c>
      <c r="AD10" s="1">
        <v>2</v>
      </c>
      <c r="AE10" s="2">
        <f t="shared" si="5"/>
        <v>100</v>
      </c>
      <c r="AF10" s="24">
        <v>1</v>
      </c>
      <c r="AG10" s="49">
        <f>AC10/AD17</f>
        <v>0.66666666666666663</v>
      </c>
      <c r="AH10" s="92">
        <v>2</v>
      </c>
      <c r="AI10" s="93">
        <v>1</v>
      </c>
      <c r="AJ10" s="94">
        <f t="shared" si="6"/>
        <v>200</v>
      </c>
      <c r="AK10" s="95">
        <v>0</v>
      </c>
      <c r="AL10" s="96">
        <f>AH10/AI17</f>
        <v>0.33333333333333331</v>
      </c>
      <c r="AM10" s="100">
        <v>0</v>
      </c>
      <c r="AN10" s="93">
        <v>1</v>
      </c>
      <c r="AO10" s="94">
        <f t="shared" si="7"/>
        <v>0</v>
      </c>
      <c r="AP10" s="95">
        <v>0</v>
      </c>
      <c r="AQ10" s="99">
        <f>AM10/AN17</f>
        <v>0</v>
      </c>
      <c r="AR10" s="3">
        <v>0</v>
      </c>
      <c r="AS10" s="2">
        <v>100</v>
      </c>
      <c r="AT10" s="2">
        <f t="shared" si="8"/>
        <v>0</v>
      </c>
      <c r="AU10" s="24">
        <v>0</v>
      </c>
      <c r="AV10" s="49">
        <f>AR10/AS17</f>
        <v>0</v>
      </c>
      <c r="AW10" s="3">
        <v>5</v>
      </c>
      <c r="AX10" s="2">
        <v>5</v>
      </c>
      <c r="AY10" s="2">
        <f t="shared" si="9"/>
        <v>100</v>
      </c>
      <c r="AZ10" s="24">
        <v>1</v>
      </c>
      <c r="BA10" s="23">
        <f>AW10/AX17</f>
        <v>0.41666666666666669</v>
      </c>
    </row>
    <row r="11" spans="2:53" ht="16.5" x14ac:dyDescent="0.3">
      <c r="B11" s="175">
        <v>6</v>
      </c>
      <c r="C11" s="176" t="s">
        <v>10</v>
      </c>
      <c r="D11" s="3">
        <v>4</v>
      </c>
      <c r="E11" s="1">
        <v>4</v>
      </c>
      <c r="F11" s="2">
        <f t="shared" si="0"/>
        <v>100</v>
      </c>
      <c r="G11" s="106">
        <v>1</v>
      </c>
      <c r="H11" s="49">
        <f>D11/E17</f>
        <v>0.5</v>
      </c>
      <c r="I11" s="212">
        <v>0</v>
      </c>
      <c r="J11" s="213">
        <v>100</v>
      </c>
      <c r="K11" s="213">
        <f t="shared" si="1"/>
        <v>0</v>
      </c>
      <c r="L11" s="214">
        <v>0</v>
      </c>
      <c r="M11" s="215">
        <f>I11/J17</f>
        <v>0</v>
      </c>
      <c r="N11" s="51">
        <v>5</v>
      </c>
      <c r="O11" s="1">
        <v>3</v>
      </c>
      <c r="P11" s="2">
        <f t="shared" si="2"/>
        <v>166.66666666666669</v>
      </c>
      <c r="Q11" s="109">
        <v>1.66</v>
      </c>
      <c r="R11" s="49">
        <f>N11/O17</f>
        <v>0.83333333333333337</v>
      </c>
      <c r="S11" s="3">
        <v>2</v>
      </c>
      <c r="T11" s="2">
        <v>2</v>
      </c>
      <c r="U11" s="2">
        <f t="shared" si="3"/>
        <v>100</v>
      </c>
      <c r="V11" s="106">
        <v>1</v>
      </c>
      <c r="W11" s="23">
        <f>S11/T17</f>
        <v>0.5</v>
      </c>
      <c r="X11" s="51">
        <v>0</v>
      </c>
      <c r="Y11" s="1">
        <v>1</v>
      </c>
      <c r="Z11" s="2">
        <f t="shared" si="4"/>
        <v>0</v>
      </c>
      <c r="AA11" s="24">
        <v>0</v>
      </c>
      <c r="AB11" s="23">
        <f>X11/Y17</f>
        <v>0</v>
      </c>
      <c r="AC11" s="3">
        <v>2</v>
      </c>
      <c r="AD11" s="1">
        <v>2</v>
      </c>
      <c r="AE11" s="2">
        <f t="shared" si="5"/>
        <v>100</v>
      </c>
      <c r="AF11" s="106">
        <v>1</v>
      </c>
      <c r="AG11" s="49">
        <f>AC11/AD17</f>
        <v>0.66666666666666663</v>
      </c>
      <c r="AH11" s="3">
        <v>3</v>
      </c>
      <c r="AI11" s="1">
        <v>3</v>
      </c>
      <c r="AJ11" s="2">
        <f t="shared" si="6"/>
        <v>100</v>
      </c>
      <c r="AK11" s="106">
        <v>1</v>
      </c>
      <c r="AL11" s="23">
        <f>AH11/AI17</f>
        <v>0.5</v>
      </c>
      <c r="AM11" s="100">
        <v>0</v>
      </c>
      <c r="AN11" s="93">
        <v>1</v>
      </c>
      <c r="AO11" s="94">
        <f t="shared" si="7"/>
        <v>0</v>
      </c>
      <c r="AP11" s="95">
        <v>0</v>
      </c>
      <c r="AQ11" s="99">
        <f>AM11/AN17</f>
        <v>0</v>
      </c>
      <c r="AR11" s="3">
        <v>0</v>
      </c>
      <c r="AS11" s="2">
        <v>100</v>
      </c>
      <c r="AT11" s="2">
        <f t="shared" si="8"/>
        <v>0</v>
      </c>
      <c r="AU11" s="24">
        <v>0</v>
      </c>
      <c r="AV11" s="49">
        <f>AR11/AS17</f>
        <v>0</v>
      </c>
      <c r="AW11" s="3">
        <v>6</v>
      </c>
      <c r="AX11" s="2">
        <v>6</v>
      </c>
      <c r="AY11" s="2">
        <f t="shared" si="9"/>
        <v>100</v>
      </c>
      <c r="AZ11" s="106">
        <v>1</v>
      </c>
      <c r="BA11" s="23">
        <f>AW11/AX17</f>
        <v>0.5</v>
      </c>
    </row>
    <row r="12" spans="2:53" ht="16.5" x14ac:dyDescent="0.3">
      <c r="B12" s="147">
        <v>7</v>
      </c>
      <c r="C12" s="148" t="s">
        <v>11</v>
      </c>
      <c r="D12" s="3">
        <v>0</v>
      </c>
      <c r="E12" s="1">
        <v>6</v>
      </c>
      <c r="F12" s="2">
        <f t="shared" si="0"/>
        <v>0</v>
      </c>
      <c r="G12" s="24">
        <v>0</v>
      </c>
      <c r="H12" s="49">
        <f>D12/E17</f>
        <v>0</v>
      </c>
      <c r="I12" s="92">
        <v>0</v>
      </c>
      <c r="J12" s="94">
        <v>100</v>
      </c>
      <c r="K12" s="94">
        <f t="shared" si="1"/>
        <v>0</v>
      </c>
      <c r="L12" s="95">
        <v>0</v>
      </c>
      <c r="M12" s="96">
        <f>I12/J17</f>
        <v>0</v>
      </c>
      <c r="N12" s="51">
        <v>0</v>
      </c>
      <c r="O12" s="1">
        <v>3</v>
      </c>
      <c r="P12" s="2">
        <f t="shared" si="2"/>
        <v>0</v>
      </c>
      <c r="Q12" s="24">
        <v>0</v>
      </c>
      <c r="R12" s="49">
        <f>N12/O17</f>
        <v>0</v>
      </c>
      <c r="S12" s="3">
        <v>0</v>
      </c>
      <c r="T12" s="2">
        <v>3</v>
      </c>
      <c r="U12" s="2">
        <f t="shared" si="3"/>
        <v>0</v>
      </c>
      <c r="V12" s="24">
        <v>0</v>
      </c>
      <c r="W12" s="23">
        <f>S12/T17</f>
        <v>0</v>
      </c>
      <c r="X12" s="51">
        <v>0</v>
      </c>
      <c r="Y12" s="1">
        <v>1</v>
      </c>
      <c r="Z12" s="2">
        <f t="shared" si="4"/>
        <v>0</v>
      </c>
      <c r="AA12" s="24">
        <v>0</v>
      </c>
      <c r="AB12" s="23">
        <f>X12/Y17</f>
        <v>0</v>
      </c>
      <c r="AC12" s="3">
        <v>0</v>
      </c>
      <c r="AD12" s="1">
        <v>2</v>
      </c>
      <c r="AE12" s="2">
        <f t="shared" si="5"/>
        <v>0</v>
      </c>
      <c r="AF12" s="24">
        <v>0</v>
      </c>
      <c r="AG12" s="49">
        <f>AC12/AD17</f>
        <v>0</v>
      </c>
      <c r="AH12" s="92">
        <v>0</v>
      </c>
      <c r="AI12" s="93">
        <v>1</v>
      </c>
      <c r="AJ12" s="94">
        <f t="shared" si="6"/>
        <v>0</v>
      </c>
      <c r="AK12" s="95">
        <v>0</v>
      </c>
      <c r="AL12" s="96">
        <f>AH12/AI17</f>
        <v>0</v>
      </c>
      <c r="AM12" s="51">
        <v>0</v>
      </c>
      <c r="AN12" s="1">
        <v>95</v>
      </c>
      <c r="AO12" s="2">
        <f t="shared" si="7"/>
        <v>0</v>
      </c>
      <c r="AP12" s="24">
        <v>0</v>
      </c>
      <c r="AQ12" s="49">
        <f>AM12/AN17</f>
        <v>0</v>
      </c>
      <c r="AR12" s="3">
        <v>0</v>
      </c>
      <c r="AS12" s="2">
        <v>100</v>
      </c>
      <c r="AT12" s="2">
        <f t="shared" si="8"/>
        <v>0</v>
      </c>
      <c r="AU12" s="24">
        <v>0</v>
      </c>
      <c r="AV12" s="49">
        <f>AR12/AS17</f>
        <v>0</v>
      </c>
      <c r="AW12" s="3">
        <v>0</v>
      </c>
      <c r="AX12" s="2">
        <v>7</v>
      </c>
      <c r="AY12" s="2">
        <f t="shared" si="9"/>
        <v>0</v>
      </c>
      <c r="AZ12" s="24">
        <v>0</v>
      </c>
      <c r="BA12" s="23">
        <f>AW12/AX17</f>
        <v>0</v>
      </c>
    </row>
    <row r="13" spans="2:53" ht="16.5" x14ac:dyDescent="0.3">
      <c r="B13" s="147">
        <v>8</v>
      </c>
      <c r="C13" s="148" t="s">
        <v>12</v>
      </c>
      <c r="D13" s="3">
        <v>0</v>
      </c>
      <c r="E13" s="1">
        <v>6</v>
      </c>
      <c r="F13" s="2">
        <f t="shared" si="0"/>
        <v>0</v>
      </c>
      <c r="G13" s="24">
        <v>0</v>
      </c>
      <c r="H13" s="49">
        <f>D13/E17</f>
        <v>0</v>
      </c>
      <c r="I13" s="3">
        <v>0</v>
      </c>
      <c r="J13" s="2">
        <v>100</v>
      </c>
      <c r="K13" s="2">
        <f t="shared" si="1"/>
        <v>0</v>
      </c>
      <c r="L13" s="24">
        <v>0</v>
      </c>
      <c r="M13" s="23">
        <f>I13/J17</f>
        <v>0</v>
      </c>
      <c r="N13" s="51">
        <v>0</v>
      </c>
      <c r="O13" s="1">
        <v>3</v>
      </c>
      <c r="P13" s="2">
        <f t="shared" si="2"/>
        <v>0</v>
      </c>
      <c r="Q13" s="24">
        <v>0</v>
      </c>
      <c r="R13" s="49">
        <f>N13/O17</f>
        <v>0</v>
      </c>
      <c r="S13" s="3">
        <v>0</v>
      </c>
      <c r="T13" s="2">
        <v>3</v>
      </c>
      <c r="U13" s="2">
        <f t="shared" si="3"/>
        <v>0</v>
      </c>
      <c r="V13" s="24">
        <v>0</v>
      </c>
      <c r="W13" s="23">
        <f>S13/T17</f>
        <v>0</v>
      </c>
      <c r="X13" s="51">
        <v>0</v>
      </c>
      <c r="Y13" s="1">
        <v>1</v>
      </c>
      <c r="Z13" s="2">
        <f t="shared" si="4"/>
        <v>0</v>
      </c>
      <c r="AA13" s="24">
        <v>0</v>
      </c>
      <c r="AB13" s="23">
        <f>X13/Y17</f>
        <v>0</v>
      </c>
      <c r="AC13" s="3">
        <v>0</v>
      </c>
      <c r="AD13" s="1">
        <v>2</v>
      </c>
      <c r="AE13" s="2">
        <f t="shared" si="5"/>
        <v>0</v>
      </c>
      <c r="AF13" s="24">
        <v>0</v>
      </c>
      <c r="AG13" s="49">
        <f>AC13/AD17</f>
        <v>0</v>
      </c>
      <c r="AH13" s="3">
        <v>0</v>
      </c>
      <c r="AI13" s="1">
        <v>4</v>
      </c>
      <c r="AJ13" s="2">
        <f t="shared" si="6"/>
        <v>0</v>
      </c>
      <c r="AK13" s="24">
        <v>0</v>
      </c>
      <c r="AL13" s="23">
        <f>AH13/AI17</f>
        <v>0</v>
      </c>
      <c r="AM13" s="100">
        <v>0</v>
      </c>
      <c r="AN13" s="93">
        <v>1</v>
      </c>
      <c r="AO13" s="94">
        <f t="shared" si="7"/>
        <v>0</v>
      </c>
      <c r="AP13" s="95">
        <v>0</v>
      </c>
      <c r="AQ13" s="99">
        <f>AM13/AN17</f>
        <v>0</v>
      </c>
      <c r="AR13" s="3">
        <v>0</v>
      </c>
      <c r="AS13" s="2">
        <v>100</v>
      </c>
      <c r="AT13" s="2">
        <f t="shared" si="8"/>
        <v>0</v>
      </c>
      <c r="AU13" s="24">
        <v>0</v>
      </c>
      <c r="AV13" s="49">
        <f>AR13/AS17</f>
        <v>0</v>
      </c>
      <c r="AW13" s="3">
        <v>0</v>
      </c>
      <c r="AX13" s="2">
        <v>8</v>
      </c>
      <c r="AY13" s="2">
        <f t="shared" si="9"/>
        <v>0</v>
      </c>
      <c r="AZ13" s="24">
        <v>0</v>
      </c>
      <c r="BA13" s="23">
        <f>AW13/AX17</f>
        <v>0</v>
      </c>
    </row>
    <row r="14" spans="2:53" ht="16.5" x14ac:dyDescent="0.3">
      <c r="B14" s="147">
        <v>9</v>
      </c>
      <c r="C14" s="148" t="s">
        <v>13</v>
      </c>
      <c r="D14" s="3">
        <v>0</v>
      </c>
      <c r="E14" s="1">
        <v>8</v>
      </c>
      <c r="F14" s="2">
        <f t="shared" si="0"/>
        <v>0</v>
      </c>
      <c r="G14" s="24">
        <v>0</v>
      </c>
      <c r="H14" s="49">
        <f>D14/E17</f>
        <v>0</v>
      </c>
      <c r="I14" s="92">
        <v>0</v>
      </c>
      <c r="J14" s="94">
        <v>100</v>
      </c>
      <c r="K14" s="94">
        <f t="shared" si="1"/>
        <v>0</v>
      </c>
      <c r="L14" s="95">
        <v>0</v>
      </c>
      <c r="M14" s="96">
        <f>I14/J17</f>
        <v>0</v>
      </c>
      <c r="N14" s="51">
        <v>0</v>
      </c>
      <c r="O14" s="1">
        <v>3</v>
      </c>
      <c r="P14" s="2">
        <f t="shared" si="2"/>
        <v>0</v>
      </c>
      <c r="Q14" s="24">
        <v>0</v>
      </c>
      <c r="R14" s="49">
        <f>N14/O17</f>
        <v>0</v>
      </c>
      <c r="S14" s="3">
        <v>0</v>
      </c>
      <c r="T14" s="2">
        <v>3</v>
      </c>
      <c r="U14" s="2">
        <f t="shared" si="3"/>
        <v>0</v>
      </c>
      <c r="V14" s="24">
        <v>0</v>
      </c>
      <c r="W14" s="23">
        <f>S14/T17</f>
        <v>0</v>
      </c>
      <c r="X14" s="51">
        <v>0</v>
      </c>
      <c r="Y14" s="1">
        <v>1</v>
      </c>
      <c r="Z14" s="2">
        <f t="shared" si="4"/>
        <v>0</v>
      </c>
      <c r="AA14" s="24">
        <v>0</v>
      </c>
      <c r="AB14" s="23">
        <f>X14/Y17</f>
        <v>0</v>
      </c>
      <c r="AC14" s="3">
        <v>0</v>
      </c>
      <c r="AD14" s="1">
        <v>3</v>
      </c>
      <c r="AE14" s="2">
        <f t="shared" si="5"/>
        <v>0</v>
      </c>
      <c r="AF14" s="24">
        <v>0</v>
      </c>
      <c r="AG14" s="49">
        <f>AC14/AD17</f>
        <v>0</v>
      </c>
      <c r="AH14" s="92">
        <v>0</v>
      </c>
      <c r="AI14" s="93">
        <v>1</v>
      </c>
      <c r="AJ14" s="94">
        <f t="shared" si="6"/>
        <v>0</v>
      </c>
      <c r="AK14" s="95">
        <v>0</v>
      </c>
      <c r="AL14" s="96">
        <f>AH14/AI17</f>
        <v>0</v>
      </c>
      <c r="AM14" s="100">
        <v>0</v>
      </c>
      <c r="AN14" s="93">
        <v>1</v>
      </c>
      <c r="AO14" s="94">
        <f t="shared" si="7"/>
        <v>0</v>
      </c>
      <c r="AP14" s="95">
        <v>0</v>
      </c>
      <c r="AQ14" s="99">
        <f>AM14/AN17</f>
        <v>0</v>
      </c>
      <c r="AR14" s="3">
        <v>0</v>
      </c>
      <c r="AS14" s="2">
        <v>100</v>
      </c>
      <c r="AT14" s="2">
        <f t="shared" si="8"/>
        <v>0</v>
      </c>
      <c r="AU14" s="24">
        <v>0</v>
      </c>
      <c r="AV14" s="49">
        <f>AR14/AS17</f>
        <v>0</v>
      </c>
      <c r="AW14" s="3">
        <v>0</v>
      </c>
      <c r="AX14" s="2">
        <v>9</v>
      </c>
      <c r="AY14" s="2">
        <f t="shared" si="9"/>
        <v>0</v>
      </c>
      <c r="AZ14" s="24">
        <v>0</v>
      </c>
      <c r="BA14" s="23">
        <f>AW14/AX17</f>
        <v>0</v>
      </c>
    </row>
    <row r="15" spans="2:53" ht="16.5" x14ac:dyDescent="0.3">
      <c r="B15" s="147">
        <v>10</v>
      </c>
      <c r="C15" s="148" t="s">
        <v>14</v>
      </c>
      <c r="D15" s="3">
        <v>0</v>
      </c>
      <c r="E15" s="1">
        <v>8</v>
      </c>
      <c r="F15" s="2">
        <f t="shared" si="0"/>
        <v>0</v>
      </c>
      <c r="G15" s="24">
        <v>0</v>
      </c>
      <c r="H15" s="49">
        <f>D15/E17</f>
        <v>0</v>
      </c>
      <c r="I15" s="3">
        <v>0</v>
      </c>
      <c r="J15" s="2">
        <v>100</v>
      </c>
      <c r="K15" s="2">
        <f t="shared" si="1"/>
        <v>0</v>
      </c>
      <c r="L15" s="24">
        <v>0</v>
      </c>
      <c r="M15" s="23">
        <f>I15/J17</f>
        <v>0</v>
      </c>
      <c r="N15" s="51">
        <v>0</v>
      </c>
      <c r="O15" s="1">
        <v>3</v>
      </c>
      <c r="P15" s="2">
        <f t="shared" si="2"/>
        <v>0</v>
      </c>
      <c r="Q15" s="24">
        <v>0</v>
      </c>
      <c r="R15" s="49">
        <f>N15/O17</f>
        <v>0</v>
      </c>
      <c r="S15" s="3">
        <v>0</v>
      </c>
      <c r="T15" s="2">
        <v>4</v>
      </c>
      <c r="U15" s="2">
        <f t="shared" si="3"/>
        <v>0</v>
      </c>
      <c r="V15" s="24">
        <v>0</v>
      </c>
      <c r="W15" s="23">
        <f>S15/T17</f>
        <v>0</v>
      </c>
      <c r="X15" s="51">
        <v>0</v>
      </c>
      <c r="Y15" s="1">
        <v>1</v>
      </c>
      <c r="Z15" s="2">
        <f t="shared" si="4"/>
        <v>0</v>
      </c>
      <c r="AA15" s="24">
        <v>0</v>
      </c>
      <c r="AB15" s="23">
        <f>X15/Y17</f>
        <v>0</v>
      </c>
      <c r="AC15" s="3">
        <v>0</v>
      </c>
      <c r="AD15" s="1">
        <v>3</v>
      </c>
      <c r="AE15" s="2">
        <f t="shared" si="5"/>
        <v>0</v>
      </c>
      <c r="AF15" s="24">
        <v>0</v>
      </c>
      <c r="AG15" s="49">
        <f>AC15/AD17</f>
        <v>0</v>
      </c>
      <c r="AH15" s="3">
        <v>0</v>
      </c>
      <c r="AI15" s="1">
        <v>5</v>
      </c>
      <c r="AJ15" s="2">
        <f t="shared" si="6"/>
        <v>0</v>
      </c>
      <c r="AK15" s="24">
        <v>0</v>
      </c>
      <c r="AL15" s="23">
        <f>AH15/AI17</f>
        <v>0</v>
      </c>
      <c r="AM15" s="51">
        <v>0</v>
      </c>
      <c r="AN15" s="1">
        <v>95</v>
      </c>
      <c r="AO15" s="2">
        <f t="shared" si="7"/>
        <v>0</v>
      </c>
      <c r="AP15" s="24">
        <v>0</v>
      </c>
      <c r="AQ15" s="49">
        <f>AM15/AN17</f>
        <v>0</v>
      </c>
      <c r="AR15" s="3">
        <v>0</v>
      </c>
      <c r="AS15" s="2">
        <v>100</v>
      </c>
      <c r="AT15" s="2">
        <f t="shared" si="8"/>
        <v>0</v>
      </c>
      <c r="AU15" s="24">
        <v>0</v>
      </c>
      <c r="AV15" s="49">
        <f>AR15/AS17</f>
        <v>0</v>
      </c>
      <c r="AW15" s="3">
        <v>0</v>
      </c>
      <c r="AX15" s="2">
        <v>10</v>
      </c>
      <c r="AY15" s="2">
        <f t="shared" si="9"/>
        <v>0</v>
      </c>
      <c r="AZ15" s="24">
        <v>0</v>
      </c>
      <c r="BA15" s="23">
        <f>AW15/AX17</f>
        <v>0</v>
      </c>
    </row>
    <row r="16" spans="2:53" ht="16.5" x14ac:dyDescent="0.3">
      <c r="B16" s="147">
        <v>11</v>
      </c>
      <c r="C16" s="148" t="s">
        <v>26</v>
      </c>
      <c r="D16" s="3">
        <v>0</v>
      </c>
      <c r="E16" s="1">
        <v>8</v>
      </c>
      <c r="F16" s="2">
        <f t="shared" si="0"/>
        <v>0</v>
      </c>
      <c r="G16" s="24">
        <v>0</v>
      </c>
      <c r="H16" s="49">
        <f>D16/E17</f>
        <v>0</v>
      </c>
      <c r="I16" s="92">
        <v>0</v>
      </c>
      <c r="J16" s="94">
        <v>100</v>
      </c>
      <c r="K16" s="94">
        <f t="shared" si="1"/>
        <v>0</v>
      </c>
      <c r="L16" s="95">
        <v>0</v>
      </c>
      <c r="M16" s="96">
        <f>I16/J17</f>
        <v>0</v>
      </c>
      <c r="N16" s="51">
        <v>0</v>
      </c>
      <c r="O16" s="1">
        <v>3</v>
      </c>
      <c r="P16" s="2">
        <f t="shared" si="2"/>
        <v>0</v>
      </c>
      <c r="Q16" s="24">
        <v>0</v>
      </c>
      <c r="R16" s="49">
        <f>N16/O17</f>
        <v>0</v>
      </c>
      <c r="S16" s="3">
        <v>0</v>
      </c>
      <c r="T16" s="2">
        <v>4</v>
      </c>
      <c r="U16" s="2">
        <f t="shared" si="3"/>
        <v>0</v>
      </c>
      <c r="V16" s="24">
        <v>0</v>
      </c>
      <c r="W16" s="23">
        <f>S16/T17</f>
        <v>0</v>
      </c>
      <c r="X16" s="51">
        <v>0</v>
      </c>
      <c r="Y16" s="1">
        <v>1</v>
      </c>
      <c r="Z16" s="2">
        <f t="shared" si="4"/>
        <v>0</v>
      </c>
      <c r="AA16" s="24">
        <v>0</v>
      </c>
      <c r="AB16" s="23">
        <f>X16/Y17</f>
        <v>0</v>
      </c>
      <c r="AC16" s="3">
        <v>0</v>
      </c>
      <c r="AD16" s="1">
        <v>3</v>
      </c>
      <c r="AE16" s="2">
        <f t="shared" si="5"/>
        <v>0</v>
      </c>
      <c r="AF16" s="24">
        <v>0</v>
      </c>
      <c r="AG16" s="49">
        <f>AC16/AD17</f>
        <v>0</v>
      </c>
      <c r="AH16" s="92">
        <v>0</v>
      </c>
      <c r="AI16" s="93">
        <v>1</v>
      </c>
      <c r="AJ16" s="94">
        <f t="shared" si="6"/>
        <v>0</v>
      </c>
      <c r="AK16" s="95">
        <v>0</v>
      </c>
      <c r="AL16" s="96">
        <f>AH16/AI17</f>
        <v>0</v>
      </c>
      <c r="AM16" s="100">
        <v>0</v>
      </c>
      <c r="AN16" s="93">
        <v>1</v>
      </c>
      <c r="AO16" s="94">
        <f t="shared" si="7"/>
        <v>0</v>
      </c>
      <c r="AP16" s="95">
        <v>0</v>
      </c>
      <c r="AQ16" s="99">
        <f>AM16/AN17</f>
        <v>0</v>
      </c>
      <c r="AR16" s="3">
        <v>0</v>
      </c>
      <c r="AS16" s="2">
        <v>100</v>
      </c>
      <c r="AT16" s="2">
        <f t="shared" si="8"/>
        <v>0</v>
      </c>
      <c r="AU16" s="24">
        <v>0</v>
      </c>
      <c r="AV16" s="49">
        <f>AR16/AS17</f>
        <v>0</v>
      </c>
      <c r="AW16" s="3">
        <v>0</v>
      </c>
      <c r="AX16" s="2">
        <v>11</v>
      </c>
      <c r="AY16" s="2">
        <f t="shared" si="9"/>
        <v>0</v>
      </c>
      <c r="AZ16" s="24">
        <v>0</v>
      </c>
      <c r="BA16" s="23">
        <f>AW16/AX17</f>
        <v>0</v>
      </c>
    </row>
    <row r="17" spans="2:53" ht="17.25" thickBot="1" x14ac:dyDescent="0.35">
      <c r="B17" s="149">
        <v>12</v>
      </c>
      <c r="C17" s="150" t="s">
        <v>15</v>
      </c>
      <c r="D17" s="34">
        <v>0</v>
      </c>
      <c r="E17" s="39">
        <v>8</v>
      </c>
      <c r="F17" s="33">
        <f t="shared" si="0"/>
        <v>0</v>
      </c>
      <c r="G17" s="25">
        <v>0</v>
      </c>
      <c r="H17" s="58">
        <f>D17/E17</f>
        <v>0</v>
      </c>
      <c r="I17" s="34">
        <v>0</v>
      </c>
      <c r="J17" s="33">
        <v>100</v>
      </c>
      <c r="K17" s="33">
        <f t="shared" si="1"/>
        <v>0</v>
      </c>
      <c r="L17" s="25">
        <v>0</v>
      </c>
      <c r="M17" s="35">
        <f>I17/J17</f>
        <v>0</v>
      </c>
      <c r="N17" s="52">
        <v>0</v>
      </c>
      <c r="O17" s="39">
        <v>6</v>
      </c>
      <c r="P17" s="33">
        <f t="shared" si="2"/>
        <v>0</v>
      </c>
      <c r="Q17" s="25">
        <v>0</v>
      </c>
      <c r="R17" s="58">
        <f>N17/O17</f>
        <v>0</v>
      </c>
      <c r="S17" s="34">
        <v>0</v>
      </c>
      <c r="T17" s="33">
        <v>4</v>
      </c>
      <c r="U17" s="33">
        <f t="shared" si="3"/>
        <v>0</v>
      </c>
      <c r="V17" s="25">
        <v>0</v>
      </c>
      <c r="W17" s="35">
        <f>S17/T17</f>
        <v>0</v>
      </c>
      <c r="X17" s="52">
        <v>0</v>
      </c>
      <c r="Y17" s="39">
        <v>1</v>
      </c>
      <c r="Z17" s="33">
        <f t="shared" si="4"/>
        <v>0</v>
      </c>
      <c r="AA17" s="25">
        <v>0</v>
      </c>
      <c r="AB17" s="35">
        <f>X17/Y17</f>
        <v>0</v>
      </c>
      <c r="AC17" s="34">
        <v>0</v>
      </c>
      <c r="AD17" s="39">
        <v>3</v>
      </c>
      <c r="AE17" s="33">
        <f t="shared" si="5"/>
        <v>0</v>
      </c>
      <c r="AF17" s="25">
        <v>0</v>
      </c>
      <c r="AG17" s="58">
        <f>AC17/AD17</f>
        <v>0</v>
      </c>
      <c r="AH17" s="34">
        <v>0</v>
      </c>
      <c r="AI17" s="39">
        <v>6</v>
      </c>
      <c r="AJ17" s="33">
        <f t="shared" si="6"/>
        <v>0</v>
      </c>
      <c r="AK17" s="25">
        <v>0</v>
      </c>
      <c r="AL17" s="35">
        <f>AH17/AI17</f>
        <v>0</v>
      </c>
      <c r="AM17" s="52">
        <v>0</v>
      </c>
      <c r="AN17" s="39">
        <v>95</v>
      </c>
      <c r="AO17" s="33">
        <f t="shared" si="7"/>
        <v>0</v>
      </c>
      <c r="AP17" s="25">
        <v>0</v>
      </c>
      <c r="AQ17" s="58">
        <f>AM17/AN17</f>
        <v>0</v>
      </c>
      <c r="AR17" s="34">
        <v>0</v>
      </c>
      <c r="AS17" s="33">
        <v>100</v>
      </c>
      <c r="AT17" s="33">
        <f t="shared" si="8"/>
        <v>0</v>
      </c>
      <c r="AU17" s="25">
        <v>0</v>
      </c>
      <c r="AV17" s="58">
        <f>AR17/AS17</f>
        <v>0</v>
      </c>
      <c r="AW17" s="34">
        <v>0</v>
      </c>
      <c r="AX17" s="33">
        <v>12</v>
      </c>
      <c r="AY17" s="33">
        <f t="shared" si="9"/>
        <v>0</v>
      </c>
      <c r="AZ17" s="25">
        <v>0</v>
      </c>
      <c r="BA17" s="35">
        <f>AW17/AX17</f>
        <v>0</v>
      </c>
    </row>
    <row r="19" spans="2:53" ht="18" customHeight="1" thickBot="1" x14ac:dyDescent="0.3"/>
    <row r="20" spans="2:53" ht="12.75" customHeight="1" x14ac:dyDescent="0.25">
      <c r="G20" s="5"/>
      <c r="H20" s="325" t="s">
        <v>284</v>
      </c>
      <c r="I20" s="326"/>
      <c r="J20" s="30"/>
      <c r="K20" s="30"/>
      <c r="L20" s="30"/>
      <c r="M20" s="30"/>
      <c r="N20" s="30"/>
    </row>
    <row r="21" spans="2:53" ht="13.5" customHeight="1" thickBot="1" x14ac:dyDescent="0.3">
      <c r="H21" s="327"/>
      <c r="I21" s="328"/>
      <c r="J21" s="30"/>
      <c r="K21" s="30"/>
      <c r="L21" s="30"/>
      <c r="M21" s="30"/>
      <c r="N21" s="30"/>
    </row>
    <row r="22" spans="2:53" x14ac:dyDescent="0.25">
      <c r="B22" s="12">
        <v>1</v>
      </c>
      <c r="C22" s="7" t="s">
        <v>27</v>
      </c>
      <c r="D22" s="8"/>
      <c r="E22" s="295" t="s">
        <v>28</v>
      </c>
      <c r="F22" s="295"/>
      <c r="G22" s="296"/>
      <c r="H22" s="54">
        <v>7</v>
      </c>
      <c r="I22" s="16">
        <f>H22/H25</f>
        <v>1</v>
      </c>
      <c r="J22" s="26"/>
      <c r="K22" s="26"/>
      <c r="L22" s="26"/>
      <c r="M22" s="26"/>
      <c r="N22" s="27"/>
    </row>
    <row r="23" spans="2:53" x14ac:dyDescent="0.25">
      <c r="B23" s="13">
        <v>2</v>
      </c>
      <c r="C23" s="9" t="s">
        <v>29</v>
      </c>
      <c r="D23" s="4"/>
      <c r="E23" s="297" t="s">
        <v>30</v>
      </c>
      <c r="F23" s="297"/>
      <c r="G23" s="298"/>
      <c r="H23" s="55">
        <v>0</v>
      </c>
      <c r="I23" s="17">
        <f>H23/H25</f>
        <v>0</v>
      </c>
      <c r="J23" s="26"/>
      <c r="K23" s="26"/>
      <c r="L23" s="26"/>
      <c r="M23" s="26"/>
      <c r="N23" s="27"/>
    </row>
    <row r="24" spans="2:53" ht="15.75" thickBot="1" x14ac:dyDescent="0.3">
      <c r="B24" s="14">
        <v>3</v>
      </c>
      <c r="C24" s="10" t="s">
        <v>31</v>
      </c>
      <c r="D24" s="11"/>
      <c r="E24" s="299" t="s">
        <v>32</v>
      </c>
      <c r="F24" s="299"/>
      <c r="G24" s="300"/>
      <c r="H24" s="56">
        <v>0</v>
      </c>
      <c r="I24" s="57">
        <f>H24/H25</f>
        <v>0</v>
      </c>
      <c r="J24" s="26"/>
      <c r="K24" s="26"/>
      <c r="L24" s="26"/>
      <c r="M24" s="26"/>
      <c r="N24" s="27"/>
    </row>
    <row r="25" spans="2:53" ht="15.75" thickBot="1" x14ac:dyDescent="0.3">
      <c r="B25" s="322" t="s">
        <v>73</v>
      </c>
      <c r="C25" s="323"/>
      <c r="D25" s="323"/>
      <c r="E25" s="323"/>
      <c r="F25" s="323"/>
      <c r="G25" s="323"/>
      <c r="H25" s="53">
        <f>SUM(H22:H24)</f>
        <v>7</v>
      </c>
      <c r="I25" s="21">
        <f>SUM(I22:I24)</f>
        <v>1</v>
      </c>
      <c r="J25" s="28"/>
      <c r="K25" s="28"/>
      <c r="L25" s="28"/>
      <c r="M25" s="28"/>
      <c r="N25" s="29"/>
    </row>
    <row r="26" spans="2:53" ht="15.75" thickBot="1" x14ac:dyDescent="0.3"/>
    <row r="27" spans="2:53" ht="17.25" customHeight="1" thickBot="1" x14ac:dyDescent="0.4">
      <c r="B27" s="218">
        <v>1</v>
      </c>
      <c r="C27" s="372" t="s">
        <v>379</v>
      </c>
      <c r="D27" s="373"/>
      <c r="E27" s="373"/>
      <c r="F27" s="373"/>
    </row>
  </sheetData>
  <sheetProtection algorithmName="SHA-512" hashValue="+EVkOVbqZUQaIeuUCtUFI4iOwAICH4Sfk/XpBIEHdvL2AnkHglf6hoI+VTmERZla/B1Yx00NaebYdOK4pxKF4g==" saltValue="LOw5ZyookEmNZYKI5nCTZQ==" spinCount="100000" sheet="1" objects="1" scenarios="1" selectLockedCells="1" selectUnlockedCells="1"/>
  <mergeCells count="48">
    <mergeCell ref="C27:F27"/>
    <mergeCell ref="AA4:AA5"/>
    <mergeCell ref="X3:AB3"/>
    <mergeCell ref="AU4:AU5"/>
    <mergeCell ref="AV4:AV5"/>
    <mergeCell ref="AQ4:AQ5"/>
    <mergeCell ref="AR4:AT4"/>
    <mergeCell ref="B25:G25"/>
    <mergeCell ref="H20:I21"/>
    <mergeCell ref="R4:R5"/>
    <mergeCell ref="S4:U4"/>
    <mergeCell ref="V4:V5"/>
    <mergeCell ref="E24:G24"/>
    <mergeCell ref="E22:G22"/>
    <mergeCell ref="E23:G23"/>
    <mergeCell ref="N4:P4"/>
    <mergeCell ref="AW4:AY4"/>
    <mergeCell ref="AC3:AG3"/>
    <mergeCell ref="AH3:AL3"/>
    <mergeCell ref="AM3:AQ3"/>
    <mergeCell ref="AR3:AV3"/>
    <mergeCell ref="AW3:BA3"/>
    <mergeCell ref="AC4:AE4"/>
    <mergeCell ref="AF4:AF5"/>
    <mergeCell ref="AG4:AG5"/>
    <mergeCell ref="AH4:AJ4"/>
    <mergeCell ref="AK4:AK5"/>
    <mergeCell ref="AZ4:AZ5"/>
    <mergeCell ref="BA4:BA5"/>
    <mergeCell ref="AL4:AL5"/>
    <mergeCell ref="AM4:AO4"/>
    <mergeCell ref="AP4:AP5"/>
    <mergeCell ref="W4:W5"/>
    <mergeCell ref="B2:C5"/>
    <mergeCell ref="D3:H3"/>
    <mergeCell ref="N3:R3"/>
    <mergeCell ref="S3:W3"/>
    <mergeCell ref="I3:M3"/>
    <mergeCell ref="I4:K4"/>
    <mergeCell ref="L4:L5"/>
    <mergeCell ref="M4:M5"/>
    <mergeCell ref="D4:F4"/>
    <mergeCell ref="G4:G5"/>
    <mergeCell ref="D2:BA2"/>
    <mergeCell ref="H4:H5"/>
    <mergeCell ref="X4:Z4"/>
    <mergeCell ref="AB4:AB5"/>
    <mergeCell ref="Q4:Q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AG27"/>
  <sheetViews>
    <sheetView workbookViewId="0">
      <selection activeCell="D2" sqref="D2:AG2"/>
    </sheetView>
  </sheetViews>
  <sheetFormatPr baseColWidth="10" defaultRowHeight="15" x14ac:dyDescent="0.25"/>
  <cols>
    <col min="1" max="1" width="6" customWidth="1"/>
    <col min="2" max="2" width="3.85546875" customWidth="1"/>
    <col min="3" max="3" width="14.85546875" customWidth="1"/>
    <col min="4" max="4" width="6.28515625" customWidth="1"/>
    <col min="5" max="5" width="5.28515625" customWidth="1"/>
    <col min="6" max="6" width="5.85546875" customWidth="1"/>
    <col min="7" max="7" width="6.5703125" customWidth="1"/>
    <col min="8" max="8" width="10" customWidth="1"/>
    <col min="9" max="9" width="7.7109375" customWidth="1"/>
    <col min="10" max="10" width="5.5703125" customWidth="1"/>
    <col min="11" max="11" width="6.42578125" customWidth="1"/>
    <col min="12" max="12" width="7" customWidth="1"/>
    <col min="13" max="13" width="9.85546875" customWidth="1"/>
    <col min="14" max="14" width="6.28515625" customWidth="1"/>
    <col min="15" max="15" width="5" customWidth="1"/>
    <col min="16" max="16" width="6.42578125" customWidth="1"/>
    <col min="17" max="17" width="6.5703125" customWidth="1"/>
    <col min="18" max="18" width="9.7109375" customWidth="1"/>
    <col min="19" max="19" width="7.28515625" customWidth="1"/>
    <col min="20" max="20" width="4.5703125" customWidth="1"/>
    <col min="21" max="21" width="6.85546875" customWidth="1"/>
    <col min="22" max="22" width="6.7109375" customWidth="1"/>
    <col min="23" max="23" width="10.5703125" customWidth="1"/>
    <col min="24" max="24" width="7" customWidth="1"/>
    <col min="25" max="26" width="6.140625" customWidth="1"/>
    <col min="27" max="27" width="6.5703125" customWidth="1"/>
    <col min="28" max="28" width="10.7109375" customWidth="1"/>
    <col min="29" max="29" width="7.42578125" customWidth="1"/>
    <col min="30" max="30" width="6" customWidth="1"/>
    <col min="31" max="31" width="7" customWidth="1"/>
    <col min="32" max="32" width="7.28515625" customWidth="1"/>
    <col min="33" max="33" width="10.42578125" customWidth="1"/>
  </cols>
  <sheetData>
    <row r="1" spans="2:33" ht="15.75" thickBot="1" x14ac:dyDescent="0.3"/>
    <row r="2" spans="2:33" ht="17.25" thickBot="1" x14ac:dyDescent="0.35">
      <c r="B2" s="353" t="s">
        <v>287</v>
      </c>
      <c r="C2" s="354"/>
      <c r="D2" s="343" t="s">
        <v>108</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5"/>
    </row>
    <row r="3" spans="2:33" ht="118.5" customHeight="1" thickBot="1" x14ac:dyDescent="0.3">
      <c r="B3" s="355"/>
      <c r="C3" s="356"/>
      <c r="D3" s="335" t="s">
        <v>337</v>
      </c>
      <c r="E3" s="336"/>
      <c r="F3" s="337"/>
      <c r="G3" s="337"/>
      <c r="H3" s="338"/>
      <c r="I3" s="371" t="s">
        <v>336</v>
      </c>
      <c r="J3" s="340"/>
      <c r="K3" s="341"/>
      <c r="L3" s="341"/>
      <c r="M3" s="342"/>
      <c r="N3" s="376" t="s">
        <v>138</v>
      </c>
      <c r="O3" s="377"/>
      <c r="P3" s="377"/>
      <c r="Q3" s="377"/>
      <c r="R3" s="378"/>
      <c r="S3" s="380" t="s">
        <v>338</v>
      </c>
      <c r="T3" s="381"/>
      <c r="U3" s="382"/>
      <c r="V3" s="382"/>
      <c r="W3" s="383"/>
      <c r="X3" s="371" t="s">
        <v>339</v>
      </c>
      <c r="Y3" s="384"/>
      <c r="Z3" s="385"/>
      <c r="AA3" s="385"/>
      <c r="AB3" s="386"/>
      <c r="AC3" s="387" t="s">
        <v>340</v>
      </c>
      <c r="AD3" s="388"/>
      <c r="AE3" s="388"/>
      <c r="AF3" s="388"/>
      <c r="AG3" s="389"/>
    </row>
    <row r="4" spans="2:33" ht="24.75" customHeight="1" thickBot="1" x14ac:dyDescent="0.3">
      <c r="B4" s="355"/>
      <c r="C4" s="356"/>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48"/>
      <c r="U4" s="350"/>
      <c r="V4" s="351" t="s">
        <v>1</v>
      </c>
      <c r="W4" s="316" t="s">
        <v>104</v>
      </c>
      <c r="X4" s="319" t="s">
        <v>0</v>
      </c>
      <c r="Y4" s="320"/>
      <c r="Z4" s="321"/>
      <c r="AA4" s="316" t="s">
        <v>1</v>
      </c>
      <c r="AB4" s="316" t="s">
        <v>104</v>
      </c>
      <c r="AC4" s="319" t="s">
        <v>0</v>
      </c>
      <c r="AD4" s="320"/>
      <c r="AE4" s="321"/>
      <c r="AF4" s="316" t="s">
        <v>1</v>
      </c>
      <c r="AG4" s="316" t="s">
        <v>104</v>
      </c>
    </row>
    <row r="5" spans="2:33" ht="18" customHeight="1" thickBot="1" x14ac:dyDescent="0.3">
      <c r="B5" s="357"/>
      <c r="C5" s="358"/>
      <c r="D5" s="154" t="s">
        <v>33</v>
      </c>
      <c r="E5" s="155" t="s">
        <v>2</v>
      </c>
      <c r="F5" s="159" t="s">
        <v>3</v>
      </c>
      <c r="G5" s="379"/>
      <c r="H5" s="318"/>
      <c r="I5" s="151" t="s">
        <v>33</v>
      </c>
      <c r="J5" s="152" t="s">
        <v>2</v>
      </c>
      <c r="K5" s="158" t="s">
        <v>3</v>
      </c>
      <c r="L5" s="318"/>
      <c r="M5" s="318"/>
      <c r="N5" s="151" t="s">
        <v>33</v>
      </c>
      <c r="O5" s="152" t="s">
        <v>4</v>
      </c>
      <c r="P5" s="158" t="s">
        <v>3</v>
      </c>
      <c r="Q5" s="318"/>
      <c r="R5" s="318"/>
      <c r="S5" s="154" t="s">
        <v>33</v>
      </c>
      <c r="T5" s="155" t="s">
        <v>2</v>
      </c>
      <c r="U5" s="159" t="s">
        <v>3</v>
      </c>
      <c r="V5" s="379"/>
      <c r="W5" s="318"/>
      <c r="X5" s="151" t="s">
        <v>33</v>
      </c>
      <c r="Y5" s="152" t="s">
        <v>2</v>
      </c>
      <c r="Z5" s="158" t="s">
        <v>3</v>
      </c>
      <c r="AA5" s="318"/>
      <c r="AB5" s="318"/>
      <c r="AC5" s="151" t="s">
        <v>33</v>
      </c>
      <c r="AD5" s="152" t="s">
        <v>4</v>
      </c>
      <c r="AE5" s="158" t="s">
        <v>3</v>
      </c>
      <c r="AF5" s="318"/>
      <c r="AG5" s="318"/>
    </row>
    <row r="6" spans="2:33" ht="17.25" customHeight="1" x14ac:dyDescent="0.25">
      <c r="B6" s="145">
        <v>1</v>
      </c>
      <c r="C6" s="146" t="s">
        <v>5</v>
      </c>
      <c r="D6" s="88">
        <v>0</v>
      </c>
      <c r="E6" s="89">
        <v>1</v>
      </c>
      <c r="F6" s="89">
        <f>D6/E6*100</f>
        <v>0</v>
      </c>
      <c r="G6" s="90">
        <v>0</v>
      </c>
      <c r="H6" s="97">
        <f>D6/E17</f>
        <v>0</v>
      </c>
      <c r="I6" s="88">
        <v>0</v>
      </c>
      <c r="J6" s="89">
        <v>100</v>
      </c>
      <c r="K6" s="89">
        <f>I6/J6*100</f>
        <v>0</v>
      </c>
      <c r="L6" s="90">
        <v>0</v>
      </c>
      <c r="M6" s="91">
        <f>I6/J17</f>
        <v>0</v>
      </c>
      <c r="N6" s="88">
        <v>0</v>
      </c>
      <c r="O6" s="89">
        <v>1</v>
      </c>
      <c r="P6" s="89">
        <f>N6/O6*100</f>
        <v>0</v>
      </c>
      <c r="Q6" s="90">
        <v>0</v>
      </c>
      <c r="R6" s="97">
        <f>N6/O17</f>
        <v>0</v>
      </c>
      <c r="S6" s="88">
        <v>0</v>
      </c>
      <c r="T6" s="89">
        <v>1</v>
      </c>
      <c r="U6" s="89">
        <f>S6/T6*100</f>
        <v>0</v>
      </c>
      <c r="V6" s="90">
        <v>0</v>
      </c>
      <c r="W6" s="97">
        <f>S6/T17</f>
        <v>0</v>
      </c>
      <c r="X6" s="88">
        <v>0</v>
      </c>
      <c r="Y6" s="89">
        <v>1</v>
      </c>
      <c r="Z6" s="89">
        <f>X6/Y6*100</f>
        <v>0</v>
      </c>
      <c r="AA6" s="90">
        <v>0</v>
      </c>
      <c r="AB6" s="97">
        <f>X6/Y17</f>
        <v>0</v>
      </c>
      <c r="AC6" s="88">
        <v>0</v>
      </c>
      <c r="AD6" s="89">
        <v>1</v>
      </c>
      <c r="AE6" s="89">
        <f>AC6/AD6*100</f>
        <v>0</v>
      </c>
      <c r="AF6" s="90">
        <v>0</v>
      </c>
      <c r="AG6" s="91">
        <f>AC6/AD17</f>
        <v>0</v>
      </c>
    </row>
    <row r="7" spans="2:33" ht="17.25" customHeight="1" x14ac:dyDescent="0.3">
      <c r="B7" s="147">
        <v>2</v>
      </c>
      <c r="C7" s="148" t="s">
        <v>6</v>
      </c>
      <c r="D7" s="92">
        <v>0</v>
      </c>
      <c r="E7" s="93">
        <v>1</v>
      </c>
      <c r="F7" s="94">
        <f>D7/E7*100</f>
        <v>0</v>
      </c>
      <c r="G7" s="95">
        <v>0</v>
      </c>
      <c r="H7" s="99">
        <f>D7/E17</f>
        <v>0</v>
      </c>
      <c r="I7" s="92">
        <v>0</v>
      </c>
      <c r="J7" s="94">
        <v>100</v>
      </c>
      <c r="K7" s="94">
        <f>I7/J7*100</f>
        <v>0</v>
      </c>
      <c r="L7" s="95">
        <v>0</v>
      </c>
      <c r="M7" s="96">
        <f>I7/J17</f>
        <v>0</v>
      </c>
      <c r="N7" s="92">
        <v>0</v>
      </c>
      <c r="O7" s="93">
        <v>1</v>
      </c>
      <c r="P7" s="94">
        <f>N7/O7*100</f>
        <v>0</v>
      </c>
      <c r="Q7" s="95">
        <v>0</v>
      </c>
      <c r="R7" s="99">
        <f>N7/O17</f>
        <v>0</v>
      </c>
      <c r="S7" s="92">
        <v>0</v>
      </c>
      <c r="T7" s="93">
        <v>1</v>
      </c>
      <c r="U7" s="94">
        <f>S7/T7*100</f>
        <v>0</v>
      </c>
      <c r="V7" s="95">
        <v>0</v>
      </c>
      <c r="W7" s="99">
        <f>S7/T17</f>
        <v>0</v>
      </c>
      <c r="X7" s="92">
        <v>0</v>
      </c>
      <c r="Y7" s="93">
        <v>1</v>
      </c>
      <c r="Z7" s="94">
        <f>X7/Y7*100</f>
        <v>0</v>
      </c>
      <c r="AA7" s="95">
        <v>0</v>
      </c>
      <c r="AB7" s="99">
        <f>X7/Y17</f>
        <v>0</v>
      </c>
      <c r="AC7" s="92">
        <v>0</v>
      </c>
      <c r="AD7" s="93">
        <v>1</v>
      </c>
      <c r="AE7" s="94">
        <f>AC7/AD7*100</f>
        <v>0</v>
      </c>
      <c r="AF7" s="95">
        <v>0</v>
      </c>
      <c r="AG7" s="96">
        <f>AC7/AD17</f>
        <v>0</v>
      </c>
    </row>
    <row r="8" spans="2:33" ht="16.5" customHeight="1" x14ac:dyDescent="0.25">
      <c r="B8" s="173">
        <v>3</v>
      </c>
      <c r="C8" s="174" t="s">
        <v>7</v>
      </c>
      <c r="D8" s="92">
        <v>0</v>
      </c>
      <c r="E8" s="93">
        <v>1</v>
      </c>
      <c r="F8" s="94">
        <f>D8/E8*100</f>
        <v>0</v>
      </c>
      <c r="G8" s="95">
        <v>0</v>
      </c>
      <c r="H8" s="99">
        <f>D8/E17</f>
        <v>0</v>
      </c>
      <c r="I8" s="92">
        <v>0</v>
      </c>
      <c r="J8" s="94">
        <v>100</v>
      </c>
      <c r="K8" s="94">
        <f>I8/J8*100</f>
        <v>0</v>
      </c>
      <c r="L8" s="95">
        <v>0</v>
      </c>
      <c r="M8" s="96">
        <f>I8/J17</f>
        <v>0</v>
      </c>
      <c r="N8" s="92">
        <v>0</v>
      </c>
      <c r="O8" s="93">
        <v>1</v>
      </c>
      <c r="P8" s="94">
        <f>N8/O8*100</f>
        <v>0</v>
      </c>
      <c r="Q8" s="95">
        <v>0</v>
      </c>
      <c r="R8" s="99">
        <f>N8/O17</f>
        <v>0</v>
      </c>
      <c r="S8" s="92">
        <v>0</v>
      </c>
      <c r="T8" s="93">
        <v>1</v>
      </c>
      <c r="U8" s="94">
        <f>S8/T8*100</f>
        <v>0</v>
      </c>
      <c r="V8" s="95">
        <v>0</v>
      </c>
      <c r="W8" s="99">
        <f>S8/T17</f>
        <v>0</v>
      </c>
      <c r="X8" s="92">
        <v>0</v>
      </c>
      <c r="Y8" s="93">
        <v>1</v>
      </c>
      <c r="Z8" s="94">
        <f>X8/Y8*100</f>
        <v>0</v>
      </c>
      <c r="AA8" s="95">
        <v>0</v>
      </c>
      <c r="AB8" s="99">
        <f>X8/Y17</f>
        <v>0</v>
      </c>
      <c r="AC8" s="92">
        <v>0</v>
      </c>
      <c r="AD8" s="93">
        <v>1</v>
      </c>
      <c r="AE8" s="94">
        <f>AC8/AD8*100</f>
        <v>0</v>
      </c>
      <c r="AF8" s="95">
        <v>0</v>
      </c>
      <c r="AG8" s="96">
        <f>AC8/AD17</f>
        <v>0</v>
      </c>
    </row>
    <row r="9" spans="2:33" ht="16.5" x14ac:dyDescent="0.3">
      <c r="B9" s="147">
        <v>4</v>
      </c>
      <c r="C9" s="148" t="s">
        <v>8</v>
      </c>
      <c r="D9" s="92">
        <v>0</v>
      </c>
      <c r="E9" s="93">
        <v>1</v>
      </c>
      <c r="F9" s="94">
        <f t="shared" ref="F9:F17" si="0">D9/E9*100</f>
        <v>0</v>
      </c>
      <c r="G9" s="95">
        <v>0</v>
      </c>
      <c r="H9" s="99">
        <f>D9/E17</f>
        <v>0</v>
      </c>
      <c r="I9" s="3">
        <v>100</v>
      </c>
      <c r="J9" s="2">
        <v>100</v>
      </c>
      <c r="K9" s="2">
        <f t="shared" ref="K9:K17" si="1">I9/J9*100</f>
        <v>100</v>
      </c>
      <c r="L9" s="106">
        <v>1</v>
      </c>
      <c r="M9" s="23">
        <f>I9/J17</f>
        <v>1</v>
      </c>
      <c r="N9" s="92">
        <v>0</v>
      </c>
      <c r="O9" s="93">
        <v>1</v>
      </c>
      <c r="P9" s="94">
        <f t="shared" ref="P9:P17" si="2">N9/O9*100</f>
        <v>0</v>
      </c>
      <c r="Q9" s="95">
        <v>0</v>
      </c>
      <c r="R9" s="99">
        <f>N9/O17</f>
        <v>0</v>
      </c>
      <c r="S9" s="92">
        <v>0</v>
      </c>
      <c r="T9" s="93">
        <v>1</v>
      </c>
      <c r="U9" s="94">
        <f t="shared" ref="U9:U17" si="3">S9/T9*100</f>
        <v>0</v>
      </c>
      <c r="V9" s="95">
        <v>0</v>
      </c>
      <c r="W9" s="99">
        <f>S9/T17</f>
        <v>0</v>
      </c>
      <c r="X9" s="3">
        <v>1</v>
      </c>
      <c r="Y9" s="1">
        <v>1</v>
      </c>
      <c r="Z9" s="2">
        <f t="shared" ref="Z9:Z17" si="4">X9/Y9*100</f>
        <v>100</v>
      </c>
      <c r="AA9" s="106">
        <v>1</v>
      </c>
      <c r="AB9" s="49">
        <f>X9/Y17</f>
        <v>1</v>
      </c>
      <c r="AC9" s="92">
        <v>0</v>
      </c>
      <c r="AD9" s="93">
        <v>1</v>
      </c>
      <c r="AE9" s="94">
        <f t="shared" ref="AE9:AE17" si="5">AC9/AD9*100</f>
        <v>0</v>
      </c>
      <c r="AF9" s="95">
        <v>0</v>
      </c>
      <c r="AG9" s="96">
        <f>AC9/AD17</f>
        <v>0</v>
      </c>
    </row>
    <row r="10" spans="2:33" ht="16.5" x14ac:dyDescent="0.3">
      <c r="B10" s="147">
        <v>5</v>
      </c>
      <c r="C10" s="148" t="s">
        <v>9</v>
      </c>
      <c r="D10" s="92">
        <v>0</v>
      </c>
      <c r="E10" s="93">
        <v>1</v>
      </c>
      <c r="F10" s="94">
        <f t="shared" si="0"/>
        <v>0</v>
      </c>
      <c r="G10" s="95">
        <v>0</v>
      </c>
      <c r="H10" s="99">
        <f>D10/E17</f>
        <v>0</v>
      </c>
      <c r="I10" s="92">
        <v>0</v>
      </c>
      <c r="J10" s="94">
        <v>100</v>
      </c>
      <c r="K10" s="94">
        <f t="shared" si="1"/>
        <v>0</v>
      </c>
      <c r="L10" s="95">
        <v>0</v>
      </c>
      <c r="M10" s="96">
        <f>I10/J17</f>
        <v>0</v>
      </c>
      <c r="N10" s="92">
        <v>0</v>
      </c>
      <c r="O10" s="93">
        <v>1</v>
      </c>
      <c r="P10" s="94">
        <f t="shared" si="2"/>
        <v>0</v>
      </c>
      <c r="Q10" s="95">
        <v>0</v>
      </c>
      <c r="R10" s="99">
        <f>N10/O17</f>
        <v>0</v>
      </c>
      <c r="S10" s="92">
        <v>0</v>
      </c>
      <c r="T10" s="93">
        <v>1</v>
      </c>
      <c r="U10" s="94">
        <f t="shared" si="3"/>
        <v>0</v>
      </c>
      <c r="V10" s="95">
        <v>0</v>
      </c>
      <c r="W10" s="99">
        <f>S10/T17</f>
        <v>0</v>
      </c>
      <c r="X10" s="92">
        <v>0</v>
      </c>
      <c r="Y10" s="93">
        <v>1</v>
      </c>
      <c r="Z10" s="94">
        <f t="shared" si="4"/>
        <v>0</v>
      </c>
      <c r="AA10" s="95">
        <v>0</v>
      </c>
      <c r="AB10" s="99">
        <f>X10/Y17</f>
        <v>0</v>
      </c>
      <c r="AC10" s="92">
        <v>0</v>
      </c>
      <c r="AD10" s="93">
        <v>1</v>
      </c>
      <c r="AE10" s="94">
        <f t="shared" si="5"/>
        <v>0</v>
      </c>
      <c r="AF10" s="95">
        <v>0</v>
      </c>
      <c r="AG10" s="96">
        <f>AC10/AD17</f>
        <v>0</v>
      </c>
    </row>
    <row r="11" spans="2:33" ht="16.5" x14ac:dyDescent="0.3">
      <c r="B11" s="175">
        <v>6</v>
      </c>
      <c r="C11" s="176" t="s">
        <v>10</v>
      </c>
      <c r="D11" s="3">
        <v>1</v>
      </c>
      <c r="E11" s="1">
        <v>1</v>
      </c>
      <c r="F11" s="2">
        <f t="shared" si="0"/>
        <v>100</v>
      </c>
      <c r="G11" s="106">
        <v>1</v>
      </c>
      <c r="H11" s="49">
        <f>D11/E17</f>
        <v>0.5</v>
      </c>
      <c r="I11" s="92">
        <v>0</v>
      </c>
      <c r="J11" s="94">
        <v>100</v>
      </c>
      <c r="K11" s="94">
        <f t="shared" si="1"/>
        <v>0</v>
      </c>
      <c r="L11" s="95">
        <v>0</v>
      </c>
      <c r="M11" s="96">
        <f>I11/J17</f>
        <v>0</v>
      </c>
      <c r="N11" s="193">
        <v>0</v>
      </c>
      <c r="O11" s="210">
        <v>1</v>
      </c>
      <c r="P11" s="194">
        <f t="shared" si="2"/>
        <v>0</v>
      </c>
      <c r="Q11" s="195">
        <v>0</v>
      </c>
      <c r="R11" s="211">
        <f>N11/O17</f>
        <v>0</v>
      </c>
      <c r="S11" s="3">
        <v>1</v>
      </c>
      <c r="T11" s="1">
        <v>1</v>
      </c>
      <c r="U11" s="2">
        <f t="shared" si="3"/>
        <v>100</v>
      </c>
      <c r="V11" s="106">
        <v>1</v>
      </c>
      <c r="W11" s="49">
        <f>S11/T17</f>
        <v>1</v>
      </c>
      <c r="X11" s="92">
        <v>0</v>
      </c>
      <c r="Y11" s="93">
        <v>1</v>
      </c>
      <c r="Z11" s="94">
        <f t="shared" si="4"/>
        <v>0</v>
      </c>
      <c r="AA11" s="95">
        <v>0</v>
      </c>
      <c r="AB11" s="99">
        <f>X11/Y17</f>
        <v>0</v>
      </c>
      <c r="AC11" s="3">
        <v>100</v>
      </c>
      <c r="AD11" s="1">
        <v>100</v>
      </c>
      <c r="AE11" s="2">
        <f t="shared" si="5"/>
        <v>100</v>
      </c>
      <c r="AF11" s="106">
        <v>1</v>
      </c>
      <c r="AG11" s="23">
        <f>AC11/AD17</f>
        <v>1</v>
      </c>
    </row>
    <row r="12" spans="2:33" ht="17.25" customHeight="1" x14ac:dyDescent="0.3">
      <c r="B12" s="147">
        <v>7</v>
      </c>
      <c r="C12" s="148" t="s">
        <v>11</v>
      </c>
      <c r="D12" s="92">
        <v>0</v>
      </c>
      <c r="E12" s="93">
        <v>1</v>
      </c>
      <c r="F12" s="94">
        <f t="shared" si="0"/>
        <v>0</v>
      </c>
      <c r="G12" s="95">
        <v>0</v>
      </c>
      <c r="H12" s="99">
        <f>D12/E17</f>
        <v>0</v>
      </c>
      <c r="I12" s="92">
        <v>0</v>
      </c>
      <c r="J12" s="94">
        <v>100</v>
      </c>
      <c r="K12" s="94">
        <f t="shared" si="1"/>
        <v>0</v>
      </c>
      <c r="L12" s="95">
        <v>0</v>
      </c>
      <c r="M12" s="96">
        <f>I12/J17</f>
        <v>0</v>
      </c>
      <c r="N12" s="92">
        <v>0</v>
      </c>
      <c r="O12" s="93">
        <v>1</v>
      </c>
      <c r="P12" s="94">
        <f t="shared" si="2"/>
        <v>0</v>
      </c>
      <c r="Q12" s="95">
        <v>0</v>
      </c>
      <c r="R12" s="99">
        <f>N12/O17</f>
        <v>0</v>
      </c>
      <c r="S12" s="92">
        <v>0</v>
      </c>
      <c r="T12" s="93">
        <v>1</v>
      </c>
      <c r="U12" s="94">
        <f t="shared" si="3"/>
        <v>0</v>
      </c>
      <c r="V12" s="95">
        <v>0</v>
      </c>
      <c r="W12" s="99">
        <f>S12/T17</f>
        <v>0</v>
      </c>
      <c r="X12" s="92">
        <v>0</v>
      </c>
      <c r="Y12" s="93">
        <v>1</v>
      </c>
      <c r="Z12" s="94">
        <f t="shared" si="4"/>
        <v>0</v>
      </c>
      <c r="AA12" s="95">
        <v>0</v>
      </c>
      <c r="AB12" s="99">
        <f>X12/Y17</f>
        <v>0</v>
      </c>
      <c r="AC12" s="92">
        <v>0</v>
      </c>
      <c r="AD12" s="93">
        <v>1</v>
      </c>
      <c r="AE12" s="94">
        <f t="shared" si="5"/>
        <v>0</v>
      </c>
      <c r="AF12" s="95">
        <v>0</v>
      </c>
      <c r="AG12" s="96">
        <f>AC12/AD17</f>
        <v>0</v>
      </c>
    </row>
    <row r="13" spans="2:33" ht="17.25" customHeight="1" x14ac:dyDescent="0.3">
      <c r="B13" s="147">
        <v>8</v>
      </c>
      <c r="C13" s="148" t="s">
        <v>12</v>
      </c>
      <c r="D13" s="92">
        <v>0</v>
      </c>
      <c r="E13" s="93">
        <v>1</v>
      </c>
      <c r="F13" s="94">
        <f t="shared" si="0"/>
        <v>0</v>
      </c>
      <c r="G13" s="95">
        <v>0</v>
      </c>
      <c r="H13" s="99">
        <f>D13/E17</f>
        <v>0</v>
      </c>
      <c r="I13" s="3">
        <v>0</v>
      </c>
      <c r="J13" s="2">
        <v>100</v>
      </c>
      <c r="K13" s="2">
        <f t="shared" si="1"/>
        <v>0</v>
      </c>
      <c r="L13" s="24">
        <v>0</v>
      </c>
      <c r="M13" s="23">
        <f>I13/J17</f>
        <v>0</v>
      </c>
      <c r="N13" s="92">
        <v>0</v>
      </c>
      <c r="O13" s="93">
        <v>1</v>
      </c>
      <c r="P13" s="94">
        <f t="shared" si="2"/>
        <v>0</v>
      </c>
      <c r="Q13" s="95">
        <v>0</v>
      </c>
      <c r="R13" s="99">
        <f>N13/O17</f>
        <v>0</v>
      </c>
      <c r="S13" s="92">
        <v>0</v>
      </c>
      <c r="T13" s="93">
        <v>1</v>
      </c>
      <c r="U13" s="94">
        <f t="shared" si="3"/>
        <v>0</v>
      </c>
      <c r="V13" s="95">
        <v>0</v>
      </c>
      <c r="W13" s="99">
        <f>S13/T17</f>
        <v>0</v>
      </c>
      <c r="X13" s="92">
        <v>0</v>
      </c>
      <c r="Y13" s="93">
        <v>1</v>
      </c>
      <c r="Z13" s="94">
        <f t="shared" si="4"/>
        <v>0</v>
      </c>
      <c r="AA13" s="95">
        <v>0</v>
      </c>
      <c r="AB13" s="99">
        <f>X13/Y17</f>
        <v>0</v>
      </c>
      <c r="AC13" s="92">
        <v>0</v>
      </c>
      <c r="AD13" s="93">
        <v>1</v>
      </c>
      <c r="AE13" s="94">
        <f t="shared" si="5"/>
        <v>0</v>
      </c>
      <c r="AF13" s="95">
        <v>0</v>
      </c>
      <c r="AG13" s="96">
        <f>AC13/AD17</f>
        <v>0</v>
      </c>
    </row>
    <row r="14" spans="2:33" ht="16.5" x14ac:dyDescent="0.3">
      <c r="B14" s="147">
        <v>9</v>
      </c>
      <c r="C14" s="148" t="s">
        <v>13</v>
      </c>
      <c r="D14" s="92">
        <v>0</v>
      </c>
      <c r="E14" s="93">
        <v>1</v>
      </c>
      <c r="F14" s="94">
        <f t="shared" si="0"/>
        <v>0</v>
      </c>
      <c r="G14" s="95">
        <v>0</v>
      </c>
      <c r="H14" s="99">
        <f>D14/E17</f>
        <v>0</v>
      </c>
      <c r="I14" s="92">
        <v>0</v>
      </c>
      <c r="J14" s="94">
        <v>100</v>
      </c>
      <c r="K14" s="94">
        <f t="shared" si="1"/>
        <v>0</v>
      </c>
      <c r="L14" s="95">
        <v>0</v>
      </c>
      <c r="M14" s="96">
        <f>I14/J17</f>
        <v>0</v>
      </c>
      <c r="N14" s="92">
        <v>0</v>
      </c>
      <c r="O14" s="93">
        <v>1</v>
      </c>
      <c r="P14" s="94">
        <f t="shared" si="2"/>
        <v>0</v>
      </c>
      <c r="Q14" s="95">
        <v>0</v>
      </c>
      <c r="R14" s="99">
        <f>N14/O17</f>
        <v>0</v>
      </c>
      <c r="S14" s="92">
        <v>0</v>
      </c>
      <c r="T14" s="93">
        <v>1</v>
      </c>
      <c r="U14" s="94">
        <f t="shared" si="3"/>
        <v>0</v>
      </c>
      <c r="V14" s="95">
        <v>0</v>
      </c>
      <c r="W14" s="99">
        <f>S14/T17</f>
        <v>0</v>
      </c>
      <c r="X14" s="92">
        <v>0</v>
      </c>
      <c r="Y14" s="93">
        <v>1</v>
      </c>
      <c r="Z14" s="94">
        <f t="shared" si="4"/>
        <v>0</v>
      </c>
      <c r="AA14" s="95">
        <v>0</v>
      </c>
      <c r="AB14" s="99">
        <f>X14/Y17</f>
        <v>0</v>
      </c>
      <c r="AC14" s="92">
        <v>0</v>
      </c>
      <c r="AD14" s="93">
        <v>1</v>
      </c>
      <c r="AE14" s="94">
        <f t="shared" si="5"/>
        <v>0</v>
      </c>
      <c r="AF14" s="95">
        <v>0</v>
      </c>
      <c r="AG14" s="96">
        <f>AC14/AD17</f>
        <v>0</v>
      </c>
    </row>
    <row r="15" spans="2:33" ht="16.5" x14ac:dyDescent="0.3">
      <c r="B15" s="147">
        <v>10</v>
      </c>
      <c r="C15" s="148" t="s">
        <v>14</v>
      </c>
      <c r="D15" s="92">
        <v>0</v>
      </c>
      <c r="E15" s="93">
        <v>1</v>
      </c>
      <c r="F15" s="94">
        <f t="shared" si="0"/>
        <v>0</v>
      </c>
      <c r="G15" s="95">
        <v>0</v>
      </c>
      <c r="H15" s="99">
        <f>D15/E17</f>
        <v>0</v>
      </c>
      <c r="I15" s="92">
        <v>0</v>
      </c>
      <c r="J15" s="94">
        <v>100</v>
      </c>
      <c r="K15" s="94">
        <f t="shared" si="1"/>
        <v>0</v>
      </c>
      <c r="L15" s="95">
        <v>0</v>
      </c>
      <c r="M15" s="96">
        <f>I15/J17</f>
        <v>0</v>
      </c>
      <c r="N15" s="92">
        <v>0</v>
      </c>
      <c r="O15" s="93">
        <v>1</v>
      </c>
      <c r="P15" s="94">
        <f t="shared" si="2"/>
        <v>0</v>
      </c>
      <c r="Q15" s="95">
        <v>0</v>
      </c>
      <c r="R15" s="99">
        <f>N15/O17</f>
        <v>0</v>
      </c>
      <c r="S15" s="92">
        <v>0</v>
      </c>
      <c r="T15" s="93">
        <v>1</v>
      </c>
      <c r="U15" s="94">
        <f t="shared" si="3"/>
        <v>0</v>
      </c>
      <c r="V15" s="95">
        <v>0</v>
      </c>
      <c r="W15" s="99">
        <f>S15/T17</f>
        <v>0</v>
      </c>
      <c r="X15" s="92">
        <v>0</v>
      </c>
      <c r="Y15" s="93">
        <v>1</v>
      </c>
      <c r="Z15" s="94">
        <f t="shared" si="4"/>
        <v>0</v>
      </c>
      <c r="AA15" s="95">
        <v>0</v>
      </c>
      <c r="AB15" s="99">
        <f>X15/Y17</f>
        <v>0</v>
      </c>
      <c r="AC15" s="92">
        <v>0</v>
      </c>
      <c r="AD15" s="93">
        <v>1</v>
      </c>
      <c r="AE15" s="94">
        <f t="shared" si="5"/>
        <v>0</v>
      </c>
      <c r="AF15" s="95">
        <v>0</v>
      </c>
      <c r="AG15" s="96">
        <f>AC15/AD17</f>
        <v>0</v>
      </c>
    </row>
    <row r="16" spans="2:33" ht="16.5" x14ac:dyDescent="0.3">
      <c r="B16" s="147">
        <v>11</v>
      </c>
      <c r="C16" s="148" t="s">
        <v>26</v>
      </c>
      <c r="D16" s="92">
        <v>0</v>
      </c>
      <c r="E16" s="93">
        <v>1</v>
      </c>
      <c r="F16" s="94">
        <f t="shared" si="0"/>
        <v>0</v>
      </c>
      <c r="G16" s="95">
        <v>0</v>
      </c>
      <c r="H16" s="99">
        <f>D16/E17</f>
        <v>0</v>
      </c>
      <c r="I16" s="92">
        <v>0</v>
      </c>
      <c r="J16" s="94">
        <v>100</v>
      </c>
      <c r="K16" s="94">
        <f t="shared" si="1"/>
        <v>0</v>
      </c>
      <c r="L16" s="95">
        <v>0</v>
      </c>
      <c r="M16" s="96">
        <f>I16/J17</f>
        <v>0</v>
      </c>
      <c r="N16" s="92">
        <v>0</v>
      </c>
      <c r="O16" s="93">
        <v>1</v>
      </c>
      <c r="P16" s="94">
        <f t="shared" si="2"/>
        <v>0</v>
      </c>
      <c r="Q16" s="95">
        <v>0</v>
      </c>
      <c r="R16" s="99">
        <f>N16/O17</f>
        <v>0</v>
      </c>
      <c r="S16" s="92">
        <v>0</v>
      </c>
      <c r="T16" s="93">
        <v>1</v>
      </c>
      <c r="U16" s="94">
        <f t="shared" si="3"/>
        <v>0</v>
      </c>
      <c r="V16" s="95">
        <v>0</v>
      </c>
      <c r="W16" s="99">
        <f>S16/T17</f>
        <v>0</v>
      </c>
      <c r="X16" s="92">
        <v>0</v>
      </c>
      <c r="Y16" s="93">
        <v>1</v>
      </c>
      <c r="Z16" s="94">
        <f t="shared" si="4"/>
        <v>0</v>
      </c>
      <c r="AA16" s="95">
        <v>0</v>
      </c>
      <c r="AB16" s="99">
        <f>X16/Y17</f>
        <v>0</v>
      </c>
      <c r="AC16" s="92">
        <v>0</v>
      </c>
      <c r="AD16" s="93">
        <v>1</v>
      </c>
      <c r="AE16" s="94">
        <f t="shared" si="5"/>
        <v>0</v>
      </c>
      <c r="AF16" s="95">
        <v>0</v>
      </c>
      <c r="AG16" s="96">
        <f>AC16/AD17</f>
        <v>0</v>
      </c>
    </row>
    <row r="17" spans="2:33" ht="17.25" customHeight="1" thickBot="1" x14ac:dyDescent="0.35">
      <c r="B17" s="149">
        <v>12</v>
      </c>
      <c r="C17" s="150" t="s">
        <v>15</v>
      </c>
      <c r="D17" s="34">
        <v>0</v>
      </c>
      <c r="E17" s="39">
        <v>2</v>
      </c>
      <c r="F17" s="33">
        <f t="shared" si="0"/>
        <v>0</v>
      </c>
      <c r="G17" s="25">
        <v>0</v>
      </c>
      <c r="H17" s="58">
        <f>D17/E17</f>
        <v>0</v>
      </c>
      <c r="I17" s="34">
        <v>0</v>
      </c>
      <c r="J17" s="33">
        <v>100</v>
      </c>
      <c r="K17" s="33">
        <f t="shared" si="1"/>
        <v>0</v>
      </c>
      <c r="L17" s="25">
        <v>0</v>
      </c>
      <c r="M17" s="35">
        <f>I17/J17</f>
        <v>0</v>
      </c>
      <c r="N17" s="34">
        <v>0</v>
      </c>
      <c r="O17" s="39">
        <v>2</v>
      </c>
      <c r="P17" s="33">
        <f t="shared" si="2"/>
        <v>0</v>
      </c>
      <c r="Q17" s="25">
        <v>0</v>
      </c>
      <c r="R17" s="58">
        <f>N17/O17</f>
        <v>0</v>
      </c>
      <c r="S17" s="101">
        <v>0</v>
      </c>
      <c r="T17" s="102">
        <v>1</v>
      </c>
      <c r="U17" s="103">
        <f t="shared" si="3"/>
        <v>0</v>
      </c>
      <c r="V17" s="104">
        <v>0</v>
      </c>
      <c r="W17" s="105">
        <f>S17/T17</f>
        <v>0</v>
      </c>
      <c r="X17" s="101">
        <v>0</v>
      </c>
      <c r="Y17" s="102">
        <v>1</v>
      </c>
      <c r="Z17" s="103">
        <f t="shared" si="4"/>
        <v>0</v>
      </c>
      <c r="AA17" s="104">
        <v>0</v>
      </c>
      <c r="AB17" s="105">
        <f>X17/Y17</f>
        <v>0</v>
      </c>
      <c r="AC17" s="34">
        <v>0</v>
      </c>
      <c r="AD17" s="39">
        <v>100</v>
      </c>
      <c r="AE17" s="33">
        <f t="shared" si="5"/>
        <v>0</v>
      </c>
      <c r="AF17" s="25">
        <v>0</v>
      </c>
      <c r="AG17" s="35">
        <f>AC17/AD17</f>
        <v>0</v>
      </c>
    </row>
    <row r="18" spans="2:33" ht="15.75" thickBot="1" x14ac:dyDescent="0.3">
      <c r="G18" s="5"/>
      <c r="J18" s="6"/>
      <c r="M18" s="5"/>
    </row>
    <row r="19" spans="2:33" ht="14.25" customHeight="1" x14ac:dyDescent="0.25">
      <c r="G19" s="5"/>
      <c r="H19" s="325" t="s">
        <v>284</v>
      </c>
      <c r="I19" s="326"/>
      <c r="J19" s="6"/>
      <c r="M19" s="5"/>
    </row>
    <row r="20" spans="2:33" ht="14.25" customHeight="1" thickBot="1" x14ac:dyDescent="0.3">
      <c r="H20" s="327"/>
      <c r="I20" s="328"/>
    </row>
    <row r="21" spans="2:33" x14ac:dyDescent="0.25">
      <c r="B21" s="12">
        <v>1</v>
      </c>
      <c r="C21" s="7" t="s">
        <v>27</v>
      </c>
      <c r="D21" s="8"/>
      <c r="E21" s="295" t="s">
        <v>28</v>
      </c>
      <c r="F21" s="295"/>
      <c r="G21" s="296"/>
      <c r="H21" s="12">
        <v>5</v>
      </c>
      <c r="I21" s="16">
        <f>H21/H24</f>
        <v>1</v>
      </c>
    </row>
    <row r="22" spans="2:33" x14ac:dyDescent="0.25">
      <c r="B22" s="13">
        <v>2</v>
      </c>
      <c r="C22" s="9" t="s">
        <v>29</v>
      </c>
      <c r="D22" s="4"/>
      <c r="E22" s="297" t="s">
        <v>30</v>
      </c>
      <c r="F22" s="297"/>
      <c r="G22" s="298"/>
      <c r="H22" s="13">
        <v>0</v>
      </c>
      <c r="I22" s="17">
        <f>H22/H24</f>
        <v>0</v>
      </c>
    </row>
    <row r="23" spans="2:33" ht="15.75" thickBot="1" x14ac:dyDescent="0.3">
      <c r="B23" s="14">
        <v>3</v>
      </c>
      <c r="C23" s="10" t="s">
        <v>31</v>
      </c>
      <c r="D23" s="11"/>
      <c r="E23" s="299" t="s">
        <v>32</v>
      </c>
      <c r="F23" s="299"/>
      <c r="G23" s="300"/>
      <c r="H23" s="14">
        <v>0</v>
      </c>
      <c r="I23" s="18">
        <f>H23/H24</f>
        <v>0</v>
      </c>
    </row>
    <row r="24" spans="2:33" ht="15.75" thickBot="1" x14ac:dyDescent="0.3">
      <c r="B24" s="322" t="s">
        <v>74</v>
      </c>
      <c r="C24" s="323"/>
      <c r="D24" s="323"/>
      <c r="E24" s="323"/>
      <c r="F24" s="323"/>
      <c r="G24" s="324"/>
      <c r="H24" s="15">
        <f>SUM(H21:H23)</f>
        <v>5</v>
      </c>
      <c r="I24" s="21">
        <f>SUM(I21:I23)</f>
        <v>1</v>
      </c>
    </row>
    <row r="26" spans="2:33" ht="15.75" thickBot="1" x14ac:dyDescent="0.3"/>
    <row r="27" spans="2:33" ht="16.5" thickBot="1" x14ac:dyDescent="0.3">
      <c r="B27" s="217">
        <v>1</v>
      </c>
      <c r="C27" t="s">
        <v>368</v>
      </c>
    </row>
  </sheetData>
  <sheetProtection algorithmName="SHA-512" hashValue="up3POXBVxkIB6047dDlBzk9EoBSEqSTRNhzem02IxQ9h1QtZ47H5AyQAwpRCRSwLG7wQPbknJcEIaAKy7TEcQg==" saltValue="5iXoxc9+otdVQVFGPxCuYw==" spinCount="100000" sheet="1" objects="1" scenarios="1" selectLockedCells="1" selectUnlockedCells="1"/>
  <mergeCells count="31">
    <mergeCell ref="AC3:AG3"/>
    <mergeCell ref="S4:U4"/>
    <mergeCell ref="V4:V5"/>
    <mergeCell ref="W4:W5"/>
    <mergeCell ref="X4:Z4"/>
    <mergeCell ref="AA4:AA5"/>
    <mergeCell ref="AB4:AB5"/>
    <mergeCell ref="AC4:AE4"/>
    <mergeCell ref="AF4:AF5"/>
    <mergeCell ref="AG4:AG5"/>
    <mergeCell ref="H19:I20"/>
    <mergeCell ref="E23:G23"/>
    <mergeCell ref="B24:G24"/>
    <mergeCell ref="E21:G21"/>
    <mergeCell ref="E22:G22"/>
    <mergeCell ref="B2:C5"/>
    <mergeCell ref="D3:H3"/>
    <mergeCell ref="I3:M3"/>
    <mergeCell ref="N3:R3"/>
    <mergeCell ref="D4:F4"/>
    <mergeCell ref="G4:G5"/>
    <mergeCell ref="H4:H5"/>
    <mergeCell ref="M4:M5"/>
    <mergeCell ref="N4:P4"/>
    <mergeCell ref="Q4:Q5"/>
    <mergeCell ref="R4:R5"/>
    <mergeCell ref="I4:K4"/>
    <mergeCell ref="L4:L5"/>
    <mergeCell ref="D2:AG2"/>
    <mergeCell ref="S3:W3"/>
    <mergeCell ref="X3:AB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B1:W25"/>
  <sheetViews>
    <sheetView workbookViewId="0">
      <selection activeCell="D2" sqref="D2:W2"/>
    </sheetView>
  </sheetViews>
  <sheetFormatPr baseColWidth="10" defaultRowHeight="15" x14ac:dyDescent="0.25"/>
  <cols>
    <col min="1" max="1" width="6" customWidth="1"/>
    <col min="2" max="2" width="4" customWidth="1"/>
    <col min="3" max="3" width="14.85546875" customWidth="1"/>
    <col min="4" max="4" width="6.85546875" customWidth="1"/>
    <col min="5" max="5" width="5.5703125" customWidth="1"/>
    <col min="6" max="6" width="5.85546875" customWidth="1"/>
    <col min="7" max="7" width="6.85546875" customWidth="1"/>
    <col min="8" max="8" width="11.28515625" customWidth="1"/>
    <col min="9" max="9" width="6.85546875" customWidth="1"/>
    <col min="10" max="10" width="6" customWidth="1"/>
    <col min="11" max="11" width="6.42578125" customWidth="1"/>
    <col min="12" max="12" width="6.28515625" customWidth="1"/>
    <col min="13" max="13" width="9.85546875" customWidth="1"/>
    <col min="14" max="14" width="6.42578125" customWidth="1"/>
    <col min="15" max="15" width="5.85546875" customWidth="1"/>
    <col min="16" max="16" width="6.28515625" customWidth="1"/>
    <col min="17" max="17" width="7" customWidth="1"/>
    <col min="18" max="18" width="9.7109375" customWidth="1"/>
    <col min="19" max="19" width="6.140625" customWidth="1"/>
    <col min="20" max="20" width="5.140625" customWidth="1"/>
    <col min="21" max="21" width="6.42578125" customWidth="1"/>
    <col min="22" max="22" width="7" customWidth="1"/>
    <col min="23" max="23" width="9.5703125" customWidth="1"/>
  </cols>
  <sheetData>
    <row r="1" spans="2:23" ht="15.75" thickBot="1" x14ac:dyDescent="0.3"/>
    <row r="2" spans="2:23" ht="17.25" thickBot="1" x14ac:dyDescent="0.35">
      <c r="B2" s="329" t="s">
        <v>288</v>
      </c>
      <c r="C2" s="330"/>
      <c r="D2" s="343" t="s">
        <v>109</v>
      </c>
      <c r="E2" s="344"/>
      <c r="F2" s="344"/>
      <c r="G2" s="344"/>
      <c r="H2" s="344"/>
      <c r="I2" s="344"/>
      <c r="J2" s="344"/>
      <c r="K2" s="344"/>
      <c r="L2" s="344"/>
      <c r="M2" s="344"/>
      <c r="N2" s="344"/>
      <c r="O2" s="344"/>
      <c r="P2" s="344"/>
      <c r="Q2" s="344"/>
      <c r="R2" s="344"/>
      <c r="S2" s="344"/>
      <c r="T2" s="344"/>
      <c r="U2" s="344"/>
      <c r="V2" s="344"/>
      <c r="W2" s="345"/>
    </row>
    <row r="3" spans="2:23" ht="77.25" customHeight="1" thickBot="1" x14ac:dyDescent="0.3">
      <c r="B3" s="331"/>
      <c r="C3" s="390"/>
      <c r="D3" s="380" t="s">
        <v>148</v>
      </c>
      <c r="E3" s="381"/>
      <c r="F3" s="382"/>
      <c r="G3" s="382"/>
      <c r="H3" s="383"/>
      <c r="I3" s="371" t="s">
        <v>149</v>
      </c>
      <c r="J3" s="384"/>
      <c r="K3" s="385"/>
      <c r="L3" s="385"/>
      <c r="M3" s="386"/>
      <c r="N3" s="392" t="s">
        <v>319</v>
      </c>
      <c r="O3" s="393"/>
      <c r="P3" s="393"/>
      <c r="Q3" s="393"/>
      <c r="R3" s="394"/>
      <c r="S3" s="387" t="s">
        <v>147</v>
      </c>
      <c r="T3" s="388"/>
      <c r="U3" s="388"/>
      <c r="V3" s="388"/>
      <c r="W3" s="389"/>
    </row>
    <row r="4" spans="2:23" ht="24.75" customHeight="1" thickBot="1" x14ac:dyDescent="0.3">
      <c r="B4" s="331"/>
      <c r="C4" s="390"/>
      <c r="D4" s="319" t="s">
        <v>0</v>
      </c>
      <c r="E4" s="348"/>
      <c r="F4" s="350"/>
      <c r="G4" s="351" t="s">
        <v>1</v>
      </c>
      <c r="H4" s="316" t="s">
        <v>104</v>
      </c>
      <c r="I4" s="319" t="s">
        <v>0</v>
      </c>
      <c r="J4" s="320"/>
      <c r="K4" s="321"/>
      <c r="L4" s="316" t="s">
        <v>1</v>
      </c>
      <c r="M4" s="316" t="s">
        <v>104</v>
      </c>
      <c r="N4" s="319" t="s">
        <v>0</v>
      </c>
      <c r="O4" s="320"/>
      <c r="P4" s="321"/>
      <c r="Q4" s="316" t="s">
        <v>1</v>
      </c>
      <c r="R4" s="316" t="s">
        <v>104</v>
      </c>
      <c r="S4" s="319" t="s">
        <v>0</v>
      </c>
      <c r="T4" s="320"/>
      <c r="U4" s="321"/>
      <c r="V4" s="316" t="s">
        <v>1</v>
      </c>
      <c r="W4" s="316" t="s">
        <v>104</v>
      </c>
    </row>
    <row r="5" spans="2:23" ht="18" customHeight="1" thickBot="1" x14ac:dyDescent="0.3">
      <c r="B5" s="333"/>
      <c r="C5" s="391"/>
      <c r="D5" s="151" t="s">
        <v>33</v>
      </c>
      <c r="E5" s="152" t="s">
        <v>2</v>
      </c>
      <c r="F5" s="153" t="s">
        <v>3</v>
      </c>
      <c r="G5" s="352"/>
      <c r="H5" s="318"/>
      <c r="I5" s="154" t="s">
        <v>33</v>
      </c>
      <c r="J5" s="155" t="s">
        <v>2</v>
      </c>
      <c r="K5" s="156" t="s">
        <v>3</v>
      </c>
      <c r="L5" s="317"/>
      <c r="M5" s="317"/>
      <c r="N5" s="151" t="s">
        <v>33</v>
      </c>
      <c r="O5" s="152" t="s">
        <v>4</v>
      </c>
      <c r="P5" s="158" t="s">
        <v>3</v>
      </c>
      <c r="Q5" s="318"/>
      <c r="R5" s="318"/>
      <c r="S5" s="151" t="s">
        <v>33</v>
      </c>
      <c r="T5" s="152" t="s">
        <v>4</v>
      </c>
      <c r="U5" s="158" t="s">
        <v>3</v>
      </c>
      <c r="V5" s="318"/>
      <c r="W5" s="318"/>
    </row>
    <row r="6" spans="2:23" ht="17.25" customHeight="1" x14ac:dyDescent="0.25">
      <c r="B6" s="145">
        <v>1</v>
      </c>
      <c r="C6" s="146" t="s">
        <v>5</v>
      </c>
      <c r="D6" s="88">
        <v>0</v>
      </c>
      <c r="E6" s="89">
        <v>1</v>
      </c>
      <c r="F6" s="89">
        <f>D6/E6*100</f>
        <v>0</v>
      </c>
      <c r="G6" s="90">
        <v>0</v>
      </c>
      <c r="H6" s="97">
        <f>D6/E17</f>
        <v>0</v>
      </c>
      <c r="I6" s="36">
        <v>8</v>
      </c>
      <c r="J6" s="37">
        <v>8</v>
      </c>
      <c r="K6" s="37">
        <f>I6/J6*100</f>
        <v>100</v>
      </c>
      <c r="L6" s="38">
        <v>1</v>
      </c>
      <c r="M6" s="31">
        <f>I6/J17</f>
        <v>8.1632653061224483E-2</v>
      </c>
      <c r="N6" s="98">
        <v>0</v>
      </c>
      <c r="O6" s="89">
        <v>1</v>
      </c>
      <c r="P6" s="89">
        <f>N6/O6*100</f>
        <v>0</v>
      </c>
      <c r="Q6" s="90">
        <v>0</v>
      </c>
      <c r="R6" s="97">
        <f>N6/O17</f>
        <v>0</v>
      </c>
      <c r="S6" s="88">
        <v>0</v>
      </c>
      <c r="T6" s="89">
        <v>1</v>
      </c>
      <c r="U6" s="89">
        <f>S6/T6*100</f>
        <v>0</v>
      </c>
      <c r="V6" s="90">
        <v>0</v>
      </c>
      <c r="W6" s="91">
        <f>S6/T17</f>
        <v>0</v>
      </c>
    </row>
    <row r="7" spans="2:23" ht="16.5" x14ac:dyDescent="0.3">
      <c r="B7" s="147">
        <v>2</v>
      </c>
      <c r="C7" s="148" t="s">
        <v>6</v>
      </c>
      <c r="D7" s="92">
        <v>0</v>
      </c>
      <c r="E7" s="93">
        <v>1</v>
      </c>
      <c r="F7" s="94">
        <f>D7/E7*100</f>
        <v>0</v>
      </c>
      <c r="G7" s="95">
        <v>0</v>
      </c>
      <c r="H7" s="99">
        <f>D7/E17</f>
        <v>0</v>
      </c>
      <c r="I7" s="3">
        <v>16</v>
      </c>
      <c r="J7" s="2">
        <v>16</v>
      </c>
      <c r="K7" s="2">
        <f>I7/J7*100</f>
        <v>100</v>
      </c>
      <c r="L7" s="24">
        <v>1</v>
      </c>
      <c r="M7" s="23">
        <f>I7/J17</f>
        <v>0.16326530612244897</v>
      </c>
      <c r="N7" s="100">
        <v>0</v>
      </c>
      <c r="O7" s="93">
        <v>1</v>
      </c>
      <c r="P7" s="94">
        <f>N7/O7*100</f>
        <v>0</v>
      </c>
      <c r="Q7" s="95">
        <v>0</v>
      </c>
      <c r="R7" s="99">
        <f>N7/O17</f>
        <v>0</v>
      </c>
      <c r="S7" s="92">
        <v>0</v>
      </c>
      <c r="T7" s="94">
        <v>1</v>
      </c>
      <c r="U7" s="94">
        <f>S7/T7*100</f>
        <v>0</v>
      </c>
      <c r="V7" s="95">
        <v>0</v>
      </c>
      <c r="W7" s="96">
        <f>S7/T17</f>
        <v>0</v>
      </c>
    </row>
    <row r="8" spans="2:23" ht="15.75" x14ac:dyDescent="0.25">
      <c r="B8" s="173">
        <v>3</v>
      </c>
      <c r="C8" s="174" t="s">
        <v>7</v>
      </c>
      <c r="D8" s="3">
        <v>8</v>
      </c>
      <c r="E8" s="1">
        <v>8</v>
      </c>
      <c r="F8" s="2">
        <f>D8/E8*100</f>
        <v>100</v>
      </c>
      <c r="G8" s="106">
        <v>1</v>
      </c>
      <c r="H8" s="49">
        <f>D8/E17</f>
        <v>0.25</v>
      </c>
      <c r="I8" s="3">
        <v>24</v>
      </c>
      <c r="J8" s="2">
        <v>24</v>
      </c>
      <c r="K8" s="2">
        <f>I8/J8*100</f>
        <v>100</v>
      </c>
      <c r="L8" s="106">
        <v>1</v>
      </c>
      <c r="M8" s="23">
        <f>I8/J17</f>
        <v>0.24489795918367346</v>
      </c>
      <c r="N8" s="100">
        <v>0</v>
      </c>
      <c r="O8" s="93">
        <v>1</v>
      </c>
      <c r="P8" s="94">
        <f>N8/O8*100</f>
        <v>0</v>
      </c>
      <c r="Q8" s="95">
        <v>0</v>
      </c>
      <c r="R8" s="99">
        <f>N8/O17</f>
        <v>0</v>
      </c>
      <c r="S8" s="3">
        <v>2</v>
      </c>
      <c r="T8" s="2">
        <v>1</v>
      </c>
      <c r="U8" s="2">
        <f>S8/T8*100</f>
        <v>200</v>
      </c>
      <c r="V8" s="109">
        <v>2</v>
      </c>
      <c r="W8" s="23">
        <f>S8/T17</f>
        <v>0.15384615384615385</v>
      </c>
    </row>
    <row r="9" spans="2:23" ht="16.5" x14ac:dyDescent="0.3">
      <c r="B9" s="147">
        <v>4</v>
      </c>
      <c r="C9" s="148" t="s">
        <v>8</v>
      </c>
      <c r="D9" s="92">
        <v>8</v>
      </c>
      <c r="E9" s="93">
        <v>8</v>
      </c>
      <c r="F9" s="94">
        <f t="shared" ref="F9:F17" si="0">D9/E9*100</f>
        <v>100</v>
      </c>
      <c r="G9" s="95">
        <v>0</v>
      </c>
      <c r="H9" s="99">
        <f>D9/E17</f>
        <v>0.25</v>
      </c>
      <c r="I9" s="3">
        <v>32</v>
      </c>
      <c r="J9" s="2">
        <v>32</v>
      </c>
      <c r="K9" s="2">
        <f t="shared" ref="K9:K17" si="1">I9/J9*100</f>
        <v>100</v>
      </c>
      <c r="L9" s="24">
        <v>1</v>
      </c>
      <c r="M9" s="23">
        <f>I9/J17</f>
        <v>0.32653061224489793</v>
      </c>
      <c r="N9" s="51">
        <v>1.4</v>
      </c>
      <c r="O9" s="1">
        <v>1.4</v>
      </c>
      <c r="P9" s="2">
        <f t="shared" ref="P9:P17" si="2">N9/O9*100</f>
        <v>100</v>
      </c>
      <c r="Q9" s="24">
        <v>1</v>
      </c>
      <c r="R9" s="49">
        <f>N9/O17</f>
        <v>0.18918918918918917</v>
      </c>
      <c r="S9" s="3">
        <v>3</v>
      </c>
      <c r="T9" s="2">
        <v>2</v>
      </c>
      <c r="U9" s="2">
        <f t="shared" ref="U9:U17" si="3">S9/T9*100</f>
        <v>150</v>
      </c>
      <c r="V9" s="24">
        <v>1.5</v>
      </c>
      <c r="W9" s="23">
        <f>S9/T17</f>
        <v>0.23076923076923078</v>
      </c>
    </row>
    <row r="10" spans="2:23" ht="16.5" x14ac:dyDescent="0.3">
      <c r="B10" s="147">
        <v>5</v>
      </c>
      <c r="C10" s="148" t="s">
        <v>9</v>
      </c>
      <c r="D10" s="92">
        <v>8</v>
      </c>
      <c r="E10" s="93">
        <v>8</v>
      </c>
      <c r="F10" s="94">
        <f t="shared" si="0"/>
        <v>100</v>
      </c>
      <c r="G10" s="95">
        <v>0</v>
      </c>
      <c r="H10" s="99">
        <f>D10/E17</f>
        <v>0.25</v>
      </c>
      <c r="I10" s="3">
        <v>40</v>
      </c>
      <c r="J10" s="2">
        <v>40</v>
      </c>
      <c r="K10" s="2">
        <f t="shared" si="1"/>
        <v>100</v>
      </c>
      <c r="L10" s="24">
        <v>1</v>
      </c>
      <c r="M10" s="23">
        <f>I10/J17</f>
        <v>0.40816326530612246</v>
      </c>
      <c r="N10" s="100">
        <v>0</v>
      </c>
      <c r="O10" s="93">
        <v>2</v>
      </c>
      <c r="P10" s="94">
        <f t="shared" si="2"/>
        <v>0</v>
      </c>
      <c r="Q10" s="95">
        <v>0</v>
      </c>
      <c r="R10" s="99">
        <f>N10/O17</f>
        <v>0</v>
      </c>
      <c r="S10" s="3">
        <v>4.72</v>
      </c>
      <c r="T10" s="2">
        <v>3</v>
      </c>
      <c r="U10" s="2">
        <f t="shared" si="3"/>
        <v>157.33333333333331</v>
      </c>
      <c r="V10" s="24">
        <v>1.57</v>
      </c>
      <c r="W10" s="23">
        <f>S10/T17</f>
        <v>0.36307692307692307</v>
      </c>
    </row>
    <row r="11" spans="2:23" ht="16.5" x14ac:dyDescent="0.3">
      <c r="B11" s="175">
        <v>6</v>
      </c>
      <c r="C11" s="176" t="s">
        <v>10</v>
      </c>
      <c r="D11" s="3">
        <v>16</v>
      </c>
      <c r="E11" s="1">
        <v>16</v>
      </c>
      <c r="F11" s="2">
        <f t="shared" si="0"/>
        <v>100</v>
      </c>
      <c r="G11" s="106">
        <v>1</v>
      </c>
      <c r="H11" s="49">
        <f>D11/E17</f>
        <v>0.5</v>
      </c>
      <c r="I11" s="3">
        <v>48</v>
      </c>
      <c r="J11" s="2">
        <v>48</v>
      </c>
      <c r="K11" s="2">
        <f t="shared" si="1"/>
        <v>100</v>
      </c>
      <c r="L11" s="106">
        <v>1</v>
      </c>
      <c r="M11" s="23">
        <f>I11/J17</f>
        <v>0.48979591836734693</v>
      </c>
      <c r="N11" s="51">
        <v>3.1</v>
      </c>
      <c r="O11" s="1">
        <v>2.4</v>
      </c>
      <c r="P11" s="2">
        <f t="shared" si="2"/>
        <v>129.16666666666669</v>
      </c>
      <c r="Q11" s="109">
        <v>1.29</v>
      </c>
      <c r="R11" s="49">
        <f>N11/O17</f>
        <v>0.41891891891891891</v>
      </c>
      <c r="S11" s="3">
        <v>6.31</v>
      </c>
      <c r="T11" s="2">
        <v>4</v>
      </c>
      <c r="U11" s="2">
        <f t="shared" si="3"/>
        <v>157.75</v>
      </c>
      <c r="V11" s="109">
        <v>1.57</v>
      </c>
      <c r="W11" s="23">
        <f>S11/T17</f>
        <v>0.48538461538461536</v>
      </c>
    </row>
    <row r="12" spans="2:23" ht="16.5" x14ac:dyDescent="0.3">
      <c r="B12" s="147">
        <v>7</v>
      </c>
      <c r="C12" s="148" t="s">
        <v>11</v>
      </c>
      <c r="D12" s="3">
        <v>0</v>
      </c>
      <c r="E12" s="1">
        <v>16</v>
      </c>
      <c r="F12" s="2">
        <f t="shared" si="0"/>
        <v>0</v>
      </c>
      <c r="G12" s="24">
        <v>0</v>
      </c>
      <c r="H12" s="49">
        <f>D12/E17</f>
        <v>0</v>
      </c>
      <c r="I12" s="3">
        <v>0</v>
      </c>
      <c r="J12" s="2">
        <v>57</v>
      </c>
      <c r="K12" s="2">
        <f t="shared" si="1"/>
        <v>0</v>
      </c>
      <c r="L12" s="24">
        <v>0</v>
      </c>
      <c r="M12" s="23">
        <f>I12/J17</f>
        <v>0</v>
      </c>
      <c r="N12" s="179">
        <v>0</v>
      </c>
      <c r="O12" s="180">
        <v>6</v>
      </c>
      <c r="P12" s="181">
        <f t="shared" si="2"/>
        <v>0</v>
      </c>
      <c r="Q12" s="182">
        <v>0</v>
      </c>
      <c r="R12" s="183">
        <f>N12/O17</f>
        <v>0</v>
      </c>
      <c r="S12" s="3">
        <v>0</v>
      </c>
      <c r="T12" s="2">
        <v>5</v>
      </c>
      <c r="U12" s="2">
        <f t="shared" si="3"/>
        <v>0</v>
      </c>
      <c r="V12" s="24">
        <v>0</v>
      </c>
      <c r="W12" s="23">
        <f>S12/T17</f>
        <v>0</v>
      </c>
    </row>
    <row r="13" spans="2:23" ht="16.5" x14ac:dyDescent="0.3">
      <c r="B13" s="147">
        <v>8</v>
      </c>
      <c r="C13" s="148" t="s">
        <v>12</v>
      </c>
      <c r="D13" s="3">
        <v>0</v>
      </c>
      <c r="E13" s="1">
        <v>16</v>
      </c>
      <c r="F13" s="2">
        <f t="shared" si="0"/>
        <v>0</v>
      </c>
      <c r="G13" s="24">
        <v>0</v>
      </c>
      <c r="H13" s="49">
        <f>D13/E17</f>
        <v>0</v>
      </c>
      <c r="I13" s="3">
        <v>0</v>
      </c>
      <c r="J13" s="2">
        <v>65</v>
      </c>
      <c r="K13" s="2">
        <f t="shared" si="1"/>
        <v>0</v>
      </c>
      <c r="L13" s="24">
        <v>0</v>
      </c>
      <c r="M13" s="23">
        <f>I13/J17</f>
        <v>0</v>
      </c>
      <c r="N13" s="179">
        <v>0</v>
      </c>
      <c r="O13" s="180">
        <v>8</v>
      </c>
      <c r="P13" s="181">
        <f t="shared" si="2"/>
        <v>0</v>
      </c>
      <c r="Q13" s="182">
        <v>0</v>
      </c>
      <c r="R13" s="183">
        <f>N13/O17</f>
        <v>0</v>
      </c>
      <c r="S13" s="3">
        <v>0</v>
      </c>
      <c r="T13" s="2">
        <v>6</v>
      </c>
      <c r="U13" s="2">
        <f t="shared" si="3"/>
        <v>0</v>
      </c>
      <c r="V13" s="24">
        <v>0</v>
      </c>
      <c r="W13" s="23">
        <f>S13/T17</f>
        <v>0</v>
      </c>
    </row>
    <row r="14" spans="2:23" ht="16.5" x14ac:dyDescent="0.3">
      <c r="B14" s="147">
        <v>9</v>
      </c>
      <c r="C14" s="148" t="s">
        <v>13</v>
      </c>
      <c r="D14" s="3">
        <v>0</v>
      </c>
      <c r="E14" s="1">
        <v>24</v>
      </c>
      <c r="F14" s="2">
        <f t="shared" si="0"/>
        <v>0</v>
      </c>
      <c r="G14" s="24">
        <v>0</v>
      </c>
      <c r="H14" s="49">
        <f>D14/E17</f>
        <v>0</v>
      </c>
      <c r="I14" s="3">
        <v>0</v>
      </c>
      <c r="J14" s="2">
        <v>73</v>
      </c>
      <c r="K14" s="2">
        <f t="shared" si="1"/>
        <v>0</v>
      </c>
      <c r="L14" s="24">
        <v>0</v>
      </c>
      <c r="M14" s="23">
        <f>I14/J17</f>
        <v>0</v>
      </c>
      <c r="N14" s="179">
        <v>0</v>
      </c>
      <c r="O14" s="180">
        <v>10</v>
      </c>
      <c r="P14" s="181">
        <f t="shared" si="2"/>
        <v>0</v>
      </c>
      <c r="Q14" s="182">
        <v>0</v>
      </c>
      <c r="R14" s="183">
        <f>N14/O17</f>
        <v>0</v>
      </c>
      <c r="S14" s="3">
        <v>0</v>
      </c>
      <c r="T14" s="2">
        <v>8</v>
      </c>
      <c r="U14" s="2">
        <f t="shared" si="3"/>
        <v>0</v>
      </c>
      <c r="V14" s="24">
        <v>0</v>
      </c>
      <c r="W14" s="23">
        <f>S14/T17</f>
        <v>0</v>
      </c>
    </row>
    <row r="15" spans="2:23" ht="16.5" x14ac:dyDescent="0.3">
      <c r="B15" s="147">
        <v>10</v>
      </c>
      <c r="C15" s="148" t="s">
        <v>14</v>
      </c>
      <c r="D15" s="3">
        <v>0</v>
      </c>
      <c r="E15" s="1">
        <v>24</v>
      </c>
      <c r="F15" s="2">
        <f t="shared" si="0"/>
        <v>0</v>
      </c>
      <c r="G15" s="24">
        <v>0</v>
      </c>
      <c r="H15" s="49">
        <f>D15/E17</f>
        <v>0</v>
      </c>
      <c r="I15" s="3">
        <v>0</v>
      </c>
      <c r="J15" s="2">
        <v>81</v>
      </c>
      <c r="K15" s="2">
        <f t="shared" si="1"/>
        <v>0</v>
      </c>
      <c r="L15" s="24">
        <v>0</v>
      </c>
      <c r="M15" s="23">
        <f>I15/J17</f>
        <v>0</v>
      </c>
      <c r="N15" s="179">
        <v>0</v>
      </c>
      <c r="O15" s="180">
        <v>12</v>
      </c>
      <c r="P15" s="181">
        <f t="shared" si="2"/>
        <v>0</v>
      </c>
      <c r="Q15" s="182">
        <v>0</v>
      </c>
      <c r="R15" s="183">
        <f>N15/O17</f>
        <v>0</v>
      </c>
      <c r="S15" s="3">
        <v>0</v>
      </c>
      <c r="T15" s="2">
        <v>10</v>
      </c>
      <c r="U15" s="2">
        <f t="shared" si="3"/>
        <v>0</v>
      </c>
      <c r="V15" s="24">
        <v>0</v>
      </c>
      <c r="W15" s="23">
        <f>S15/T17</f>
        <v>0</v>
      </c>
    </row>
    <row r="16" spans="2:23" ht="16.5" x14ac:dyDescent="0.3">
      <c r="B16" s="147">
        <v>11</v>
      </c>
      <c r="C16" s="148" t="s">
        <v>26</v>
      </c>
      <c r="D16" s="3">
        <v>0</v>
      </c>
      <c r="E16" s="1">
        <v>24</v>
      </c>
      <c r="F16" s="2">
        <f t="shared" si="0"/>
        <v>0</v>
      </c>
      <c r="G16" s="24">
        <v>0</v>
      </c>
      <c r="H16" s="49">
        <f>D16/E17</f>
        <v>0</v>
      </c>
      <c r="I16" s="3">
        <v>0</v>
      </c>
      <c r="J16" s="2">
        <v>89</v>
      </c>
      <c r="K16" s="2">
        <f t="shared" si="1"/>
        <v>0</v>
      </c>
      <c r="L16" s="24">
        <v>0</v>
      </c>
      <c r="M16" s="23">
        <f>I16/J17</f>
        <v>0</v>
      </c>
      <c r="N16" s="179">
        <v>0</v>
      </c>
      <c r="O16" s="180">
        <v>14</v>
      </c>
      <c r="P16" s="181">
        <f t="shared" si="2"/>
        <v>0</v>
      </c>
      <c r="Q16" s="182">
        <v>0</v>
      </c>
      <c r="R16" s="183">
        <f>N16/O17</f>
        <v>0</v>
      </c>
      <c r="S16" s="3">
        <v>0</v>
      </c>
      <c r="T16" s="2">
        <v>11</v>
      </c>
      <c r="U16" s="2">
        <f t="shared" si="3"/>
        <v>0</v>
      </c>
      <c r="V16" s="24">
        <v>0</v>
      </c>
      <c r="W16" s="23">
        <f>S16/T17</f>
        <v>0</v>
      </c>
    </row>
    <row r="17" spans="2:23" ht="17.25" thickBot="1" x14ac:dyDescent="0.35">
      <c r="B17" s="149">
        <v>12</v>
      </c>
      <c r="C17" s="150" t="s">
        <v>15</v>
      </c>
      <c r="D17" s="34">
        <v>0</v>
      </c>
      <c r="E17" s="39">
        <v>32</v>
      </c>
      <c r="F17" s="33">
        <f t="shared" si="0"/>
        <v>0</v>
      </c>
      <c r="G17" s="25">
        <v>0</v>
      </c>
      <c r="H17" s="58">
        <f>D17/E17</f>
        <v>0</v>
      </c>
      <c r="I17" s="34">
        <v>0</v>
      </c>
      <c r="J17" s="33">
        <v>98</v>
      </c>
      <c r="K17" s="33">
        <f t="shared" si="1"/>
        <v>0</v>
      </c>
      <c r="L17" s="25">
        <v>0</v>
      </c>
      <c r="M17" s="35">
        <f>I17/J17</f>
        <v>0</v>
      </c>
      <c r="N17" s="52">
        <v>0</v>
      </c>
      <c r="O17" s="39">
        <v>7.4</v>
      </c>
      <c r="P17" s="33">
        <f t="shared" si="2"/>
        <v>0</v>
      </c>
      <c r="Q17" s="25">
        <v>0</v>
      </c>
      <c r="R17" s="58">
        <f>N17/O17</f>
        <v>0</v>
      </c>
      <c r="S17" s="34">
        <v>0</v>
      </c>
      <c r="T17" s="33">
        <v>13</v>
      </c>
      <c r="U17" s="33">
        <f t="shared" si="3"/>
        <v>0</v>
      </c>
      <c r="V17" s="25">
        <v>0</v>
      </c>
      <c r="W17" s="35">
        <f>S17/T17</f>
        <v>0</v>
      </c>
    </row>
    <row r="19" spans="2:23" ht="15.75" thickBot="1" x14ac:dyDescent="0.3"/>
    <row r="20" spans="2:23" ht="12.75" customHeight="1" x14ac:dyDescent="0.3">
      <c r="B20" s="19"/>
      <c r="C20" s="20"/>
      <c r="D20" s="22"/>
      <c r="E20" s="22"/>
      <c r="F20" s="22"/>
      <c r="G20" s="22"/>
      <c r="H20" s="325" t="s">
        <v>284</v>
      </c>
      <c r="I20" s="326"/>
    </row>
    <row r="21" spans="2:23" ht="12.75" customHeight="1" thickBot="1" x14ac:dyDescent="0.3">
      <c r="H21" s="327"/>
      <c r="I21" s="328"/>
    </row>
    <row r="22" spans="2:23" x14ac:dyDescent="0.25">
      <c r="B22" s="12">
        <v>1</v>
      </c>
      <c r="C22" s="7" t="s">
        <v>27</v>
      </c>
      <c r="D22" s="8"/>
      <c r="E22" s="295" t="s">
        <v>28</v>
      </c>
      <c r="F22" s="295"/>
      <c r="G22" s="296"/>
      <c r="H22" s="12">
        <v>4</v>
      </c>
      <c r="I22" s="16">
        <f>H22/H25</f>
        <v>1</v>
      </c>
    </row>
    <row r="23" spans="2:23" x14ac:dyDescent="0.25">
      <c r="B23" s="13">
        <v>2</v>
      </c>
      <c r="C23" s="9" t="s">
        <v>29</v>
      </c>
      <c r="D23" s="4"/>
      <c r="E23" s="297" t="s">
        <v>30</v>
      </c>
      <c r="F23" s="297"/>
      <c r="G23" s="298"/>
      <c r="H23" s="13">
        <v>0</v>
      </c>
      <c r="I23" s="17">
        <f>H23/H25</f>
        <v>0</v>
      </c>
    </row>
    <row r="24" spans="2:23" ht="15.75" thickBot="1" x14ac:dyDescent="0.3">
      <c r="B24" s="14">
        <v>3</v>
      </c>
      <c r="C24" s="10" t="s">
        <v>31</v>
      </c>
      <c r="D24" s="11"/>
      <c r="E24" s="299" t="s">
        <v>32</v>
      </c>
      <c r="F24" s="299"/>
      <c r="G24" s="300"/>
      <c r="H24" s="14">
        <v>0</v>
      </c>
      <c r="I24" s="18">
        <f>H24/H25</f>
        <v>0</v>
      </c>
    </row>
    <row r="25" spans="2:23" ht="15.75" thickBot="1" x14ac:dyDescent="0.3">
      <c r="B25" s="322" t="s">
        <v>75</v>
      </c>
      <c r="C25" s="323"/>
      <c r="D25" s="323"/>
      <c r="E25" s="323"/>
      <c r="F25" s="323"/>
      <c r="G25" s="324"/>
      <c r="H25" s="15">
        <f>SUM(H22:H24)</f>
        <v>4</v>
      </c>
      <c r="I25" s="21">
        <f>SUM(I22:I24)</f>
        <v>1</v>
      </c>
    </row>
  </sheetData>
  <sheetProtection algorithmName="SHA-512" hashValue="URvAJ0RAerX3lOf01NoFCD6dDVHF1ftpjLXXIBv4kMPL/zcfOxx+S+iyjUVm9i3VtLToxXuES3UETmq+kqHwnA==" saltValue="6o3P4SsaMjAUlqselSl56g==" spinCount="100000" sheet="1" objects="1" scenarios="1" selectLockedCells="1" selectUnlockedCells="1"/>
  <mergeCells count="23">
    <mergeCell ref="D2:W2"/>
    <mergeCell ref="R4:R5"/>
    <mergeCell ref="S4:U4"/>
    <mergeCell ref="S3:W3"/>
    <mergeCell ref="V4:V5"/>
    <mergeCell ref="W4:W5"/>
    <mergeCell ref="M4:M5"/>
    <mergeCell ref="E24:G24"/>
    <mergeCell ref="B25:G25"/>
    <mergeCell ref="N4:P4"/>
    <mergeCell ref="Q4:Q5"/>
    <mergeCell ref="H20:I21"/>
    <mergeCell ref="E22:G22"/>
    <mergeCell ref="E23:G23"/>
    <mergeCell ref="B2:C5"/>
    <mergeCell ref="D3:H3"/>
    <mergeCell ref="I3:M3"/>
    <mergeCell ref="N3:R3"/>
    <mergeCell ref="D4:F4"/>
    <mergeCell ref="G4:G5"/>
    <mergeCell ref="H4:H5"/>
    <mergeCell ref="I4:K4"/>
    <mergeCell ref="L4:L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B1:BA26"/>
  <sheetViews>
    <sheetView workbookViewId="0">
      <selection activeCell="D2" sqref="D2:BA2"/>
    </sheetView>
  </sheetViews>
  <sheetFormatPr baseColWidth="10" defaultRowHeight="15" x14ac:dyDescent="0.25"/>
  <cols>
    <col min="1" max="1" width="6" customWidth="1"/>
    <col min="2" max="2" width="4" customWidth="1"/>
    <col min="3" max="3" width="16.42578125" customWidth="1"/>
    <col min="4" max="4" width="6.85546875" customWidth="1"/>
    <col min="5" max="5" width="7.7109375" customWidth="1"/>
    <col min="6" max="6" width="5.85546875" customWidth="1"/>
    <col min="7" max="7" width="6.85546875" customWidth="1"/>
    <col min="8" max="8" width="10.5703125" customWidth="1"/>
    <col min="9" max="9" width="7.140625" customWidth="1"/>
    <col min="10" max="10" width="5.85546875" customWidth="1"/>
    <col min="11" max="11" width="6.5703125" customWidth="1"/>
    <col min="12" max="12" width="7" customWidth="1"/>
    <col min="13" max="13" width="9.7109375" customWidth="1"/>
    <col min="14" max="14" width="6.7109375" customWidth="1"/>
    <col min="15" max="15" width="6" customWidth="1"/>
    <col min="16" max="16" width="5.85546875" customWidth="1"/>
    <col min="17" max="17" width="6.28515625" customWidth="1"/>
    <col min="18" max="18" width="10" customWidth="1"/>
    <col min="19" max="19" width="7.140625" customWidth="1"/>
    <col min="20" max="20" width="5.28515625" customWidth="1"/>
    <col min="21" max="21" width="6.28515625" customWidth="1"/>
    <col min="22" max="22" width="7" customWidth="1"/>
    <col min="23" max="23" width="10.42578125" customWidth="1"/>
    <col min="24" max="24" width="6.85546875" customWidth="1"/>
    <col min="25" max="25" width="5" customWidth="1"/>
    <col min="26" max="26" width="6.7109375" customWidth="1"/>
    <col min="27" max="27" width="6.140625" customWidth="1"/>
    <col min="28" max="28" width="10.7109375" customWidth="1"/>
    <col min="29" max="29" width="7.140625" customWidth="1"/>
    <col min="30" max="30" width="5.42578125" customWidth="1"/>
    <col min="31" max="31" width="6.28515625" customWidth="1"/>
    <col min="32" max="32" width="6.140625" customWidth="1"/>
    <col min="33" max="33" width="10" customWidth="1"/>
    <col min="34" max="34" width="6.7109375" customWidth="1"/>
    <col min="35" max="35" width="6.140625" customWidth="1"/>
    <col min="36" max="36" width="6" customWidth="1"/>
    <col min="37" max="37" width="6.85546875" customWidth="1"/>
    <col min="38" max="38" width="10.42578125" customWidth="1"/>
    <col min="39" max="39" width="7" customWidth="1"/>
    <col min="40" max="40" width="4.5703125" customWidth="1"/>
    <col min="41" max="41" width="7" customWidth="1"/>
    <col min="42" max="42" width="7.140625" customWidth="1"/>
    <col min="43" max="43" width="10.28515625" customWidth="1"/>
    <col min="44" max="44" width="7.5703125" customWidth="1"/>
    <col min="45" max="45" width="6.28515625" customWidth="1"/>
    <col min="46" max="47" width="6.7109375" customWidth="1"/>
    <col min="48" max="48" width="10.42578125" customWidth="1"/>
    <col min="49" max="49" width="6.5703125" customWidth="1"/>
    <col min="50" max="50" width="5.5703125" customWidth="1"/>
    <col min="51" max="51" width="6.5703125" customWidth="1"/>
    <col min="52" max="52" width="6.7109375" customWidth="1"/>
    <col min="53" max="53" width="10.28515625" customWidth="1"/>
  </cols>
  <sheetData>
    <row r="1" spans="2:53" ht="15.75" thickBot="1" x14ac:dyDescent="0.3"/>
    <row r="2" spans="2:53" ht="17.25" thickBot="1" x14ac:dyDescent="0.35">
      <c r="B2" s="329" t="s">
        <v>289</v>
      </c>
      <c r="C2" s="330"/>
      <c r="D2" s="343" t="s">
        <v>105</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5"/>
    </row>
    <row r="3" spans="2:53" ht="90.75" customHeight="1" thickBot="1" x14ac:dyDescent="0.3">
      <c r="B3" s="331"/>
      <c r="C3" s="332"/>
      <c r="D3" s="335" t="s">
        <v>320</v>
      </c>
      <c r="E3" s="336"/>
      <c r="F3" s="337"/>
      <c r="G3" s="337"/>
      <c r="H3" s="338"/>
      <c r="I3" s="346" t="s">
        <v>250</v>
      </c>
      <c r="J3" s="346"/>
      <c r="K3" s="346"/>
      <c r="L3" s="346"/>
      <c r="M3" s="347"/>
      <c r="N3" s="349" t="s">
        <v>321</v>
      </c>
      <c r="O3" s="346"/>
      <c r="P3" s="346"/>
      <c r="Q3" s="346"/>
      <c r="R3" s="347"/>
      <c r="S3" s="349" t="s">
        <v>251</v>
      </c>
      <c r="T3" s="346"/>
      <c r="U3" s="346"/>
      <c r="V3" s="346"/>
      <c r="W3" s="347"/>
      <c r="X3" s="349" t="s">
        <v>322</v>
      </c>
      <c r="Y3" s="346"/>
      <c r="Z3" s="346"/>
      <c r="AA3" s="346"/>
      <c r="AB3" s="347"/>
      <c r="AC3" s="335" t="s">
        <v>252</v>
      </c>
      <c r="AD3" s="336"/>
      <c r="AE3" s="337"/>
      <c r="AF3" s="337"/>
      <c r="AG3" s="338"/>
      <c r="AH3" s="339" t="s">
        <v>253</v>
      </c>
      <c r="AI3" s="340"/>
      <c r="AJ3" s="341"/>
      <c r="AK3" s="341"/>
      <c r="AL3" s="342"/>
      <c r="AM3" s="349" t="s">
        <v>254</v>
      </c>
      <c r="AN3" s="346"/>
      <c r="AO3" s="346"/>
      <c r="AP3" s="346"/>
      <c r="AQ3" s="347"/>
      <c r="AR3" s="349" t="s">
        <v>255</v>
      </c>
      <c r="AS3" s="346"/>
      <c r="AT3" s="346"/>
      <c r="AU3" s="346"/>
      <c r="AV3" s="347"/>
      <c r="AW3" s="349" t="s">
        <v>256</v>
      </c>
      <c r="AX3" s="346"/>
      <c r="AY3" s="346"/>
      <c r="AZ3" s="346"/>
      <c r="BA3" s="347"/>
    </row>
    <row r="4" spans="2:53" ht="24.75" customHeight="1" thickBot="1" x14ac:dyDescent="0.3">
      <c r="B4" s="331"/>
      <c r="C4" s="332"/>
      <c r="D4" s="319" t="s">
        <v>0</v>
      </c>
      <c r="E4" s="348"/>
      <c r="F4" s="350"/>
      <c r="G4" s="351" t="s">
        <v>1</v>
      </c>
      <c r="H4" s="316" t="s">
        <v>104</v>
      </c>
      <c r="I4" s="348" t="s">
        <v>0</v>
      </c>
      <c r="J4" s="320"/>
      <c r="K4" s="321"/>
      <c r="L4" s="316" t="s">
        <v>1</v>
      </c>
      <c r="M4" s="316" t="s">
        <v>104</v>
      </c>
      <c r="N4" s="363" t="s">
        <v>0</v>
      </c>
      <c r="O4" s="364"/>
      <c r="P4" s="365"/>
      <c r="Q4" s="366" t="s">
        <v>1</v>
      </c>
      <c r="R4" s="316" t="s">
        <v>104</v>
      </c>
      <c r="S4" s="363" t="s">
        <v>0</v>
      </c>
      <c r="T4" s="364"/>
      <c r="U4" s="365"/>
      <c r="V4" s="366" t="s">
        <v>1</v>
      </c>
      <c r="W4" s="316" t="s">
        <v>104</v>
      </c>
      <c r="X4" s="363" t="s">
        <v>0</v>
      </c>
      <c r="Y4" s="364"/>
      <c r="Z4" s="365"/>
      <c r="AA4" s="366" t="s">
        <v>1</v>
      </c>
      <c r="AB4" s="316" t="s">
        <v>104</v>
      </c>
      <c r="AC4" s="319" t="s">
        <v>0</v>
      </c>
      <c r="AD4" s="348"/>
      <c r="AE4" s="350"/>
      <c r="AF4" s="351" t="s">
        <v>1</v>
      </c>
      <c r="AG4" s="316" t="s">
        <v>104</v>
      </c>
      <c r="AH4" s="319" t="s">
        <v>0</v>
      </c>
      <c r="AI4" s="320"/>
      <c r="AJ4" s="321"/>
      <c r="AK4" s="316" t="s">
        <v>1</v>
      </c>
      <c r="AL4" s="316" t="s">
        <v>104</v>
      </c>
      <c r="AM4" s="319" t="s">
        <v>0</v>
      </c>
      <c r="AN4" s="320"/>
      <c r="AO4" s="321"/>
      <c r="AP4" s="316" t="s">
        <v>1</v>
      </c>
      <c r="AQ4" s="316" t="s">
        <v>104</v>
      </c>
      <c r="AR4" s="363" t="s">
        <v>0</v>
      </c>
      <c r="AS4" s="364"/>
      <c r="AT4" s="365"/>
      <c r="AU4" s="366" t="s">
        <v>1</v>
      </c>
      <c r="AV4" s="316" t="s">
        <v>104</v>
      </c>
      <c r="AW4" s="363" t="s">
        <v>0</v>
      </c>
      <c r="AX4" s="364"/>
      <c r="AY4" s="365"/>
      <c r="AZ4" s="366" t="s">
        <v>1</v>
      </c>
      <c r="BA4" s="316" t="s">
        <v>104</v>
      </c>
    </row>
    <row r="5" spans="2:53" ht="18" customHeight="1" thickBot="1" x14ac:dyDescent="0.3">
      <c r="B5" s="333"/>
      <c r="C5" s="334"/>
      <c r="D5" s="151" t="s">
        <v>33</v>
      </c>
      <c r="E5" s="152" t="s">
        <v>2</v>
      </c>
      <c r="F5" s="153" t="s">
        <v>3</v>
      </c>
      <c r="G5" s="352"/>
      <c r="H5" s="318"/>
      <c r="I5" s="170" t="s">
        <v>33</v>
      </c>
      <c r="J5" s="152" t="s">
        <v>4</v>
      </c>
      <c r="K5" s="158" t="s">
        <v>3</v>
      </c>
      <c r="L5" s="318"/>
      <c r="M5" s="318"/>
      <c r="N5" s="151" t="s">
        <v>33</v>
      </c>
      <c r="O5" s="152" t="s">
        <v>4</v>
      </c>
      <c r="P5" s="158" t="s">
        <v>3</v>
      </c>
      <c r="Q5" s="367"/>
      <c r="R5" s="318"/>
      <c r="S5" s="151" t="s">
        <v>33</v>
      </c>
      <c r="T5" s="152" t="s">
        <v>4</v>
      </c>
      <c r="U5" s="158" t="s">
        <v>3</v>
      </c>
      <c r="V5" s="367"/>
      <c r="W5" s="318"/>
      <c r="X5" s="151" t="s">
        <v>33</v>
      </c>
      <c r="Y5" s="152" t="s">
        <v>4</v>
      </c>
      <c r="Z5" s="158" t="s">
        <v>3</v>
      </c>
      <c r="AA5" s="367"/>
      <c r="AB5" s="318"/>
      <c r="AC5" s="151" t="s">
        <v>33</v>
      </c>
      <c r="AD5" s="152" t="s">
        <v>2</v>
      </c>
      <c r="AE5" s="153" t="s">
        <v>3</v>
      </c>
      <c r="AF5" s="352"/>
      <c r="AG5" s="318"/>
      <c r="AH5" s="151" t="s">
        <v>33</v>
      </c>
      <c r="AI5" s="152" t="s">
        <v>2</v>
      </c>
      <c r="AJ5" s="158" t="s">
        <v>3</v>
      </c>
      <c r="AK5" s="318"/>
      <c r="AL5" s="318"/>
      <c r="AM5" s="151" t="s">
        <v>33</v>
      </c>
      <c r="AN5" s="152" t="s">
        <v>4</v>
      </c>
      <c r="AO5" s="158" t="s">
        <v>3</v>
      </c>
      <c r="AP5" s="318"/>
      <c r="AQ5" s="318"/>
      <c r="AR5" s="151" t="s">
        <v>33</v>
      </c>
      <c r="AS5" s="152" t="s">
        <v>4</v>
      </c>
      <c r="AT5" s="158" t="s">
        <v>3</v>
      </c>
      <c r="AU5" s="367"/>
      <c r="AV5" s="318"/>
      <c r="AW5" s="151" t="s">
        <v>33</v>
      </c>
      <c r="AX5" s="152" t="s">
        <v>4</v>
      </c>
      <c r="AY5" s="158" t="s">
        <v>3</v>
      </c>
      <c r="AZ5" s="367"/>
      <c r="BA5" s="318"/>
    </row>
    <row r="6" spans="2:53" ht="17.25" customHeight="1" x14ac:dyDescent="0.25">
      <c r="B6" s="145">
        <v>1</v>
      </c>
      <c r="C6" s="146" t="s">
        <v>5</v>
      </c>
      <c r="D6" s="88">
        <v>0</v>
      </c>
      <c r="E6" s="89">
        <v>1</v>
      </c>
      <c r="F6" s="89">
        <f>D6/E6*100</f>
        <v>0</v>
      </c>
      <c r="G6" s="90">
        <v>0</v>
      </c>
      <c r="H6" s="91">
        <f>D6/E17</f>
        <v>0</v>
      </c>
      <c r="I6" s="98">
        <v>0</v>
      </c>
      <c r="J6" s="89">
        <v>1</v>
      </c>
      <c r="K6" s="89">
        <f>I6/J6*100</f>
        <v>0</v>
      </c>
      <c r="L6" s="90">
        <v>0</v>
      </c>
      <c r="M6" s="97">
        <f>I6/J17</f>
        <v>0</v>
      </c>
      <c r="N6" s="88">
        <v>0</v>
      </c>
      <c r="O6" s="89">
        <v>1</v>
      </c>
      <c r="P6" s="89">
        <f>N6/O6*100</f>
        <v>0</v>
      </c>
      <c r="Q6" s="90">
        <v>0</v>
      </c>
      <c r="R6" s="91">
        <f>N6/O17</f>
        <v>0</v>
      </c>
      <c r="S6" s="88">
        <v>0</v>
      </c>
      <c r="T6" s="89">
        <v>1</v>
      </c>
      <c r="U6" s="89">
        <f>S6/T6*100</f>
        <v>0</v>
      </c>
      <c r="V6" s="90">
        <v>0</v>
      </c>
      <c r="W6" s="91">
        <f>S6/T17</f>
        <v>0</v>
      </c>
      <c r="X6" s="88">
        <v>0</v>
      </c>
      <c r="Y6" s="89">
        <v>1</v>
      </c>
      <c r="Z6" s="89">
        <f>X6/Y6*100</f>
        <v>0</v>
      </c>
      <c r="AA6" s="90">
        <v>0</v>
      </c>
      <c r="AB6" s="91">
        <f>X6/Y17</f>
        <v>0</v>
      </c>
      <c r="AC6" s="88">
        <v>0</v>
      </c>
      <c r="AD6" s="89">
        <v>1</v>
      </c>
      <c r="AE6" s="89">
        <f>AC6/AD6*100</f>
        <v>0</v>
      </c>
      <c r="AF6" s="90">
        <v>0</v>
      </c>
      <c r="AG6" s="97">
        <f>AC6/AD17</f>
        <v>0</v>
      </c>
      <c r="AH6" s="88">
        <v>0</v>
      </c>
      <c r="AI6" s="89">
        <v>1</v>
      </c>
      <c r="AJ6" s="89">
        <f>AH6/AI6*100</f>
        <v>0</v>
      </c>
      <c r="AK6" s="90">
        <v>0</v>
      </c>
      <c r="AL6" s="97">
        <f>AH6/AI17</f>
        <v>0</v>
      </c>
      <c r="AM6" s="36">
        <v>97.06</v>
      </c>
      <c r="AN6" s="37">
        <v>100</v>
      </c>
      <c r="AO6" s="37">
        <f>AM6/AN6*100</f>
        <v>97.06</v>
      </c>
      <c r="AP6" s="38">
        <v>0.97</v>
      </c>
      <c r="AQ6" s="83">
        <f>AM6/AN17</f>
        <v>0.97060000000000002</v>
      </c>
      <c r="AR6" s="88">
        <v>0</v>
      </c>
      <c r="AS6" s="89">
        <v>1</v>
      </c>
      <c r="AT6" s="89">
        <f>AR6/AS6*100</f>
        <v>0</v>
      </c>
      <c r="AU6" s="90">
        <v>0</v>
      </c>
      <c r="AV6" s="91">
        <f>AR6/AS17</f>
        <v>0</v>
      </c>
      <c r="AW6" s="98">
        <v>0</v>
      </c>
      <c r="AX6" s="89">
        <v>1</v>
      </c>
      <c r="AY6" s="89">
        <f>AW6/AX6*100</f>
        <v>0</v>
      </c>
      <c r="AZ6" s="90">
        <v>0</v>
      </c>
      <c r="BA6" s="91">
        <f>AW6/AX17</f>
        <v>0</v>
      </c>
    </row>
    <row r="7" spans="2:53" ht="16.5" x14ac:dyDescent="0.3">
      <c r="B7" s="147">
        <v>2</v>
      </c>
      <c r="C7" s="148" t="s">
        <v>6</v>
      </c>
      <c r="D7" s="92">
        <v>0</v>
      </c>
      <c r="E7" s="93">
        <v>1</v>
      </c>
      <c r="F7" s="94">
        <f>D7/E7*100</f>
        <v>0</v>
      </c>
      <c r="G7" s="95">
        <v>0</v>
      </c>
      <c r="H7" s="96">
        <f>D7/E17</f>
        <v>0</v>
      </c>
      <c r="I7" s="100">
        <v>0</v>
      </c>
      <c r="J7" s="93">
        <v>1</v>
      </c>
      <c r="K7" s="94">
        <f>I7/J7*100</f>
        <v>0</v>
      </c>
      <c r="L7" s="95">
        <v>0</v>
      </c>
      <c r="M7" s="99">
        <f>I7/J17</f>
        <v>0</v>
      </c>
      <c r="N7" s="92">
        <v>0</v>
      </c>
      <c r="O7" s="94">
        <v>1</v>
      </c>
      <c r="P7" s="94">
        <f>N7/O7*100</f>
        <v>0</v>
      </c>
      <c r="Q7" s="95">
        <v>0</v>
      </c>
      <c r="R7" s="96">
        <f>N7/O17</f>
        <v>0</v>
      </c>
      <c r="S7" s="92">
        <v>0</v>
      </c>
      <c r="T7" s="93">
        <v>1</v>
      </c>
      <c r="U7" s="94">
        <f>S7/T7*100</f>
        <v>0</v>
      </c>
      <c r="V7" s="95">
        <v>0</v>
      </c>
      <c r="W7" s="96">
        <f>S7/T17</f>
        <v>0</v>
      </c>
      <c r="X7" s="92">
        <v>0</v>
      </c>
      <c r="Y7" s="94">
        <v>1</v>
      </c>
      <c r="Z7" s="94">
        <f>X7/Y7*100</f>
        <v>0</v>
      </c>
      <c r="AA7" s="95">
        <v>0</v>
      </c>
      <c r="AB7" s="96">
        <f>X7/Y17</f>
        <v>0</v>
      </c>
      <c r="AC7" s="92">
        <v>0</v>
      </c>
      <c r="AD7" s="93">
        <v>1</v>
      </c>
      <c r="AE7" s="94">
        <f>AC7/AD7*100</f>
        <v>0</v>
      </c>
      <c r="AF7" s="95">
        <v>0</v>
      </c>
      <c r="AG7" s="99">
        <f>AC7/AD17</f>
        <v>0</v>
      </c>
      <c r="AH7" s="92">
        <v>0</v>
      </c>
      <c r="AI7" s="93">
        <v>1</v>
      </c>
      <c r="AJ7" s="94">
        <f>AH7/AI7*100</f>
        <v>0</v>
      </c>
      <c r="AK7" s="95">
        <v>0</v>
      </c>
      <c r="AL7" s="99">
        <f>AH7/AI17</f>
        <v>0</v>
      </c>
      <c r="AM7" s="3">
        <v>100</v>
      </c>
      <c r="AN7" s="2">
        <v>100</v>
      </c>
      <c r="AO7" s="2">
        <f>AM7/AN7*100</f>
        <v>100</v>
      </c>
      <c r="AP7" s="24">
        <v>1</v>
      </c>
      <c r="AQ7" s="49">
        <f>AM7/AN17</f>
        <v>1</v>
      </c>
      <c r="AR7" s="92">
        <v>0</v>
      </c>
      <c r="AS7" s="94">
        <v>1</v>
      </c>
      <c r="AT7" s="94">
        <f>AR7/AS7*100</f>
        <v>0</v>
      </c>
      <c r="AU7" s="95">
        <v>0</v>
      </c>
      <c r="AV7" s="96">
        <f>AR7/AS17</f>
        <v>0</v>
      </c>
      <c r="AW7" s="100">
        <v>0</v>
      </c>
      <c r="AX7" s="93">
        <v>1</v>
      </c>
      <c r="AY7" s="94">
        <f>AW7/AX7*100</f>
        <v>0</v>
      </c>
      <c r="AZ7" s="95">
        <v>0</v>
      </c>
      <c r="BA7" s="96">
        <f>AW7/AX17</f>
        <v>0</v>
      </c>
    </row>
    <row r="8" spans="2:53" ht="15.75" x14ac:dyDescent="0.25">
      <c r="B8" s="173">
        <v>3</v>
      </c>
      <c r="C8" s="174" t="s">
        <v>7</v>
      </c>
      <c r="D8" s="92">
        <v>0</v>
      </c>
      <c r="E8" s="93">
        <v>1</v>
      </c>
      <c r="F8" s="94">
        <f>D8/E8*100</f>
        <v>0</v>
      </c>
      <c r="G8" s="95">
        <v>0</v>
      </c>
      <c r="H8" s="96">
        <f>D8/E17</f>
        <v>0</v>
      </c>
      <c r="I8" s="51">
        <v>40</v>
      </c>
      <c r="J8" s="1">
        <v>40</v>
      </c>
      <c r="K8" s="2">
        <f>I8/J8*100</f>
        <v>100</v>
      </c>
      <c r="L8" s="106">
        <v>1</v>
      </c>
      <c r="M8" s="49">
        <f>I8/J17</f>
        <v>0.4</v>
      </c>
      <c r="N8" s="92">
        <v>0</v>
      </c>
      <c r="O8" s="94">
        <v>1</v>
      </c>
      <c r="P8" s="94">
        <f>N8/O8*100</f>
        <v>0</v>
      </c>
      <c r="Q8" s="95">
        <v>0</v>
      </c>
      <c r="R8" s="96">
        <f>N8/O17</f>
        <v>0</v>
      </c>
      <c r="S8" s="3">
        <v>25</v>
      </c>
      <c r="T8" s="1">
        <v>25</v>
      </c>
      <c r="U8" s="2">
        <f>S8/T8*100</f>
        <v>100</v>
      </c>
      <c r="V8" s="106">
        <v>1</v>
      </c>
      <c r="W8" s="23">
        <f>S8/T17</f>
        <v>0.25</v>
      </c>
      <c r="X8" s="92">
        <v>0</v>
      </c>
      <c r="Y8" s="94">
        <v>1</v>
      </c>
      <c r="Z8" s="94">
        <f>X8/Y8*100</f>
        <v>0</v>
      </c>
      <c r="AA8" s="95">
        <v>0</v>
      </c>
      <c r="AB8" s="96">
        <f>X8/Y17</f>
        <v>0</v>
      </c>
      <c r="AC8" s="92">
        <v>0</v>
      </c>
      <c r="AD8" s="93">
        <v>1</v>
      </c>
      <c r="AE8" s="94">
        <f>AC8/AD8*100</f>
        <v>0</v>
      </c>
      <c r="AF8" s="95">
        <v>0</v>
      </c>
      <c r="AG8" s="99">
        <f>AC8/AD17</f>
        <v>0</v>
      </c>
      <c r="AH8" s="3">
        <v>27.27</v>
      </c>
      <c r="AI8" s="1">
        <v>25</v>
      </c>
      <c r="AJ8" s="2">
        <f>AH8/AI8*100</f>
        <v>109.08</v>
      </c>
      <c r="AK8" s="109">
        <v>1.0900000000000001</v>
      </c>
      <c r="AL8" s="49">
        <f>AH8/AI17</f>
        <v>0.2727</v>
      </c>
      <c r="AM8" s="3">
        <v>100</v>
      </c>
      <c r="AN8" s="2">
        <v>100</v>
      </c>
      <c r="AO8" s="2">
        <f>AM8/AN8*100</f>
        <v>100</v>
      </c>
      <c r="AP8" s="106">
        <v>1</v>
      </c>
      <c r="AQ8" s="49">
        <f>AM8/AN17</f>
        <v>1</v>
      </c>
      <c r="AR8" s="92">
        <v>0</v>
      </c>
      <c r="AS8" s="94">
        <v>1</v>
      </c>
      <c r="AT8" s="94">
        <f>AR8/AS8*100</f>
        <v>0</v>
      </c>
      <c r="AU8" s="95">
        <v>0</v>
      </c>
      <c r="AV8" s="96">
        <f>AR8/AS17</f>
        <v>0</v>
      </c>
      <c r="AW8" s="100">
        <v>0</v>
      </c>
      <c r="AX8" s="93">
        <v>1</v>
      </c>
      <c r="AY8" s="94">
        <f>AW8/AX8*100</f>
        <v>0</v>
      </c>
      <c r="AZ8" s="95">
        <v>0</v>
      </c>
      <c r="BA8" s="96">
        <f>AW8/AX17</f>
        <v>0</v>
      </c>
    </row>
    <row r="9" spans="2:53" ht="16.5" x14ac:dyDescent="0.3">
      <c r="B9" s="147">
        <v>4</v>
      </c>
      <c r="C9" s="148" t="s">
        <v>8</v>
      </c>
      <c r="D9" s="92">
        <v>0</v>
      </c>
      <c r="E9" s="93">
        <v>1</v>
      </c>
      <c r="F9" s="94">
        <f t="shared" ref="F9:F17" si="0">D9/E9*100</f>
        <v>0</v>
      </c>
      <c r="G9" s="95">
        <v>0</v>
      </c>
      <c r="H9" s="96">
        <f>D9/E17</f>
        <v>0</v>
      </c>
      <c r="I9" s="51">
        <v>40</v>
      </c>
      <c r="J9" s="1">
        <v>40</v>
      </c>
      <c r="K9" s="2">
        <f t="shared" ref="K9:K17" si="1">I9/J9*100</f>
        <v>100</v>
      </c>
      <c r="L9" s="24">
        <v>1</v>
      </c>
      <c r="M9" s="49">
        <f>I9/J17</f>
        <v>0.4</v>
      </c>
      <c r="N9" s="3">
        <v>15</v>
      </c>
      <c r="O9" s="2">
        <v>15</v>
      </c>
      <c r="P9" s="2">
        <f t="shared" ref="P9:P17" si="2">N9/O9*100</f>
        <v>100</v>
      </c>
      <c r="Q9" s="24">
        <v>1</v>
      </c>
      <c r="R9" s="23">
        <f>N9/O17</f>
        <v>0.15</v>
      </c>
      <c r="S9" s="3">
        <v>25</v>
      </c>
      <c r="T9" s="1">
        <v>25</v>
      </c>
      <c r="U9" s="2">
        <f t="shared" ref="U9:U17" si="3">S9/T9*100</f>
        <v>100</v>
      </c>
      <c r="V9" s="24">
        <v>1</v>
      </c>
      <c r="W9" s="23">
        <f>S9/T17</f>
        <v>0.25</v>
      </c>
      <c r="X9" s="92">
        <v>0</v>
      </c>
      <c r="Y9" s="94">
        <v>1</v>
      </c>
      <c r="Z9" s="94">
        <f t="shared" ref="Z9:Z17" si="4">X9/Y9*100</f>
        <v>0</v>
      </c>
      <c r="AA9" s="95">
        <v>0</v>
      </c>
      <c r="AB9" s="96">
        <f>X9/Y17</f>
        <v>0</v>
      </c>
      <c r="AC9" s="92">
        <v>0</v>
      </c>
      <c r="AD9" s="93">
        <v>1</v>
      </c>
      <c r="AE9" s="94">
        <f t="shared" ref="AE9:AE17" si="5">AC9/AD9*100</f>
        <v>0</v>
      </c>
      <c r="AF9" s="95">
        <v>0</v>
      </c>
      <c r="AG9" s="99">
        <f>AC9/AD17</f>
        <v>0</v>
      </c>
      <c r="AH9" s="3">
        <v>27.27</v>
      </c>
      <c r="AI9" s="1">
        <v>25</v>
      </c>
      <c r="AJ9" s="2">
        <f t="shared" ref="AJ9:AJ17" si="6">AH9/AI9*100</f>
        <v>109.08</v>
      </c>
      <c r="AK9" s="24">
        <v>1.0900000000000001</v>
      </c>
      <c r="AL9" s="49">
        <f>AH9/AI17</f>
        <v>0.2727</v>
      </c>
      <c r="AM9" s="3">
        <v>100</v>
      </c>
      <c r="AN9" s="2">
        <v>100</v>
      </c>
      <c r="AO9" s="2">
        <f t="shared" ref="AO9:AO17" si="7">AM9/AN9*100</f>
        <v>100</v>
      </c>
      <c r="AP9" s="24">
        <v>1</v>
      </c>
      <c r="AQ9" s="49">
        <f>AM9/AN17</f>
        <v>1</v>
      </c>
      <c r="AR9" s="92">
        <v>0</v>
      </c>
      <c r="AS9" s="94">
        <v>1</v>
      </c>
      <c r="AT9" s="94">
        <f t="shared" ref="AT9:AT17" si="8">AR9/AS9*100</f>
        <v>0</v>
      </c>
      <c r="AU9" s="95">
        <v>0</v>
      </c>
      <c r="AV9" s="96">
        <f>AR9/AS17</f>
        <v>0</v>
      </c>
      <c r="AW9" s="100">
        <v>0</v>
      </c>
      <c r="AX9" s="93">
        <v>1</v>
      </c>
      <c r="AY9" s="94">
        <f t="shared" ref="AY9:AY17" si="9">AW9/AX9*100</f>
        <v>0</v>
      </c>
      <c r="AZ9" s="95">
        <v>0</v>
      </c>
      <c r="BA9" s="96">
        <f>AW9/AX17</f>
        <v>0</v>
      </c>
    </row>
    <row r="10" spans="2:53" ht="16.5" x14ac:dyDescent="0.3">
      <c r="B10" s="147">
        <v>5</v>
      </c>
      <c r="C10" s="148" t="s">
        <v>9</v>
      </c>
      <c r="D10" s="92">
        <v>0</v>
      </c>
      <c r="E10" s="93">
        <v>1</v>
      </c>
      <c r="F10" s="94">
        <f t="shared" si="0"/>
        <v>0</v>
      </c>
      <c r="G10" s="95">
        <v>0</v>
      </c>
      <c r="H10" s="96">
        <f>D10/E17</f>
        <v>0</v>
      </c>
      <c r="I10" s="51">
        <v>40</v>
      </c>
      <c r="J10" s="1">
        <v>40</v>
      </c>
      <c r="K10" s="2">
        <f t="shared" si="1"/>
        <v>100</v>
      </c>
      <c r="L10" s="24">
        <v>1</v>
      </c>
      <c r="M10" s="49">
        <f>I10/J17</f>
        <v>0.4</v>
      </c>
      <c r="N10" s="3">
        <v>15</v>
      </c>
      <c r="O10" s="2">
        <v>15</v>
      </c>
      <c r="P10" s="2">
        <f t="shared" si="2"/>
        <v>100</v>
      </c>
      <c r="Q10" s="24">
        <v>1</v>
      </c>
      <c r="R10" s="23">
        <f>N10/O17</f>
        <v>0.15</v>
      </c>
      <c r="S10" s="3">
        <v>25</v>
      </c>
      <c r="T10" s="1">
        <v>25</v>
      </c>
      <c r="U10" s="2">
        <f t="shared" si="3"/>
        <v>100</v>
      </c>
      <c r="V10" s="24">
        <v>1</v>
      </c>
      <c r="W10" s="23">
        <f>S10/T17</f>
        <v>0.25</v>
      </c>
      <c r="X10" s="92">
        <v>0</v>
      </c>
      <c r="Y10" s="94">
        <v>1</v>
      </c>
      <c r="Z10" s="94">
        <f t="shared" si="4"/>
        <v>0</v>
      </c>
      <c r="AA10" s="95">
        <v>0</v>
      </c>
      <c r="AB10" s="96">
        <f>X10/Y17</f>
        <v>0</v>
      </c>
      <c r="AC10" s="92">
        <v>0</v>
      </c>
      <c r="AD10" s="93">
        <v>1</v>
      </c>
      <c r="AE10" s="94">
        <f t="shared" si="5"/>
        <v>0</v>
      </c>
      <c r="AF10" s="95">
        <v>0</v>
      </c>
      <c r="AG10" s="99">
        <f>AC10/AD17</f>
        <v>0</v>
      </c>
      <c r="AH10" s="3">
        <v>27.27</v>
      </c>
      <c r="AI10" s="1">
        <v>25</v>
      </c>
      <c r="AJ10" s="2">
        <f t="shared" si="6"/>
        <v>109.08</v>
      </c>
      <c r="AK10" s="24">
        <v>1.0900000000000001</v>
      </c>
      <c r="AL10" s="49">
        <f>AH10/AI17</f>
        <v>0.2727</v>
      </c>
      <c r="AM10" s="3">
        <v>100</v>
      </c>
      <c r="AN10" s="2">
        <v>100</v>
      </c>
      <c r="AO10" s="2">
        <f t="shared" si="7"/>
        <v>100</v>
      </c>
      <c r="AP10" s="24">
        <v>1</v>
      </c>
      <c r="AQ10" s="49">
        <f>AM10/AN17</f>
        <v>1</v>
      </c>
      <c r="AR10" s="184">
        <v>0</v>
      </c>
      <c r="AS10" s="185">
        <v>1</v>
      </c>
      <c r="AT10" s="185">
        <f t="shared" si="8"/>
        <v>0</v>
      </c>
      <c r="AU10" s="186">
        <v>0</v>
      </c>
      <c r="AV10" s="187">
        <f>AR10/AS17</f>
        <v>0</v>
      </c>
      <c r="AW10" s="100">
        <v>0</v>
      </c>
      <c r="AX10" s="93">
        <v>1</v>
      </c>
      <c r="AY10" s="94">
        <f t="shared" si="9"/>
        <v>0</v>
      </c>
      <c r="AZ10" s="95">
        <v>0</v>
      </c>
      <c r="BA10" s="96">
        <f>AW10/AX17</f>
        <v>0</v>
      </c>
    </row>
    <row r="11" spans="2:53" ht="16.5" x14ac:dyDescent="0.3">
      <c r="B11" s="175">
        <v>6</v>
      </c>
      <c r="C11" s="176" t="s">
        <v>10</v>
      </c>
      <c r="D11" s="3">
        <v>887188</v>
      </c>
      <c r="E11" s="1">
        <v>300000</v>
      </c>
      <c r="F11" s="2">
        <f t="shared" si="0"/>
        <v>295.72933333333333</v>
      </c>
      <c r="G11" s="109">
        <v>2.96</v>
      </c>
      <c r="H11" s="23">
        <f>D11/E17</f>
        <v>1.774376</v>
      </c>
      <c r="I11" s="51">
        <v>40</v>
      </c>
      <c r="J11" s="1">
        <v>70</v>
      </c>
      <c r="K11" s="2">
        <f t="shared" si="1"/>
        <v>57.142857142857139</v>
      </c>
      <c r="L11" s="112">
        <v>0.56999999999999995</v>
      </c>
      <c r="M11" s="49">
        <f>I11/J17</f>
        <v>0.4</v>
      </c>
      <c r="N11" s="3">
        <v>30</v>
      </c>
      <c r="O11" s="2">
        <v>30</v>
      </c>
      <c r="P11" s="2">
        <f t="shared" si="2"/>
        <v>100</v>
      </c>
      <c r="Q11" s="106">
        <v>1</v>
      </c>
      <c r="R11" s="23">
        <f>N11/O17</f>
        <v>0.3</v>
      </c>
      <c r="S11" s="3">
        <v>25</v>
      </c>
      <c r="T11" s="1">
        <v>50</v>
      </c>
      <c r="U11" s="2">
        <f t="shared" si="3"/>
        <v>50</v>
      </c>
      <c r="V11" s="112">
        <v>0.5</v>
      </c>
      <c r="W11" s="23">
        <f>S11/T17</f>
        <v>0.25</v>
      </c>
      <c r="X11" s="3">
        <v>1</v>
      </c>
      <c r="Y11" s="2">
        <v>2</v>
      </c>
      <c r="Z11" s="2">
        <f t="shared" si="4"/>
        <v>50</v>
      </c>
      <c r="AA11" s="112">
        <v>0.5</v>
      </c>
      <c r="AB11" s="23">
        <f>X11/Y17</f>
        <v>0.2</v>
      </c>
      <c r="AC11" s="92">
        <v>0</v>
      </c>
      <c r="AD11" s="93">
        <v>1</v>
      </c>
      <c r="AE11" s="94">
        <f t="shared" si="5"/>
        <v>0</v>
      </c>
      <c r="AF11" s="95">
        <v>0</v>
      </c>
      <c r="AG11" s="99">
        <f>AC11/AD17</f>
        <v>0</v>
      </c>
      <c r="AH11" s="3">
        <v>45.45</v>
      </c>
      <c r="AI11" s="1">
        <v>50</v>
      </c>
      <c r="AJ11" s="2">
        <f t="shared" si="6"/>
        <v>90.9</v>
      </c>
      <c r="AK11" s="177">
        <v>0.91</v>
      </c>
      <c r="AL11" s="49">
        <f>AH11/AI17</f>
        <v>0.45450000000000002</v>
      </c>
      <c r="AM11" s="3">
        <v>100</v>
      </c>
      <c r="AN11" s="2">
        <v>100</v>
      </c>
      <c r="AO11" s="2">
        <f t="shared" si="7"/>
        <v>100</v>
      </c>
      <c r="AP11" s="106">
        <v>1</v>
      </c>
      <c r="AQ11" s="49">
        <f>AM11/AN17</f>
        <v>1</v>
      </c>
      <c r="AR11" s="184">
        <v>0</v>
      </c>
      <c r="AS11" s="185">
        <v>1</v>
      </c>
      <c r="AT11" s="185">
        <f t="shared" si="8"/>
        <v>0</v>
      </c>
      <c r="AU11" s="186">
        <v>0</v>
      </c>
      <c r="AV11" s="187">
        <f>AR11/AS17</f>
        <v>0</v>
      </c>
      <c r="AW11" s="100">
        <v>0</v>
      </c>
      <c r="AX11" s="93">
        <v>1</v>
      </c>
      <c r="AY11" s="94">
        <f t="shared" si="9"/>
        <v>0</v>
      </c>
      <c r="AZ11" s="95">
        <v>0</v>
      </c>
      <c r="BA11" s="96">
        <f>AW11/AX17</f>
        <v>0</v>
      </c>
    </row>
    <row r="12" spans="2:53" ht="16.5" x14ac:dyDescent="0.3">
      <c r="B12" s="147">
        <v>7</v>
      </c>
      <c r="C12" s="148" t="s">
        <v>11</v>
      </c>
      <c r="D12" s="92">
        <v>0</v>
      </c>
      <c r="E12" s="93">
        <v>300000</v>
      </c>
      <c r="F12" s="94">
        <f t="shared" si="0"/>
        <v>0</v>
      </c>
      <c r="G12" s="95">
        <v>0</v>
      </c>
      <c r="H12" s="96">
        <f>D12/E17</f>
        <v>0</v>
      </c>
      <c r="I12" s="51">
        <v>0</v>
      </c>
      <c r="J12" s="1">
        <v>70</v>
      </c>
      <c r="K12" s="2">
        <f t="shared" si="1"/>
        <v>0</v>
      </c>
      <c r="L12" s="24">
        <v>0</v>
      </c>
      <c r="M12" s="49">
        <f>I12/J17</f>
        <v>0</v>
      </c>
      <c r="N12" s="3">
        <v>0</v>
      </c>
      <c r="O12" s="2">
        <v>30</v>
      </c>
      <c r="P12" s="2">
        <f t="shared" si="2"/>
        <v>0</v>
      </c>
      <c r="Q12" s="24">
        <v>0</v>
      </c>
      <c r="R12" s="23">
        <f>N12/O17</f>
        <v>0</v>
      </c>
      <c r="S12" s="3">
        <v>0</v>
      </c>
      <c r="T12" s="1">
        <v>50</v>
      </c>
      <c r="U12" s="2">
        <f t="shared" si="3"/>
        <v>0</v>
      </c>
      <c r="V12" s="24">
        <v>0</v>
      </c>
      <c r="W12" s="23">
        <f>S12/T17</f>
        <v>0</v>
      </c>
      <c r="X12" s="3">
        <v>0</v>
      </c>
      <c r="Y12" s="2">
        <v>2</v>
      </c>
      <c r="Z12" s="2">
        <f t="shared" si="4"/>
        <v>0</v>
      </c>
      <c r="AA12" s="24">
        <v>0</v>
      </c>
      <c r="AB12" s="23">
        <f>X12/Y17</f>
        <v>0</v>
      </c>
      <c r="AC12" s="92">
        <v>0</v>
      </c>
      <c r="AD12" s="93">
        <v>1</v>
      </c>
      <c r="AE12" s="94">
        <f t="shared" si="5"/>
        <v>0</v>
      </c>
      <c r="AF12" s="95">
        <v>0</v>
      </c>
      <c r="AG12" s="99">
        <f>AC12/AD17</f>
        <v>0</v>
      </c>
      <c r="AH12" s="3">
        <v>0</v>
      </c>
      <c r="AI12" s="1">
        <v>50</v>
      </c>
      <c r="AJ12" s="2">
        <f t="shared" si="6"/>
        <v>0</v>
      </c>
      <c r="AK12" s="24">
        <v>0</v>
      </c>
      <c r="AL12" s="49">
        <f>AH12/AI17</f>
        <v>0</v>
      </c>
      <c r="AM12" s="3">
        <v>0</v>
      </c>
      <c r="AN12" s="2">
        <v>100</v>
      </c>
      <c r="AO12" s="2">
        <f t="shared" si="7"/>
        <v>0</v>
      </c>
      <c r="AP12" s="24">
        <v>0</v>
      </c>
      <c r="AQ12" s="49">
        <f>AM12/AN17</f>
        <v>0</v>
      </c>
      <c r="AR12" s="3">
        <v>0</v>
      </c>
      <c r="AS12" s="2">
        <v>1</v>
      </c>
      <c r="AT12" s="2">
        <f t="shared" si="8"/>
        <v>0</v>
      </c>
      <c r="AU12" s="24">
        <v>0</v>
      </c>
      <c r="AV12" s="23">
        <f>AR12/AS17</f>
        <v>0</v>
      </c>
      <c r="AW12" s="100">
        <v>0</v>
      </c>
      <c r="AX12" s="93">
        <v>1</v>
      </c>
      <c r="AY12" s="94">
        <f t="shared" si="9"/>
        <v>0</v>
      </c>
      <c r="AZ12" s="95">
        <v>0</v>
      </c>
      <c r="BA12" s="96">
        <f>AW12/AX17</f>
        <v>0</v>
      </c>
    </row>
    <row r="13" spans="2:53" ht="16.5" x14ac:dyDescent="0.3">
      <c r="B13" s="147">
        <v>8</v>
      </c>
      <c r="C13" s="148" t="s">
        <v>12</v>
      </c>
      <c r="D13" s="92">
        <v>0</v>
      </c>
      <c r="E13" s="93">
        <v>300000</v>
      </c>
      <c r="F13" s="94">
        <f t="shared" si="0"/>
        <v>0</v>
      </c>
      <c r="G13" s="95">
        <v>0</v>
      </c>
      <c r="H13" s="96">
        <f>D13/E17</f>
        <v>0</v>
      </c>
      <c r="I13" s="51">
        <v>0</v>
      </c>
      <c r="J13" s="1">
        <v>70</v>
      </c>
      <c r="K13" s="2">
        <f t="shared" si="1"/>
        <v>0</v>
      </c>
      <c r="L13" s="24">
        <v>0</v>
      </c>
      <c r="M13" s="49">
        <f>I13/J17</f>
        <v>0</v>
      </c>
      <c r="N13" s="3">
        <v>0</v>
      </c>
      <c r="O13" s="2">
        <v>45</v>
      </c>
      <c r="P13" s="2">
        <f t="shared" si="2"/>
        <v>0</v>
      </c>
      <c r="Q13" s="24">
        <v>0</v>
      </c>
      <c r="R13" s="23">
        <f>N13/O17</f>
        <v>0</v>
      </c>
      <c r="S13" s="3">
        <v>0</v>
      </c>
      <c r="T13" s="1">
        <v>50</v>
      </c>
      <c r="U13" s="2">
        <f t="shared" si="3"/>
        <v>0</v>
      </c>
      <c r="V13" s="24">
        <v>0</v>
      </c>
      <c r="W13" s="23">
        <f>S13/T17</f>
        <v>0</v>
      </c>
      <c r="X13" s="3">
        <v>0</v>
      </c>
      <c r="Y13" s="2">
        <v>2</v>
      </c>
      <c r="Z13" s="2">
        <f t="shared" si="4"/>
        <v>0</v>
      </c>
      <c r="AA13" s="24">
        <v>0</v>
      </c>
      <c r="AB13" s="23">
        <f>X13/Y17</f>
        <v>0</v>
      </c>
      <c r="AC13" s="92">
        <v>0</v>
      </c>
      <c r="AD13" s="93">
        <v>1</v>
      </c>
      <c r="AE13" s="94">
        <f t="shared" si="5"/>
        <v>0</v>
      </c>
      <c r="AF13" s="95">
        <v>0</v>
      </c>
      <c r="AG13" s="99">
        <f>AC13/AD17</f>
        <v>0</v>
      </c>
      <c r="AH13" s="3">
        <v>0</v>
      </c>
      <c r="AI13" s="1">
        <v>50</v>
      </c>
      <c r="AJ13" s="2">
        <f t="shared" si="6"/>
        <v>0</v>
      </c>
      <c r="AK13" s="24">
        <v>0</v>
      </c>
      <c r="AL13" s="49">
        <f>AH13/AI17</f>
        <v>0</v>
      </c>
      <c r="AM13" s="3">
        <v>0</v>
      </c>
      <c r="AN13" s="2">
        <v>100</v>
      </c>
      <c r="AO13" s="2">
        <f t="shared" si="7"/>
        <v>0</v>
      </c>
      <c r="AP13" s="24">
        <v>0</v>
      </c>
      <c r="AQ13" s="49">
        <f>AM13/AN17</f>
        <v>0</v>
      </c>
      <c r="AR13" s="3">
        <v>0</v>
      </c>
      <c r="AS13" s="2">
        <v>1</v>
      </c>
      <c r="AT13" s="2">
        <f t="shared" si="8"/>
        <v>0</v>
      </c>
      <c r="AU13" s="24">
        <v>0</v>
      </c>
      <c r="AV13" s="23">
        <f>AR13/AS17</f>
        <v>0</v>
      </c>
      <c r="AW13" s="100">
        <v>0</v>
      </c>
      <c r="AX13" s="93">
        <v>1</v>
      </c>
      <c r="AY13" s="94">
        <f t="shared" si="9"/>
        <v>0</v>
      </c>
      <c r="AZ13" s="95">
        <v>0</v>
      </c>
      <c r="BA13" s="96">
        <f>AW13/AX17</f>
        <v>0</v>
      </c>
    </row>
    <row r="14" spans="2:53" ht="16.5" x14ac:dyDescent="0.3">
      <c r="B14" s="147">
        <v>9</v>
      </c>
      <c r="C14" s="148" t="s">
        <v>13</v>
      </c>
      <c r="D14" s="92">
        <v>0</v>
      </c>
      <c r="E14" s="93">
        <v>300000</v>
      </c>
      <c r="F14" s="94">
        <f t="shared" si="0"/>
        <v>0</v>
      </c>
      <c r="G14" s="95">
        <v>0</v>
      </c>
      <c r="H14" s="96">
        <f>D14/E17</f>
        <v>0</v>
      </c>
      <c r="I14" s="51">
        <v>0</v>
      </c>
      <c r="J14" s="1">
        <v>100</v>
      </c>
      <c r="K14" s="2">
        <f t="shared" si="1"/>
        <v>0</v>
      </c>
      <c r="L14" s="24">
        <v>0</v>
      </c>
      <c r="M14" s="49">
        <f>I14/J17</f>
        <v>0</v>
      </c>
      <c r="N14" s="3">
        <v>0</v>
      </c>
      <c r="O14" s="2">
        <v>45</v>
      </c>
      <c r="P14" s="2">
        <f t="shared" si="2"/>
        <v>0</v>
      </c>
      <c r="Q14" s="24">
        <v>0</v>
      </c>
      <c r="R14" s="23">
        <f>N14/O17</f>
        <v>0</v>
      </c>
      <c r="S14" s="3">
        <v>0</v>
      </c>
      <c r="T14" s="1">
        <v>75</v>
      </c>
      <c r="U14" s="2">
        <f t="shared" si="3"/>
        <v>0</v>
      </c>
      <c r="V14" s="24">
        <v>0</v>
      </c>
      <c r="W14" s="23">
        <f>S14/T17</f>
        <v>0</v>
      </c>
      <c r="X14" s="3">
        <v>0</v>
      </c>
      <c r="Y14" s="2">
        <v>2</v>
      </c>
      <c r="Z14" s="2">
        <f t="shared" si="4"/>
        <v>0</v>
      </c>
      <c r="AA14" s="24">
        <v>0</v>
      </c>
      <c r="AB14" s="23">
        <f>X14/Y17</f>
        <v>0</v>
      </c>
      <c r="AC14" s="92">
        <v>0</v>
      </c>
      <c r="AD14" s="93">
        <v>1</v>
      </c>
      <c r="AE14" s="94">
        <f t="shared" si="5"/>
        <v>0</v>
      </c>
      <c r="AF14" s="95">
        <v>0</v>
      </c>
      <c r="AG14" s="99">
        <f>AC14/AD17</f>
        <v>0</v>
      </c>
      <c r="AH14" s="3">
        <v>0</v>
      </c>
      <c r="AI14" s="1">
        <v>75</v>
      </c>
      <c r="AJ14" s="2">
        <f t="shared" si="6"/>
        <v>0</v>
      </c>
      <c r="AK14" s="24">
        <v>0</v>
      </c>
      <c r="AL14" s="49">
        <f>AH14/AI17</f>
        <v>0</v>
      </c>
      <c r="AM14" s="3">
        <v>0</v>
      </c>
      <c r="AN14" s="2">
        <v>100</v>
      </c>
      <c r="AO14" s="2">
        <f t="shared" si="7"/>
        <v>0</v>
      </c>
      <c r="AP14" s="24">
        <v>0</v>
      </c>
      <c r="AQ14" s="49">
        <f>AM14/AN17</f>
        <v>0</v>
      </c>
      <c r="AR14" s="3">
        <v>0</v>
      </c>
      <c r="AS14" s="2">
        <v>1</v>
      </c>
      <c r="AT14" s="2">
        <f t="shared" si="8"/>
        <v>0</v>
      </c>
      <c r="AU14" s="24">
        <v>0</v>
      </c>
      <c r="AV14" s="23">
        <f>AR14/AS17</f>
        <v>0</v>
      </c>
      <c r="AW14" s="100">
        <v>0</v>
      </c>
      <c r="AX14" s="93">
        <v>1</v>
      </c>
      <c r="AY14" s="94">
        <f t="shared" si="9"/>
        <v>0</v>
      </c>
      <c r="AZ14" s="95">
        <v>0</v>
      </c>
      <c r="BA14" s="96">
        <f>AW14/AX17</f>
        <v>0</v>
      </c>
    </row>
    <row r="15" spans="2:53" ht="16.5" x14ac:dyDescent="0.3">
      <c r="B15" s="147">
        <v>10</v>
      </c>
      <c r="C15" s="148" t="s">
        <v>14</v>
      </c>
      <c r="D15" s="92">
        <v>0</v>
      </c>
      <c r="E15" s="93">
        <v>300000</v>
      </c>
      <c r="F15" s="94">
        <f t="shared" si="0"/>
        <v>0</v>
      </c>
      <c r="G15" s="95">
        <v>0</v>
      </c>
      <c r="H15" s="96">
        <f>D15/E17</f>
        <v>0</v>
      </c>
      <c r="I15" s="51">
        <v>0</v>
      </c>
      <c r="J15" s="1">
        <v>100</v>
      </c>
      <c r="K15" s="2">
        <f t="shared" si="1"/>
        <v>0</v>
      </c>
      <c r="L15" s="24">
        <v>0</v>
      </c>
      <c r="M15" s="49">
        <f>I15/J17</f>
        <v>0</v>
      </c>
      <c r="N15" s="3">
        <v>0</v>
      </c>
      <c r="O15" s="2">
        <v>60</v>
      </c>
      <c r="P15" s="2">
        <f t="shared" si="2"/>
        <v>0</v>
      </c>
      <c r="Q15" s="24">
        <v>0</v>
      </c>
      <c r="R15" s="23">
        <f>N15/O17</f>
        <v>0</v>
      </c>
      <c r="S15" s="3">
        <v>0</v>
      </c>
      <c r="T15" s="1">
        <v>75</v>
      </c>
      <c r="U15" s="2">
        <f t="shared" si="3"/>
        <v>0</v>
      </c>
      <c r="V15" s="24">
        <v>0</v>
      </c>
      <c r="W15" s="23">
        <f>S15/T17</f>
        <v>0</v>
      </c>
      <c r="X15" s="3">
        <v>0</v>
      </c>
      <c r="Y15" s="2">
        <v>2</v>
      </c>
      <c r="Z15" s="2">
        <f t="shared" si="4"/>
        <v>0</v>
      </c>
      <c r="AA15" s="24">
        <v>0</v>
      </c>
      <c r="AB15" s="23">
        <f>X15/Y17</f>
        <v>0</v>
      </c>
      <c r="AC15" s="92">
        <v>0</v>
      </c>
      <c r="AD15" s="93">
        <v>1</v>
      </c>
      <c r="AE15" s="94">
        <f t="shared" si="5"/>
        <v>0</v>
      </c>
      <c r="AF15" s="95">
        <v>0</v>
      </c>
      <c r="AG15" s="99">
        <f>AC15/AD17</f>
        <v>0</v>
      </c>
      <c r="AH15" s="3">
        <v>0</v>
      </c>
      <c r="AI15" s="1">
        <v>75</v>
      </c>
      <c r="AJ15" s="2">
        <f t="shared" si="6"/>
        <v>0</v>
      </c>
      <c r="AK15" s="24">
        <v>0</v>
      </c>
      <c r="AL15" s="49">
        <f>AH15/AI17</f>
        <v>0</v>
      </c>
      <c r="AM15" s="3">
        <v>0</v>
      </c>
      <c r="AN15" s="2">
        <v>100</v>
      </c>
      <c r="AO15" s="2">
        <f t="shared" si="7"/>
        <v>0</v>
      </c>
      <c r="AP15" s="24">
        <v>0</v>
      </c>
      <c r="AQ15" s="49">
        <f>AM15/AN17</f>
        <v>0</v>
      </c>
      <c r="AR15" s="3">
        <v>0</v>
      </c>
      <c r="AS15" s="2">
        <v>1</v>
      </c>
      <c r="AT15" s="2">
        <f t="shared" si="8"/>
        <v>0</v>
      </c>
      <c r="AU15" s="24">
        <v>0</v>
      </c>
      <c r="AV15" s="23">
        <f>AR15/AS17</f>
        <v>0</v>
      </c>
      <c r="AW15" s="100">
        <v>0</v>
      </c>
      <c r="AX15" s="93">
        <v>1</v>
      </c>
      <c r="AY15" s="94">
        <f t="shared" si="9"/>
        <v>0</v>
      </c>
      <c r="AZ15" s="95">
        <v>0</v>
      </c>
      <c r="BA15" s="96">
        <f>AW15/AX17</f>
        <v>0</v>
      </c>
    </row>
    <row r="16" spans="2:53" ht="16.5" x14ac:dyDescent="0.3">
      <c r="B16" s="147">
        <v>11</v>
      </c>
      <c r="C16" s="148" t="s">
        <v>26</v>
      </c>
      <c r="D16" s="92">
        <v>0</v>
      </c>
      <c r="E16" s="93">
        <v>300000</v>
      </c>
      <c r="F16" s="94">
        <f t="shared" si="0"/>
        <v>0</v>
      </c>
      <c r="G16" s="95">
        <v>0</v>
      </c>
      <c r="H16" s="96">
        <f>D16/E17</f>
        <v>0</v>
      </c>
      <c r="I16" s="51">
        <v>0</v>
      </c>
      <c r="J16" s="1">
        <v>100</v>
      </c>
      <c r="K16" s="2">
        <f t="shared" si="1"/>
        <v>0</v>
      </c>
      <c r="L16" s="24">
        <v>0</v>
      </c>
      <c r="M16" s="49">
        <f>I16/J17</f>
        <v>0</v>
      </c>
      <c r="N16" s="3">
        <v>0</v>
      </c>
      <c r="O16" s="2">
        <v>60</v>
      </c>
      <c r="P16" s="2">
        <f t="shared" si="2"/>
        <v>0</v>
      </c>
      <c r="Q16" s="24">
        <v>0</v>
      </c>
      <c r="R16" s="23">
        <f>N16/O17</f>
        <v>0</v>
      </c>
      <c r="S16" s="3">
        <v>0</v>
      </c>
      <c r="T16" s="1">
        <v>75</v>
      </c>
      <c r="U16" s="2">
        <f t="shared" si="3"/>
        <v>0</v>
      </c>
      <c r="V16" s="24">
        <v>0</v>
      </c>
      <c r="W16" s="23">
        <f>S16/T17</f>
        <v>0</v>
      </c>
      <c r="X16" s="3">
        <v>0</v>
      </c>
      <c r="Y16" s="2">
        <v>2</v>
      </c>
      <c r="Z16" s="2">
        <f t="shared" si="4"/>
        <v>0</v>
      </c>
      <c r="AA16" s="24">
        <v>0</v>
      </c>
      <c r="AB16" s="23">
        <f>X16/Y17</f>
        <v>0</v>
      </c>
      <c r="AC16" s="92">
        <v>0</v>
      </c>
      <c r="AD16" s="93">
        <v>1</v>
      </c>
      <c r="AE16" s="94">
        <f t="shared" si="5"/>
        <v>0</v>
      </c>
      <c r="AF16" s="95">
        <v>0</v>
      </c>
      <c r="AG16" s="99">
        <f>AC16/AD17</f>
        <v>0</v>
      </c>
      <c r="AH16" s="3">
        <v>0</v>
      </c>
      <c r="AI16" s="1">
        <v>75</v>
      </c>
      <c r="AJ16" s="2">
        <f t="shared" si="6"/>
        <v>0</v>
      </c>
      <c r="AK16" s="24">
        <v>0</v>
      </c>
      <c r="AL16" s="49">
        <f>AH16/AI17</f>
        <v>0</v>
      </c>
      <c r="AM16" s="3">
        <v>0</v>
      </c>
      <c r="AN16" s="2">
        <v>100</v>
      </c>
      <c r="AO16" s="2">
        <f t="shared" si="7"/>
        <v>0</v>
      </c>
      <c r="AP16" s="24">
        <v>0</v>
      </c>
      <c r="AQ16" s="49">
        <f>AM16/AN17</f>
        <v>0</v>
      </c>
      <c r="AR16" s="3">
        <v>0</v>
      </c>
      <c r="AS16" s="2">
        <v>1</v>
      </c>
      <c r="AT16" s="2">
        <f t="shared" si="8"/>
        <v>0</v>
      </c>
      <c r="AU16" s="24">
        <v>0</v>
      </c>
      <c r="AV16" s="23">
        <f>AR16/AS17</f>
        <v>0</v>
      </c>
      <c r="AW16" s="100">
        <v>0</v>
      </c>
      <c r="AX16" s="93">
        <v>1</v>
      </c>
      <c r="AY16" s="94">
        <f t="shared" si="9"/>
        <v>0</v>
      </c>
      <c r="AZ16" s="95">
        <v>0</v>
      </c>
      <c r="BA16" s="96">
        <f>AW16/AX17</f>
        <v>0</v>
      </c>
    </row>
    <row r="17" spans="2:53" ht="17.25" thickBot="1" x14ac:dyDescent="0.35">
      <c r="B17" s="149">
        <v>12</v>
      </c>
      <c r="C17" s="150" t="s">
        <v>15</v>
      </c>
      <c r="D17" s="34">
        <v>0</v>
      </c>
      <c r="E17" s="39">
        <v>500000</v>
      </c>
      <c r="F17" s="33">
        <f t="shared" si="0"/>
        <v>0</v>
      </c>
      <c r="G17" s="25">
        <v>0</v>
      </c>
      <c r="H17" s="35">
        <f>D17/E17</f>
        <v>0</v>
      </c>
      <c r="I17" s="52">
        <v>0</v>
      </c>
      <c r="J17" s="39">
        <v>100</v>
      </c>
      <c r="K17" s="33">
        <f t="shared" si="1"/>
        <v>0</v>
      </c>
      <c r="L17" s="25">
        <v>0</v>
      </c>
      <c r="M17" s="58">
        <f>I17/J17</f>
        <v>0</v>
      </c>
      <c r="N17" s="34">
        <v>0</v>
      </c>
      <c r="O17" s="33">
        <v>100</v>
      </c>
      <c r="P17" s="33">
        <f t="shared" si="2"/>
        <v>0</v>
      </c>
      <c r="Q17" s="25">
        <v>0</v>
      </c>
      <c r="R17" s="35">
        <f>N17/O17</f>
        <v>0</v>
      </c>
      <c r="S17" s="34">
        <v>0</v>
      </c>
      <c r="T17" s="39">
        <v>100</v>
      </c>
      <c r="U17" s="33">
        <f t="shared" si="3"/>
        <v>0</v>
      </c>
      <c r="V17" s="25">
        <v>0</v>
      </c>
      <c r="W17" s="35">
        <f>S17/T17</f>
        <v>0</v>
      </c>
      <c r="X17" s="34">
        <v>0</v>
      </c>
      <c r="Y17" s="33">
        <v>5</v>
      </c>
      <c r="Z17" s="33">
        <f t="shared" si="4"/>
        <v>0</v>
      </c>
      <c r="AA17" s="25">
        <v>0</v>
      </c>
      <c r="AB17" s="35">
        <f>X17/Y17</f>
        <v>0</v>
      </c>
      <c r="AC17" s="34">
        <v>0</v>
      </c>
      <c r="AD17" s="39">
        <v>1</v>
      </c>
      <c r="AE17" s="33">
        <f t="shared" si="5"/>
        <v>0</v>
      </c>
      <c r="AF17" s="25">
        <v>0</v>
      </c>
      <c r="AG17" s="58">
        <f>AC17/AD17</f>
        <v>0</v>
      </c>
      <c r="AH17" s="34">
        <v>0</v>
      </c>
      <c r="AI17" s="39">
        <v>100</v>
      </c>
      <c r="AJ17" s="33">
        <f t="shared" si="6"/>
        <v>0</v>
      </c>
      <c r="AK17" s="25">
        <v>0</v>
      </c>
      <c r="AL17" s="58">
        <f>AH17/AI17</f>
        <v>0</v>
      </c>
      <c r="AM17" s="34">
        <v>0</v>
      </c>
      <c r="AN17" s="33">
        <v>100</v>
      </c>
      <c r="AO17" s="33">
        <f t="shared" si="7"/>
        <v>0</v>
      </c>
      <c r="AP17" s="25">
        <v>0</v>
      </c>
      <c r="AQ17" s="58">
        <f>AM17/AN17</f>
        <v>0</v>
      </c>
      <c r="AR17" s="34">
        <v>0</v>
      </c>
      <c r="AS17" s="33">
        <v>1</v>
      </c>
      <c r="AT17" s="33">
        <f t="shared" si="8"/>
        <v>0</v>
      </c>
      <c r="AU17" s="25">
        <v>0</v>
      </c>
      <c r="AV17" s="35">
        <f>AR17/AS17</f>
        <v>0</v>
      </c>
      <c r="AW17" s="52">
        <v>0</v>
      </c>
      <c r="AX17" s="39">
        <v>5</v>
      </c>
      <c r="AY17" s="33">
        <f t="shared" si="9"/>
        <v>0</v>
      </c>
      <c r="AZ17" s="25">
        <v>0</v>
      </c>
      <c r="BA17" s="35">
        <f>AW17/AX17</f>
        <v>0</v>
      </c>
    </row>
    <row r="18" spans="2:53" ht="15.75" thickBot="1" x14ac:dyDescent="0.3"/>
    <row r="19" spans="2:53" ht="16.5" customHeight="1" x14ac:dyDescent="0.3">
      <c r="B19" s="19"/>
      <c r="C19" s="20"/>
      <c r="D19" s="22"/>
      <c r="E19" s="22"/>
      <c r="F19" s="22"/>
      <c r="G19" s="22"/>
      <c r="H19" s="325" t="s">
        <v>284</v>
      </c>
      <c r="I19" s="326"/>
    </row>
    <row r="20" spans="2:53" ht="15.75" thickBot="1" x14ac:dyDescent="0.3">
      <c r="H20" s="327"/>
      <c r="I20" s="328"/>
    </row>
    <row r="21" spans="2:53" ht="15" customHeight="1" x14ac:dyDescent="0.25">
      <c r="B21" s="12">
        <v>1</v>
      </c>
      <c r="C21" s="7" t="s">
        <v>27</v>
      </c>
      <c r="D21" s="8"/>
      <c r="E21" s="295" t="s">
        <v>28</v>
      </c>
      <c r="F21" s="295"/>
      <c r="G21" s="296"/>
      <c r="H21" s="12">
        <v>4</v>
      </c>
      <c r="I21" s="16">
        <f>H21/H24</f>
        <v>0.5714285714285714</v>
      </c>
    </row>
    <row r="22" spans="2:53" ht="15" customHeight="1" x14ac:dyDescent="0.25">
      <c r="B22" s="13">
        <v>2</v>
      </c>
      <c r="C22" s="9" t="s">
        <v>29</v>
      </c>
      <c r="D22" s="4"/>
      <c r="E22" s="297" t="s">
        <v>30</v>
      </c>
      <c r="F22" s="297"/>
      <c r="G22" s="298"/>
      <c r="H22" s="13">
        <v>0</v>
      </c>
      <c r="I22" s="17">
        <f>H22/H24</f>
        <v>0</v>
      </c>
    </row>
    <row r="23" spans="2:53" ht="15.75" customHeight="1" thickBot="1" x14ac:dyDescent="0.3">
      <c r="B23" s="14">
        <v>3</v>
      </c>
      <c r="C23" s="10" t="s">
        <v>31</v>
      </c>
      <c r="D23" s="11"/>
      <c r="E23" s="299" t="s">
        <v>32</v>
      </c>
      <c r="F23" s="299"/>
      <c r="G23" s="300"/>
      <c r="H23" s="14">
        <v>3</v>
      </c>
      <c r="I23" s="18">
        <f>H23/H24</f>
        <v>0.42857142857142855</v>
      </c>
    </row>
    <row r="24" spans="2:53" ht="15.75" thickBot="1" x14ac:dyDescent="0.3">
      <c r="B24" s="322" t="s">
        <v>76</v>
      </c>
      <c r="C24" s="323"/>
      <c r="D24" s="323"/>
      <c r="E24" s="323"/>
      <c r="F24" s="323"/>
      <c r="G24" s="324"/>
      <c r="H24" s="15">
        <f>SUM(H21:H23)</f>
        <v>7</v>
      </c>
      <c r="I24" s="21">
        <f>SUM(I21:I23)</f>
        <v>1</v>
      </c>
    </row>
    <row r="26" spans="2:53" ht="18" x14ac:dyDescent="0.35">
      <c r="B26" s="107">
        <v>3</v>
      </c>
      <c r="C26" s="115" t="s">
        <v>146</v>
      </c>
    </row>
  </sheetData>
  <sheetProtection algorithmName="SHA-512" hashValue="0LfZN3eut7n5RZCbDgwcY+Kh1Q8qclk1MsBF0K8ToIFjjxTMYt/D87HO56lRu6vAxV+5b7cXVvedQdPZtC2Vvg==" saltValue="1hc2birACSsfNGefpraqVg==" spinCount="100000" sheet="1" objects="1" scenarios="1" selectLockedCells="1" selectUnlockedCells="1"/>
  <mergeCells count="47">
    <mergeCell ref="L4:L5"/>
    <mergeCell ref="G4:G5"/>
    <mergeCell ref="D2:BA2"/>
    <mergeCell ref="S3:W3"/>
    <mergeCell ref="S4:U4"/>
    <mergeCell ref="V4:V5"/>
    <mergeCell ref="W4:W5"/>
    <mergeCell ref="X3:AB3"/>
    <mergeCell ref="X4:Z4"/>
    <mergeCell ref="AA4:AA5"/>
    <mergeCell ref="AB4:AB5"/>
    <mergeCell ref="N3:R3"/>
    <mergeCell ref="N4:P4"/>
    <mergeCell ref="Q4:Q5"/>
    <mergeCell ref="R4:R5"/>
    <mergeCell ref="H4:H5"/>
    <mergeCell ref="BA4:BA5"/>
    <mergeCell ref="AH3:AL3"/>
    <mergeCell ref="AM3:AQ3"/>
    <mergeCell ref="AR3:AV3"/>
    <mergeCell ref="AW3:BA3"/>
    <mergeCell ref="AL4:AL5"/>
    <mergeCell ref="AM4:AO4"/>
    <mergeCell ref="AP4:AP5"/>
    <mergeCell ref="AQ4:AQ5"/>
    <mergeCell ref="AR4:AT4"/>
    <mergeCell ref="AU4:AU5"/>
    <mergeCell ref="AV4:AV5"/>
    <mergeCell ref="AH4:AJ4"/>
    <mergeCell ref="AK4:AK5"/>
    <mergeCell ref="AZ4:AZ5"/>
    <mergeCell ref="AC3:AG3"/>
    <mergeCell ref="H19:I20"/>
    <mergeCell ref="E21:G21"/>
    <mergeCell ref="B24:G24"/>
    <mergeCell ref="AW4:AY4"/>
    <mergeCell ref="AC4:AE4"/>
    <mergeCell ref="AF4:AF5"/>
    <mergeCell ref="AG4:AG5"/>
    <mergeCell ref="M4:M5"/>
    <mergeCell ref="E22:G22"/>
    <mergeCell ref="E23:G23"/>
    <mergeCell ref="B2:C5"/>
    <mergeCell ref="D3:H3"/>
    <mergeCell ref="I3:M3"/>
    <mergeCell ref="D4:F4"/>
    <mergeCell ref="I4:K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AB25"/>
  <sheetViews>
    <sheetView zoomScaleNormal="100" workbookViewId="0">
      <selection activeCell="D2" sqref="D2:AB2"/>
    </sheetView>
  </sheetViews>
  <sheetFormatPr baseColWidth="10" defaultRowHeight="15" x14ac:dyDescent="0.25"/>
  <cols>
    <col min="1" max="1" width="6" customWidth="1"/>
    <col min="2" max="2" width="4" customWidth="1"/>
    <col min="3" max="3" width="15" customWidth="1"/>
    <col min="4" max="4" width="6.85546875" customWidth="1"/>
    <col min="5" max="5" width="7.7109375" customWidth="1"/>
    <col min="6" max="6" width="5.85546875" customWidth="1"/>
    <col min="7" max="7" width="6.85546875" customWidth="1"/>
    <col min="8" max="8" width="10.140625" customWidth="1"/>
    <col min="9" max="9" width="8.140625" customWidth="1"/>
    <col min="10" max="10" width="7" customWidth="1"/>
    <col min="11" max="11" width="6.5703125" customWidth="1"/>
    <col min="12" max="12" width="6.42578125" customWidth="1"/>
    <col min="13" max="13" width="9.7109375" customWidth="1"/>
    <col min="14" max="14" width="6.5703125" customWidth="1"/>
    <col min="15" max="15" width="7.42578125" customWidth="1"/>
    <col min="16" max="16" width="6.42578125" customWidth="1"/>
    <col min="17" max="17" width="6.140625" customWidth="1"/>
    <col min="18" max="18" width="9.5703125" customWidth="1"/>
    <col min="19" max="19" width="6.5703125" customWidth="1"/>
    <col min="20" max="20" width="6.7109375" customWidth="1"/>
    <col min="21" max="21" width="6.42578125" customWidth="1"/>
    <col min="22" max="22" width="6.85546875" customWidth="1"/>
    <col min="23" max="23" width="10.42578125" customWidth="1"/>
    <col min="24" max="24" width="7.140625" customWidth="1"/>
    <col min="25" max="25" width="6.7109375" customWidth="1"/>
    <col min="26" max="26" width="6.28515625" customWidth="1"/>
    <col min="27" max="27" width="6.5703125" customWidth="1"/>
    <col min="28" max="28" width="9.5703125" customWidth="1"/>
  </cols>
  <sheetData>
    <row r="1" spans="2:28" ht="15.75" thickBot="1" x14ac:dyDescent="0.3"/>
    <row r="2" spans="2:28" ht="17.25" thickBot="1" x14ac:dyDescent="0.35">
      <c r="B2" s="329" t="s">
        <v>290</v>
      </c>
      <c r="C2" s="330"/>
      <c r="D2" s="343" t="s">
        <v>110</v>
      </c>
      <c r="E2" s="344"/>
      <c r="F2" s="344"/>
      <c r="G2" s="344"/>
      <c r="H2" s="344"/>
      <c r="I2" s="344"/>
      <c r="J2" s="344"/>
      <c r="K2" s="344"/>
      <c r="L2" s="344"/>
      <c r="M2" s="344"/>
      <c r="N2" s="344"/>
      <c r="O2" s="344"/>
      <c r="P2" s="344"/>
      <c r="Q2" s="344"/>
      <c r="R2" s="344"/>
      <c r="S2" s="344"/>
      <c r="T2" s="344"/>
      <c r="U2" s="344"/>
      <c r="V2" s="344"/>
      <c r="W2" s="344"/>
      <c r="X2" s="344"/>
      <c r="Y2" s="344"/>
      <c r="Z2" s="344"/>
      <c r="AA2" s="344"/>
      <c r="AB2" s="345"/>
    </row>
    <row r="3" spans="2:28" ht="72.75" customHeight="1" thickBot="1" x14ac:dyDescent="0.3">
      <c r="B3" s="331"/>
      <c r="C3" s="390"/>
      <c r="D3" s="368" t="s">
        <v>153</v>
      </c>
      <c r="E3" s="369"/>
      <c r="F3" s="369"/>
      <c r="G3" s="369"/>
      <c r="H3" s="370"/>
      <c r="I3" s="349" t="s">
        <v>154</v>
      </c>
      <c r="J3" s="346"/>
      <c r="K3" s="346"/>
      <c r="L3" s="346"/>
      <c r="M3" s="347"/>
      <c r="N3" s="349" t="s">
        <v>155</v>
      </c>
      <c r="O3" s="346"/>
      <c r="P3" s="346"/>
      <c r="Q3" s="346"/>
      <c r="R3" s="347"/>
      <c r="S3" s="349" t="s">
        <v>156</v>
      </c>
      <c r="T3" s="346"/>
      <c r="U3" s="346"/>
      <c r="V3" s="346"/>
      <c r="W3" s="347"/>
      <c r="X3" s="349" t="s">
        <v>157</v>
      </c>
      <c r="Y3" s="346"/>
      <c r="Z3" s="346"/>
      <c r="AA3" s="346"/>
      <c r="AB3" s="347"/>
    </row>
    <row r="4" spans="2:28" ht="24.75" customHeight="1" thickBot="1" x14ac:dyDescent="0.3">
      <c r="B4" s="331"/>
      <c r="C4" s="390"/>
      <c r="D4" s="363" t="s">
        <v>0</v>
      </c>
      <c r="E4" s="364"/>
      <c r="F4" s="365"/>
      <c r="G4" s="366" t="s">
        <v>1</v>
      </c>
      <c r="H4" s="316" t="s">
        <v>104</v>
      </c>
      <c r="I4" s="363" t="s">
        <v>0</v>
      </c>
      <c r="J4" s="364"/>
      <c r="K4" s="365"/>
      <c r="L4" s="366" t="s">
        <v>1</v>
      </c>
      <c r="M4" s="316" t="s">
        <v>104</v>
      </c>
      <c r="N4" s="363" t="s">
        <v>0</v>
      </c>
      <c r="O4" s="364"/>
      <c r="P4" s="365"/>
      <c r="Q4" s="366" t="s">
        <v>1</v>
      </c>
      <c r="R4" s="316" t="s">
        <v>104</v>
      </c>
      <c r="S4" s="363" t="s">
        <v>0</v>
      </c>
      <c r="T4" s="364"/>
      <c r="U4" s="365"/>
      <c r="V4" s="366" t="s">
        <v>1</v>
      </c>
      <c r="W4" s="316" t="s">
        <v>104</v>
      </c>
      <c r="X4" s="363" t="s">
        <v>0</v>
      </c>
      <c r="Y4" s="364"/>
      <c r="Z4" s="365"/>
      <c r="AA4" s="366" t="s">
        <v>1</v>
      </c>
      <c r="AB4" s="316" t="s">
        <v>104</v>
      </c>
    </row>
    <row r="5" spans="2:28" ht="18" customHeight="1" thickBot="1" x14ac:dyDescent="0.3">
      <c r="B5" s="333"/>
      <c r="C5" s="391"/>
      <c r="D5" s="154" t="s">
        <v>33</v>
      </c>
      <c r="E5" s="155" t="s">
        <v>2</v>
      </c>
      <c r="F5" s="159" t="s">
        <v>3</v>
      </c>
      <c r="G5" s="395"/>
      <c r="H5" s="317"/>
      <c r="I5" s="151" t="s">
        <v>33</v>
      </c>
      <c r="J5" s="152" t="s">
        <v>2</v>
      </c>
      <c r="K5" s="158" t="s">
        <v>3</v>
      </c>
      <c r="L5" s="367"/>
      <c r="M5" s="318"/>
      <c r="N5" s="151" t="s">
        <v>33</v>
      </c>
      <c r="O5" s="152" t="s">
        <v>4</v>
      </c>
      <c r="P5" s="158" t="s">
        <v>3</v>
      </c>
      <c r="Q5" s="367"/>
      <c r="R5" s="318"/>
      <c r="S5" s="151" t="s">
        <v>33</v>
      </c>
      <c r="T5" s="152" t="s">
        <v>4</v>
      </c>
      <c r="U5" s="158" t="s">
        <v>3</v>
      </c>
      <c r="V5" s="367"/>
      <c r="W5" s="318"/>
      <c r="X5" s="154" t="s">
        <v>33</v>
      </c>
      <c r="Y5" s="155" t="s">
        <v>4</v>
      </c>
      <c r="Z5" s="156" t="s">
        <v>3</v>
      </c>
      <c r="AA5" s="395"/>
      <c r="AB5" s="317"/>
    </row>
    <row r="6" spans="2:28" ht="17.25" customHeight="1" x14ac:dyDescent="0.25">
      <c r="B6" s="145">
        <v>1</v>
      </c>
      <c r="C6" s="146" t="s">
        <v>5</v>
      </c>
      <c r="D6" s="88">
        <v>0</v>
      </c>
      <c r="E6" s="89">
        <v>90</v>
      </c>
      <c r="F6" s="89">
        <f>D6/E6*100</f>
        <v>0</v>
      </c>
      <c r="G6" s="90">
        <v>0</v>
      </c>
      <c r="H6" s="91">
        <f>D6/E17</f>
        <v>0</v>
      </c>
      <c r="I6" s="88">
        <v>0</v>
      </c>
      <c r="J6" s="89">
        <v>90</v>
      </c>
      <c r="K6" s="89">
        <f>I6/J6*100</f>
        <v>0</v>
      </c>
      <c r="L6" s="90">
        <v>0</v>
      </c>
      <c r="M6" s="91">
        <f>I6/J17</f>
        <v>0</v>
      </c>
      <c r="N6" s="88">
        <v>0</v>
      </c>
      <c r="O6" s="89">
        <v>90</v>
      </c>
      <c r="P6" s="89">
        <f>N6/O6*100</f>
        <v>0</v>
      </c>
      <c r="Q6" s="90">
        <v>0</v>
      </c>
      <c r="R6" s="91">
        <f>N6/O17</f>
        <v>0</v>
      </c>
      <c r="S6" s="88">
        <v>0</v>
      </c>
      <c r="T6" s="89">
        <v>90</v>
      </c>
      <c r="U6" s="89">
        <f>S6/T6*100</f>
        <v>0</v>
      </c>
      <c r="V6" s="90">
        <v>0</v>
      </c>
      <c r="W6" s="97">
        <f>S6/T17</f>
        <v>0</v>
      </c>
      <c r="X6" s="36">
        <v>88.25</v>
      </c>
      <c r="Y6" s="37">
        <v>100</v>
      </c>
      <c r="Z6" s="37">
        <f>X6/Y6*100</f>
        <v>88.25</v>
      </c>
      <c r="AA6" s="38">
        <v>0.88</v>
      </c>
      <c r="AB6" s="31">
        <f>X6/Y17</f>
        <v>0.88249999999999995</v>
      </c>
    </row>
    <row r="7" spans="2:28" ht="16.5" x14ac:dyDescent="0.3">
      <c r="B7" s="147">
        <v>2</v>
      </c>
      <c r="C7" s="148" t="s">
        <v>6</v>
      </c>
      <c r="D7" s="92">
        <v>0</v>
      </c>
      <c r="E7" s="94">
        <v>90</v>
      </c>
      <c r="F7" s="94">
        <f>D7/E7*100</f>
        <v>0</v>
      </c>
      <c r="G7" s="95">
        <v>0</v>
      </c>
      <c r="H7" s="96">
        <f>D7/E17</f>
        <v>0</v>
      </c>
      <c r="I7" s="92">
        <v>0</v>
      </c>
      <c r="J7" s="94">
        <v>90</v>
      </c>
      <c r="K7" s="94">
        <f>I7/J7*100</f>
        <v>0</v>
      </c>
      <c r="L7" s="95">
        <v>0</v>
      </c>
      <c r="M7" s="96">
        <f>I7/J17</f>
        <v>0</v>
      </c>
      <c r="N7" s="92">
        <v>0</v>
      </c>
      <c r="O7" s="94">
        <v>90</v>
      </c>
      <c r="P7" s="94">
        <f>N7/O7*100</f>
        <v>0</v>
      </c>
      <c r="Q7" s="95">
        <v>0</v>
      </c>
      <c r="R7" s="96">
        <f>N7/O17</f>
        <v>0</v>
      </c>
      <c r="S7" s="92">
        <v>0</v>
      </c>
      <c r="T7" s="94">
        <v>90</v>
      </c>
      <c r="U7" s="94">
        <f>S7/T7*100</f>
        <v>0</v>
      </c>
      <c r="V7" s="95">
        <v>0</v>
      </c>
      <c r="W7" s="99">
        <f>S7/T17</f>
        <v>0</v>
      </c>
      <c r="X7" s="3">
        <v>88.74</v>
      </c>
      <c r="Y7" s="2">
        <v>100</v>
      </c>
      <c r="Z7" s="2">
        <f>X7/Y7*100</f>
        <v>88.74</v>
      </c>
      <c r="AA7" s="24">
        <v>0.89</v>
      </c>
      <c r="AB7" s="23">
        <f>X7/Y17</f>
        <v>0.88739999999999997</v>
      </c>
    </row>
    <row r="8" spans="2:28" ht="15.75" x14ac:dyDescent="0.25">
      <c r="B8" s="173">
        <v>3</v>
      </c>
      <c r="C8" s="174" t="s">
        <v>7</v>
      </c>
      <c r="D8" s="3">
        <v>88.01</v>
      </c>
      <c r="E8" s="2">
        <v>90</v>
      </c>
      <c r="F8" s="2">
        <f>D8/E8*100</f>
        <v>97.788888888888891</v>
      </c>
      <c r="G8" s="110">
        <v>0.98</v>
      </c>
      <c r="H8" s="23">
        <f>D8/E17</f>
        <v>0.97788888888888892</v>
      </c>
      <c r="I8" s="3">
        <v>57.56</v>
      </c>
      <c r="J8" s="2">
        <v>90</v>
      </c>
      <c r="K8" s="2">
        <f>I8/J8*100</f>
        <v>63.955555555555556</v>
      </c>
      <c r="L8" s="111">
        <v>0.64</v>
      </c>
      <c r="M8" s="23">
        <f>I8/J17</f>
        <v>0.63955555555555554</v>
      </c>
      <c r="N8" s="3">
        <v>86.32</v>
      </c>
      <c r="O8" s="2">
        <v>90</v>
      </c>
      <c r="P8" s="2">
        <f>N8/O8*100</f>
        <v>95.911111111111097</v>
      </c>
      <c r="Q8" s="110">
        <v>0.96</v>
      </c>
      <c r="R8" s="23">
        <f>N8/O17</f>
        <v>0.95911111111111103</v>
      </c>
      <c r="S8" s="3">
        <v>93.25</v>
      </c>
      <c r="T8" s="2">
        <v>90</v>
      </c>
      <c r="U8" s="2">
        <f>S8/T8*100</f>
        <v>103.61111111111111</v>
      </c>
      <c r="V8" s="109">
        <v>1.04</v>
      </c>
      <c r="W8" s="49">
        <f>S8/T17</f>
        <v>1.0361111111111112</v>
      </c>
      <c r="X8" s="3">
        <v>88.7</v>
      </c>
      <c r="Y8" s="2">
        <v>100</v>
      </c>
      <c r="Z8" s="2">
        <f>X8/Y8*100</f>
        <v>88.7</v>
      </c>
      <c r="AA8" s="111">
        <v>0.89</v>
      </c>
      <c r="AB8" s="23">
        <f>X8/Y17</f>
        <v>0.88700000000000001</v>
      </c>
    </row>
    <row r="9" spans="2:28" ht="16.5" x14ac:dyDescent="0.3">
      <c r="B9" s="147">
        <v>4</v>
      </c>
      <c r="C9" s="148" t="s">
        <v>8</v>
      </c>
      <c r="D9" s="92">
        <v>0</v>
      </c>
      <c r="E9" s="94">
        <v>90</v>
      </c>
      <c r="F9" s="94">
        <f t="shared" ref="F9:F17" si="0">D9/E9*100</f>
        <v>0</v>
      </c>
      <c r="G9" s="95">
        <v>0</v>
      </c>
      <c r="H9" s="96">
        <f>D9/E17</f>
        <v>0</v>
      </c>
      <c r="I9" s="92">
        <v>0</v>
      </c>
      <c r="J9" s="94">
        <v>90</v>
      </c>
      <c r="K9" s="94">
        <f t="shared" ref="K9:K17" si="1">I9/J9*100</f>
        <v>0</v>
      </c>
      <c r="L9" s="95">
        <v>0</v>
      </c>
      <c r="M9" s="96">
        <f>I9/J17</f>
        <v>0</v>
      </c>
      <c r="N9" s="92">
        <v>0</v>
      </c>
      <c r="O9" s="94">
        <v>90</v>
      </c>
      <c r="P9" s="94">
        <f t="shared" ref="P9:P17" si="2">N9/O9*100</f>
        <v>0</v>
      </c>
      <c r="Q9" s="95">
        <v>0</v>
      </c>
      <c r="R9" s="96">
        <f>N9/O17</f>
        <v>0</v>
      </c>
      <c r="S9" s="92">
        <v>0</v>
      </c>
      <c r="T9" s="94">
        <v>90</v>
      </c>
      <c r="U9" s="94">
        <f t="shared" ref="U9:U17" si="3">S9/T9*100</f>
        <v>0</v>
      </c>
      <c r="V9" s="95">
        <v>0</v>
      </c>
      <c r="W9" s="99">
        <f>S9/T17</f>
        <v>0</v>
      </c>
      <c r="X9" s="3">
        <v>97.3</v>
      </c>
      <c r="Y9" s="2">
        <v>100</v>
      </c>
      <c r="Z9" s="2">
        <f t="shared" ref="Z9:Z17" si="4">X9/Y9*100</f>
        <v>97.3</v>
      </c>
      <c r="AA9" s="24">
        <v>0.97</v>
      </c>
      <c r="AB9" s="23">
        <f>X9/Y17</f>
        <v>0.97299999999999998</v>
      </c>
    </row>
    <row r="10" spans="2:28" ht="16.5" x14ac:dyDescent="0.3">
      <c r="B10" s="147">
        <v>5</v>
      </c>
      <c r="C10" s="148" t="s">
        <v>9</v>
      </c>
      <c r="D10" s="92">
        <v>0</v>
      </c>
      <c r="E10" s="94">
        <v>90</v>
      </c>
      <c r="F10" s="94">
        <f t="shared" si="0"/>
        <v>0</v>
      </c>
      <c r="G10" s="95">
        <v>0</v>
      </c>
      <c r="H10" s="96">
        <f>D10/E17</f>
        <v>0</v>
      </c>
      <c r="I10" s="92">
        <v>0</v>
      </c>
      <c r="J10" s="94">
        <v>90</v>
      </c>
      <c r="K10" s="94">
        <f t="shared" si="1"/>
        <v>0</v>
      </c>
      <c r="L10" s="95">
        <v>0</v>
      </c>
      <c r="M10" s="96">
        <f>I10/J17</f>
        <v>0</v>
      </c>
      <c r="N10" s="92">
        <v>0</v>
      </c>
      <c r="O10" s="94">
        <v>90</v>
      </c>
      <c r="P10" s="94">
        <f t="shared" si="2"/>
        <v>0</v>
      </c>
      <c r="Q10" s="95">
        <v>0</v>
      </c>
      <c r="R10" s="96">
        <f>N10/O17</f>
        <v>0</v>
      </c>
      <c r="S10" s="92">
        <v>0</v>
      </c>
      <c r="T10" s="94">
        <v>90</v>
      </c>
      <c r="U10" s="94">
        <f t="shared" si="3"/>
        <v>0</v>
      </c>
      <c r="V10" s="95">
        <v>0</v>
      </c>
      <c r="W10" s="99">
        <f>S10/T17</f>
        <v>0</v>
      </c>
      <c r="X10" s="3">
        <v>98.3</v>
      </c>
      <c r="Y10" s="2">
        <v>100</v>
      </c>
      <c r="Z10" s="2">
        <f t="shared" si="4"/>
        <v>98.3</v>
      </c>
      <c r="AA10" s="24">
        <v>0.98</v>
      </c>
      <c r="AB10" s="23">
        <f>X10/Y17</f>
        <v>0.98299999999999998</v>
      </c>
    </row>
    <row r="11" spans="2:28" ht="16.5" x14ac:dyDescent="0.3">
      <c r="B11" s="175">
        <v>6</v>
      </c>
      <c r="C11" s="176" t="s">
        <v>10</v>
      </c>
      <c r="D11" s="3">
        <v>99.45</v>
      </c>
      <c r="E11" s="2">
        <v>90</v>
      </c>
      <c r="F11" s="2">
        <f t="shared" si="0"/>
        <v>110.5</v>
      </c>
      <c r="G11" s="109">
        <v>1.1100000000000001</v>
      </c>
      <c r="H11" s="23">
        <f>D11/E17</f>
        <v>1.105</v>
      </c>
      <c r="I11" s="3">
        <v>85.39</v>
      </c>
      <c r="J11" s="2">
        <v>90</v>
      </c>
      <c r="K11" s="2">
        <f t="shared" si="1"/>
        <v>94.87777777777778</v>
      </c>
      <c r="L11" s="177">
        <v>0.95</v>
      </c>
      <c r="M11" s="23">
        <f>I11/J17</f>
        <v>0.94877777777777783</v>
      </c>
      <c r="N11" s="3">
        <v>99.9</v>
      </c>
      <c r="O11" s="2">
        <v>90</v>
      </c>
      <c r="P11" s="2">
        <f t="shared" si="2"/>
        <v>111.00000000000001</v>
      </c>
      <c r="Q11" s="109">
        <v>1.1100000000000001</v>
      </c>
      <c r="R11" s="23">
        <f>N11/O17</f>
        <v>1.1100000000000001</v>
      </c>
      <c r="S11" s="3">
        <v>98.07</v>
      </c>
      <c r="T11" s="2">
        <v>90</v>
      </c>
      <c r="U11" s="2">
        <f t="shared" si="3"/>
        <v>108.96666666666665</v>
      </c>
      <c r="V11" s="109">
        <v>1.0900000000000001</v>
      </c>
      <c r="W11" s="49">
        <f>S11/T17</f>
        <v>1.0896666666666666</v>
      </c>
      <c r="X11" s="3">
        <v>99.22</v>
      </c>
      <c r="Y11" s="2">
        <v>100</v>
      </c>
      <c r="Z11" s="2">
        <f t="shared" si="4"/>
        <v>99.22</v>
      </c>
      <c r="AA11" s="177">
        <v>0.99</v>
      </c>
      <c r="AB11" s="23">
        <f>X11/Y17</f>
        <v>0.99219999999999997</v>
      </c>
    </row>
    <row r="12" spans="2:28" ht="16.5" x14ac:dyDescent="0.3">
      <c r="B12" s="147">
        <v>7</v>
      </c>
      <c r="C12" s="148" t="s">
        <v>11</v>
      </c>
      <c r="D12" s="92">
        <v>0</v>
      </c>
      <c r="E12" s="94">
        <v>90</v>
      </c>
      <c r="F12" s="94">
        <f t="shared" si="0"/>
        <v>0</v>
      </c>
      <c r="G12" s="95">
        <v>0</v>
      </c>
      <c r="H12" s="96">
        <f>D12/E17</f>
        <v>0</v>
      </c>
      <c r="I12" s="92">
        <v>0</v>
      </c>
      <c r="J12" s="94">
        <v>90</v>
      </c>
      <c r="K12" s="94">
        <f t="shared" si="1"/>
        <v>0</v>
      </c>
      <c r="L12" s="95">
        <v>0</v>
      </c>
      <c r="M12" s="96">
        <f>I12/J17</f>
        <v>0</v>
      </c>
      <c r="N12" s="92">
        <v>0</v>
      </c>
      <c r="O12" s="94">
        <v>90</v>
      </c>
      <c r="P12" s="94">
        <f t="shared" si="2"/>
        <v>0</v>
      </c>
      <c r="Q12" s="95">
        <v>0</v>
      </c>
      <c r="R12" s="96">
        <f>N12/O17</f>
        <v>0</v>
      </c>
      <c r="S12" s="92">
        <v>0</v>
      </c>
      <c r="T12" s="94">
        <v>90</v>
      </c>
      <c r="U12" s="94">
        <f t="shared" si="3"/>
        <v>0</v>
      </c>
      <c r="V12" s="95">
        <v>0</v>
      </c>
      <c r="W12" s="99">
        <f>S12/T17</f>
        <v>0</v>
      </c>
      <c r="X12" s="3">
        <v>0</v>
      </c>
      <c r="Y12" s="2">
        <v>100</v>
      </c>
      <c r="Z12" s="2">
        <f t="shared" si="4"/>
        <v>0</v>
      </c>
      <c r="AA12" s="24">
        <v>0</v>
      </c>
      <c r="AB12" s="23">
        <f>X12/Y17</f>
        <v>0</v>
      </c>
    </row>
    <row r="13" spans="2:28" ht="16.5" x14ac:dyDescent="0.3">
      <c r="B13" s="147">
        <v>8</v>
      </c>
      <c r="C13" s="148" t="s">
        <v>12</v>
      </c>
      <c r="D13" s="92">
        <v>0</v>
      </c>
      <c r="E13" s="94">
        <v>90</v>
      </c>
      <c r="F13" s="94">
        <f t="shared" si="0"/>
        <v>0</v>
      </c>
      <c r="G13" s="95">
        <v>0</v>
      </c>
      <c r="H13" s="96">
        <f>D13/E17</f>
        <v>0</v>
      </c>
      <c r="I13" s="92">
        <v>0</v>
      </c>
      <c r="J13" s="94">
        <v>90</v>
      </c>
      <c r="K13" s="94">
        <f t="shared" si="1"/>
        <v>0</v>
      </c>
      <c r="L13" s="95">
        <v>0</v>
      </c>
      <c r="M13" s="96">
        <f>I13/J17</f>
        <v>0</v>
      </c>
      <c r="N13" s="92">
        <v>0</v>
      </c>
      <c r="O13" s="94">
        <v>90</v>
      </c>
      <c r="P13" s="94">
        <f t="shared" si="2"/>
        <v>0</v>
      </c>
      <c r="Q13" s="95">
        <v>0</v>
      </c>
      <c r="R13" s="96">
        <f>N13/O17</f>
        <v>0</v>
      </c>
      <c r="S13" s="92">
        <v>0</v>
      </c>
      <c r="T13" s="94">
        <v>90</v>
      </c>
      <c r="U13" s="94">
        <f t="shared" si="3"/>
        <v>0</v>
      </c>
      <c r="V13" s="95">
        <v>0</v>
      </c>
      <c r="W13" s="99">
        <f>S13/T17</f>
        <v>0</v>
      </c>
      <c r="X13" s="3">
        <v>0</v>
      </c>
      <c r="Y13" s="2">
        <v>100</v>
      </c>
      <c r="Z13" s="2">
        <f t="shared" si="4"/>
        <v>0</v>
      </c>
      <c r="AA13" s="24">
        <v>0</v>
      </c>
      <c r="AB13" s="23">
        <f>X13/Y17</f>
        <v>0</v>
      </c>
    </row>
    <row r="14" spans="2:28" ht="16.5" x14ac:dyDescent="0.3">
      <c r="B14" s="147">
        <v>9</v>
      </c>
      <c r="C14" s="148" t="s">
        <v>13</v>
      </c>
      <c r="D14" s="3">
        <v>0</v>
      </c>
      <c r="E14" s="2">
        <v>90</v>
      </c>
      <c r="F14" s="2">
        <f t="shared" si="0"/>
        <v>0</v>
      </c>
      <c r="G14" s="24">
        <v>0</v>
      </c>
      <c r="H14" s="23">
        <f>D14/E17</f>
        <v>0</v>
      </c>
      <c r="I14" s="3">
        <v>0</v>
      </c>
      <c r="J14" s="2">
        <v>90</v>
      </c>
      <c r="K14" s="2">
        <f t="shared" si="1"/>
        <v>0</v>
      </c>
      <c r="L14" s="24">
        <v>0</v>
      </c>
      <c r="M14" s="23">
        <f>I14/J17</f>
        <v>0</v>
      </c>
      <c r="N14" s="3">
        <v>0</v>
      </c>
      <c r="O14" s="2">
        <v>90</v>
      </c>
      <c r="P14" s="2">
        <f t="shared" si="2"/>
        <v>0</v>
      </c>
      <c r="Q14" s="24">
        <v>0</v>
      </c>
      <c r="R14" s="23">
        <f>N14/O17</f>
        <v>0</v>
      </c>
      <c r="S14" s="3">
        <v>0</v>
      </c>
      <c r="T14" s="2">
        <v>90</v>
      </c>
      <c r="U14" s="2">
        <f t="shared" si="3"/>
        <v>0</v>
      </c>
      <c r="V14" s="24">
        <v>0</v>
      </c>
      <c r="W14" s="49">
        <f>S14/T17</f>
        <v>0</v>
      </c>
      <c r="X14" s="3">
        <v>0</v>
      </c>
      <c r="Y14" s="2">
        <v>100</v>
      </c>
      <c r="Z14" s="2">
        <f t="shared" si="4"/>
        <v>0</v>
      </c>
      <c r="AA14" s="24">
        <v>0</v>
      </c>
      <c r="AB14" s="23">
        <f>X14/Y17</f>
        <v>0</v>
      </c>
    </row>
    <row r="15" spans="2:28" ht="16.5" x14ac:dyDescent="0.3">
      <c r="B15" s="147">
        <v>10</v>
      </c>
      <c r="C15" s="148" t="s">
        <v>14</v>
      </c>
      <c r="D15" s="92">
        <v>0</v>
      </c>
      <c r="E15" s="94">
        <v>90</v>
      </c>
      <c r="F15" s="94">
        <f t="shared" si="0"/>
        <v>0</v>
      </c>
      <c r="G15" s="95">
        <v>0</v>
      </c>
      <c r="H15" s="96">
        <f>D15/E17</f>
        <v>0</v>
      </c>
      <c r="I15" s="92">
        <v>0</v>
      </c>
      <c r="J15" s="94">
        <v>90</v>
      </c>
      <c r="K15" s="94">
        <f t="shared" si="1"/>
        <v>0</v>
      </c>
      <c r="L15" s="95">
        <v>0</v>
      </c>
      <c r="M15" s="96">
        <f>I15/J17</f>
        <v>0</v>
      </c>
      <c r="N15" s="92">
        <v>0</v>
      </c>
      <c r="O15" s="94">
        <v>90</v>
      </c>
      <c r="P15" s="94">
        <f t="shared" si="2"/>
        <v>0</v>
      </c>
      <c r="Q15" s="95">
        <v>0</v>
      </c>
      <c r="R15" s="96">
        <f>N15/O17</f>
        <v>0</v>
      </c>
      <c r="S15" s="92">
        <v>0</v>
      </c>
      <c r="T15" s="94">
        <v>90</v>
      </c>
      <c r="U15" s="94">
        <f t="shared" si="3"/>
        <v>0</v>
      </c>
      <c r="V15" s="95">
        <v>0</v>
      </c>
      <c r="W15" s="99">
        <f>S15/T17</f>
        <v>0</v>
      </c>
      <c r="X15" s="3">
        <v>0</v>
      </c>
      <c r="Y15" s="2">
        <v>100</v>
      </c>
      <c r="Z15" s="2">
        <f t="shared" si="4"/>
        <v>0</v>
      </c>
      <c r="AA15" s="24">
        <v>0</v>
      </c>
      <c r="AB15" s="23">
        <f>X15/Y17</f>
        <v>0</v>
      </c>
    </row>
    <row r="16" spans="2:28" ht="16.5" x14ac:dyDescent="0.3">
      <c r="B16" s="147">
        <v>11</v>
      </c>
      <c r="C16" s="148" t="s">
        <v>26</v>
      </c>
      <c r="D16" s="92">
        <v>0</v>
      </c>
      <c r="E16" s="94">
        <v>90</v>
      </c>
      <c r="F16" s="94">
        <f t="shared" si="0"/>
        <v>0</v>
      </c>
      <c r="G16" s="95">
        <v>0</v>
      </c>
      <c r="H16" s="96">
        <f>D16/E17</f>
        <v>0</v>
      </c>
      <c r="I16" s="92">
        <v>0</v>
      </c>
      <c r="J16" s="94">
        <v>90</v>
      </c>
      <c r="K16" s="94">
        <f t="shared" si="1"/>
        <v>0</v>
      </c>
      <c r="L16" s="95">
        <v>0</v>
      </c>
      <c r="M16" s="96">
        <f>I16/J17</f>
        <v>0</v>
      </c>
      <c r="N16" s="92">
        <v>0</v>
      </c>
      <c r="O16" s="94">
        <v>90</v>
      </c>
      <c r="P16" s="94">
        <f t="shared" si="2"/>
        <v>0</v>
      </c>
      <c r="Q16" s="95">
        <v>0</v>
      </c>
      <c r="R16" s="96">
        <f>N16/O17</f>
        <v>0</v>
      </c>
      <c r="S16" s="92">
        <v>0</v>
      </c>
      <c r="T16" s="94">
        <v>90</v>
      </c>
      <c r="U16" s="94">
        <f t="shared" si="3"/>
        <v>0</v>
      </c>
      <c r="V16" s="95">
        <v>0</v>
      </c>
      <c r="W16" s="99">
        <f>S16/T17</f>
        <v>0</v>
      </c>
      <c r="X16" s="3">
        <v>0</v>
      </c>
      <c r="Y16" s="2">
        <v>100</v>
      </c>
      <c r="Z16" s="2">
        <f t="shared" si="4"/>
        <v>0</v>
      </c>
      <c r="AA16" s="24">
        <v>0</v>
      </c>
      <c r="AB16" s="23">
        <f>X16/Y17</f>
        <v>0</v>
      </c>
    </row>
    <row r="17" spans="2:28" ht="17.25" thickBot="1" x14ac:dyDescent="0.35">
      <c r="B17" s="149">
        <v>12</v>
      </c>
      <c r="C17" s="150" t="s">
        <v>15</v>
      </c>
      <c r="D17" s="34">
        <v>0</v>
      </c>
      <c r="E17" s="33">
        <v>90</v>
      </c>
      <c r="F17" s="33">
        <f t="shared" si="0"/>
        <v>0</v>
      </c>
      <c r="G17" s="25">
        <v>0</v>
      </c>
      <c r="H17" s="35">
        <f>D17/E17</f>
        <v>0</v>
      </c>
      <c r="I17" s="34">
        <v>0</v>
      </c>
      <c r="J17" s="33">
        <v>90</v>
      </c>
      <c r="K17" s="33">
        <f t="shared" si="1"/>
        <v>0</v>
      </c>
      <c r="L17" s="25">
        <v>0</v>
      </c>
      <c r="M17" s="35">
        <f>I17/J17</f>
        <v>0</v>
      </c>
      <c r="N17" s="34">
        <v>0</v>
      </c>
      <c r="O17" s="33">
        <v>90</v>
      </c>
      <c r="P17" s="33">
        <f t="shared" si="2"/>
        <v>0</v>
      </c>
      <c r="Q17" s="25">
        <v>0</v>
      </c>
      <c r="R17" s="35">
        <f>N17/O17</f>
        <v>0</v>
      </c>
      <c r="S17" s="34">
        <v>0</v>
      </c>
      <c r="T17" s="33">
        <v>90</v>
      </c>
      <c r="U17" s="33">
        <f t="shared" si="3"/>
        <v>0</v>
      </c>
      <c r="V17" s="25">
        <v>0</v>
      </c>
      <c r="W17" s="58">
        <f>S17/T17</f>
        <v>0</v>
      </c>
      <c r="X17" s="34">
        <v>0</v>
      </c>
      <c r="Y17" s="33">
        <v>100</v>
      </c>
      <c r="Z17" s="33">
        <f t="shared" si="4"/>
        <v>0</v>
      </c>
      <c r="AA17" s="25">
        <v>0</v>
      </c>
      <c r="AB17" s="35">
        <f>X17/Y17</f>
        <v>0</v>
      </c>
    </row>
    <row r="19" spans="2:28" ht="15.75" thickBot="1" x14ac:dyDescent="0.3"/>
    <row r="20" spans="2:28" ht="12.75" customHeight="1" x14ac:dyDescent="0.3">
      <c r="B20" s="19"/>
      <c r="C20" s="20"/>
      <c r="D20" s="22"/>
      <c r="E20" s="22"/>
      <c r="F20" s="22"/>
      <c r="G20" s="22"/>
      <c r="H20" s="325" t="s">
        <v>284</v>
      </c>
      <c r="I20" s="326"/>
    </row>
    <row r="21" spans="2:28" ht="12.75" customHeight="1" thickBot="1" x14ac:dyDescent="0.3">
      <c r="H21" s="327"/>
      <c r="I21" s="328"/>
    </row>
    <row r="22" spans="2:28" ht="15" customHeight="1" x14ac:dyDescent="0.25">
      <c r="B22" s="12">
        <v>1</v>
      </c>
      <c r="C22" s="7" t="s">
        <v>27</v>
      </c>
      <c r="D22" s="8"/>
      <c r="E22" s="295" t="s">
        <v>28</v>
      </c>
      <c r="F22" s="295"/>
      <c r="G22" s="296"/>
      <c r="H22" s="12">
        <v>5</v>
      </c>
      <c r="I22" s="16">
        <f>H22/H25</f>
        <v>1</v>
      </c>
    </row>
    <row r="23" spans="2:28" ht="15" customHeight="1" x14ac:dyDescent="0.25">
      <c r="B23" s="13">
        <v>2</v>
      </c>
      <c r="C23" s="9" t="s">
        <v>29</v>
      </c>
      <c r="D23" s="4"/>
      <c r="E23" s="297" t="s">
        <v>30</v>
      </c>
      <c r="F23" s="297"/>
      <c r="G23" s="298"/>
      <c r="H23" s="13">
        <v>0</v>
      </c>
      <c r="I23" s="17">
        <f>H23/H25</f>
        <v>0</v>
      </c>
    </row>
    <row r="24" spans="2:28" ht="15.75" customHeight="1" thickBot="1" x14ac:dyDescent="0.3">
      <c r="B24" s="14">
        <v>3</v>
      </c>
      <c r="C24" s="10" t="s">
        <v>31</v>
      </c>
      <c r="D24" s="11"/>
      <c r="E24" s="299" t="s">
        <v>32</v>
      </c>
      <c r="F24" s="299"/>
      <c r="G24" s="300"/>
      <c r="H24" s="14">
        <v>0</v>
      </c>
      <c r="I24" s="18">
        <f>H24/H25</f>
        <v>0</v>
      </c>
    </row>
    <row r="25" spans="2:28" ht="15.75" thickBot="1" x14ac:dyDescent="0.3">
      <c r="B25" s="322" t="s">
        <v>77</v>
      </c>
      <c r="C25" s="323"/>
      <c r="D25" s="323"/>
      <c r="E25" s="323"/>
      <c r="F25" s="323"/>
      <c r="G25" s="324"/>
      <c r="H25" s="15">
        <f>SUM(H22:H24)</f>
        <v>5</v>
      </c>
      <c r="I25" s="21">
        <f>SUM(I22:I24)</f>
        <v>1</v>
      </c>
    </row>
  </sheetData>
  <sheetProtection algorithmName="SHA-512" hashValue="zIYkbVxjnIp496O4n00S5J3kzvOsKyEjYEfjKofncpjJEEzwnTpQr6hhxVpNra6pmmTK/PU3ERYhD6NN7EqXtQ==" saltValue="7+sobrOV5vx6vv7JWi/Ucg==" spinCount="100000" sheet="1" objects="1" scenarios="1" selectLockedCells="1" selectUnlockedCells="1"/>
  <mergeCells count="27">
    <mergeCell ref="R4:R5"/>
    <mergeCell ref="D4:F4"/>
    <mergeCell ref="X3:AB3"/>
    <mergeCell ref="S3:W3"/>
    <mergeCell ref="Q4:Q5"/>
    <mergeCell ref="AB4:AB5"/>
    <mergeCell ref="X4:Z4"/>
    <mergeCell ref="AA4:AA5"/>
    <mergeCell ref="S4:U4"/>
    <mergeCell ref="V4:V5"/>
    <mergeCell ref="W4:W5"/>
    <mergeCell ref="D2:AB2"/>
    <mergeCell ref="H20:I21"/>
    <mergeCell ref="E23:G23"/>
    <mergeCell ref="E24:G24"/>
    <mergeCell ref="B25:G25"/>
    <mergeCell ref="E22:G22"/>
    <mergeCell ref="B2:C5"/>
    <mergeCell ref="D3:H3"/>
    <mergeCell ref="I3:M3"/>
    <mergeCell ref="N3:R3"/>
    <mergeCell ref="I4:K4"/>
    <mergeCell ref="L4:L5"/>
    <mergeCell ref="M4:M5"/>
    <mergeCell ref="N4:P4"/>
    <mergeCell ref="H4:H5"/>
    <mergeCell ref="G4:G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B1:AG27"/>
  <sheetViews>
    <sheetView workbookViewId="0">
      <selection activeCell="D2" sqref="D2:AG2"/>
    </sheetView>
  </sheetViews>
  <sheetFormatPr baseColWidth="10" defaultRowHeight="15" x14ac:dyDescent="0.25"/>
  <cols>
    <col min="1" max="1" width="6" customWidth="1"/>
    <col min="2" max="2" width="4" customWidth="1"/>
    <col min="3" max="3" width="15" customWidth="1"/>
    <col min="4" max="4" width="6.85546875" customWidth="1"/>
    <col min="5" max="5" width="7.7109375" customWidth="1"/>
    <col min="6" max="6" width="5.85546875" customWidth="1"/>
    <col min="7" max="7" width="6.85546875" customWidth="1"/>
    <col min="8" max="8" width="11" customWidth="1"/>
    <col min="9" max="9" width="7.140625" customWidth="1"/>
    <col min="10" max="10" width="6.28515625" customWidth="1"/>
    <col min="11" max="11" width="6.5703125" customWidth="1"/>
    <col min="12" max="12" width="7" customWidth="1"/>
    <col min="13" max="13" width="9.7109375" customWidth="1"/>
    <col min="14" max="14" width="7.28515625" customWidth="1"/>
    <col min="15" max="15" width="6.5703125" customWidth="1"/>
    <col min="16" max="17" width="6.85546875" customWidth="1"/>
    <col min="18" max="18" width="11.85546875" customWidth="1"/>
    <col min="19" max="19" width="7" customWidth="1"/>
    <col min="20" max="20" width="6.140625" customWidth="1"/>
    <col min="21" max="21" width="7.42578125" customWidth="1"/>
    <col min="22" max="22" width="7.85546875" customWidth="1"/>
    <col min="23" max="23" width="10" customWidth="1"/>
    <col min="24" max="24" width="7" customWidth="1"/>
    <col min="25" max="25" width="6.28515625" customWidth="1"/>
    <col min="26" max="26" width="7" customWidth="1"/>
    <col min="27" max="27" width="7.28515625" customWidth="1"/>
    <col min="28" max="28" width="10.42578125" customWidth="1"/>
    <col min="29" max="30" width="6.140625" customWidth="1"/>
    <col min="31" max="31" width="7.28515625" customWidth="1"/>
    <col min="32" max="32" width="7.85546875" customWidth="1"/>
    <col min="33" max="33" width="11" customWidth="1"/>
  </cols>
  <sheetData>
    <row r="1" spans="2:33" ht="15.75" thickBot="1" x14ac:dyDescent="0.3"/>
    <row r="2" spans="2:33" ht="17.25" thickBot="1" x14ac:dyDescent="0.35">
      <c r="B2" s="329" t="s">
        <v>291</v>
      </c>
      <c r="C2" s="330"/>
      <c r="D2" s="343" t="s">
        <v>111</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5"/>
    </row>
    <row r="3" spans="2:33" ht="77.25" customHeight="1" thickBot="1" x14ac:dyDescent="0.3">
      <c r="B3" s="331"/>
      <c r="C3" s="390"/>
      <c r="D3" s="335" t="s">
        <v>158</v>
      </c>
      <c r="E3" s="336"/>
      <c r="F3" s="337"/>
      <c r="G3" s="337"/>
      <c r="H3" s="396"/>
      <c r="I3" s="349" t="s">
        <v>257</v>
      </c>
      <c r="J3" s="346"/>
      <c r="K3" s="346"/>
      <c r="L3" s="346"/>
      <c r="M3" s="347"/>
      <c r="N3" s="349" t="s">
        <v>258</v>
      </c>
      <c r="O3" s="346"/>
      <c r="P3" s="346"/>
      <c r="Q3" s="346"/>
      <c r="R3" s="347"/>
      <c r="S3" s="335" t="s">
        <v>259</v>
      </c>
      <c r="T3" s="336"/>
      <c r="U3" s="337"/>
      <c r="V3" s="337"/>
      <c r="W3" s="338"/>
      <c r="X3" s="387" t="s">
        <v>260</v>
      </c>
      <c r="Y3" s="346"/>
      <c r="Z3" s="346"/>
      <c r="AA3" s="346"/>
      <c r="AB3" s="347"/>
      <c r="AC3" s="349" t="s">
        <v>261</v>
      </c>
      <c r="AD3" s="346"/>
      <c r="AE3" s="346"/>
      <c r="AF3" s="346"/>
      <c r="AG3" s="347"/>
    </row>
    <row r="4" spans="2:33" ht="24.75" customHeight="1" thickBot="1" x14ac:dyDescent="0.3">
      <c r="B4" s="331"/>
      <c r="C4" s="390"/>
      <c r="D4" s="319" t="s">
        <v>0</v>
      </c>
      <c r="E4" s="348"/>
      <c r="F4" s="350"/>
      <c r="G4" s="351" t="s">
        <v>1</v>
      </c>
      <c r="H4" s="374" t="s">
        <v>104</v>
      </c>
      <c r="I4" s="319" t="s">
        <v>0</v>
      </c>
      <c r="J4" s="320"/>
      <c r="K4" s="321"/>
      <c r="L4" s="316" t="s">
        <v>1</v>
      </c>
      <c r="M4" s="316" t="s">
        <v>104</v>
      </c>
      <c r="N4" s="319" t="s">
        <v>0</v>
      </c>
      <c r="O4" s="320"/>
      <c r="P4" s="321"/>
      <c r="Q4" s="316" t="s">
        <v>1</v>
      </c>
      <c r="R4" s="316" t="s">
        <v>104</v>
      </c>
      <c r="S4" s="319" t="s">
        <v>0</v>
      </c>
      <c r="T4" s="320"/>
      <c r="U4" s="321"/>
      <c r="V4" s="316" t="s">
        <v>1</v>
      </c>
      <c r="W4" s="316" t="s">
        <v>104</v>
      </c>
      <c r="X4" s="319" t="s">
        <v>0</v>
      </c>
      <c r="Y4" s="320"/>
      <c r="Z4" s="321"/>
      <c r="AA4" s="316" t="s">
        <v>1</v>
      </c>
      <c r="AB4" s="316" t="s">
        <v>104</v>
      </c>
      <c r="AC4" s="319" t="s">
        <v>0</v>
      </c>
      <c r="AD4" s="320"/>
      <c r="AE4" s="321"/>
      <c r="AF4" s="316" t="s">
        <v>1</v>
      </c>
      <c r="AG4" s="316" t="s">
        <v>104</v>
      </c>
    </row>
    <row r="5" spans="2:33" ht="18" customHeight="1" thickBot="1" x14ac:dyDescent="0.3">
      <c r="B5" s="333"/>
      <c r="C5" s="391"/>
      <c r="D5" s="151" t="s">
        <v>33</v>
      </c>
      <c r="E5" s="152" t="s">
        <v>2</v>
      </c>
      <c r="F5" s="153" t="s">
        <v>3</v>
      </c>
      <c r="G5" s="352"/>
      <c r="H5" s="375"/>
      <c r="I5" s="151" t="s">
        <v>33</v>
      </c>
      <c r="J5" s="152" t="s">
        <v>4</v>
      </c>
      <c r="K5" s="158" t="s">
        <v>3</v>
      </c>
      <c r="L5" s="318"/>
      <c r="M5" s="318"/>
      <c r="N5" s="151" t="s">
        <v>33</v>
      </c>
      <c r="O5" s="152" t="s">
        <v>4</v>
      </c>
      <c r="P5" s="158" t="s">
        <v>3</v>
      </c>
      <c r="Q5" s="318"/>
      <c r="R5" s="318"/>
      <c r="S5" s="151" t="s">
        <v>33</v>
      </c>
      <c r="T5" s="152" t="s">
        <v>2</v>
      </c>
      <c r="U5" s="158" t="s">
        <v>3</v>
      </c>
      <c r="V5" s="318"/>
      <c r="W5" s="318"/>
      <c r="X5" s="151" t="s">
        <v>33</v>
      </c>
      <c r="Y5" s="152" t="s">
        <v>4</v>
      </c>
      <c r="Z5" s="158" t="s">
        <v>3</v>
      </c>
      <c r="AA5" s="318"/>
      <c r="AB5" s="318"/>
      <c r="AC5" s="151" t="s">
        <v>33</v>
      </c>
      <c r="AD5" s="152" t="s">
        <v>4</v>
      </c>
      <c r="AE5" s="158" t="s">
        <v>3</v>
      </c>
      <c r="AF5" s="318"/>
      <c r="AG5" s="318"/>
    </row>
    <row r="6" spans="2:33" ht="17.25" customHeight="1" x14ac:dyDescent="0.25">
      <c r="B6" s="145">
        <v>1</v>
      </c>
      <c r="C6" s="146" t="s">
        <v>5</v>
      </c>
      <c r="D6" s="88">
        <v>0</v>
      </c>
      <c r="E6" s="89">
        <v>1</v>
      </c>
      <c r="F6" s="89">
        <f>D6/E6*100</f>
        <v>0</v>
      </c>
      <c r="G6" s="90">
        <v>0</v>
      </c>
      <c r="H6" s="97">
        <f>D6/E17</f>
        <v>0</v>
      </c>
      <c r="I6" s="88">
        <v>0</v>
      </c>
      <c r="J6" s="89">
        <v>1</v>
      </c>
      <c r="K6" s="89">
        <f>I6/J6*100</f>
        <v>0</v>
      </c>
      <c r="L6" s="90">
        <v>0</v>
      </c>
      <c r="M6" s="91">
        <f>I6/J17</f>
        <v>0</v>
      </c>
      <c r="N6" s="88">
        <v>0</v>
      </c>
      <c r="O6" s="89">
        <v>100</v>
      </c>
      <c r="P6" s="89">
        <f>N6/O6*100</f>
        <v>0</v>
      </c>
      <c r="Q6" s="90">
        <v>0</v>
      </c>
      <c r="R6" s="91">
        <f>N6/O17</f>
        <v>0</v>
      </c>
      <c r="S6" s="88">
        <v>0</v>
      </c>
      <c r="T6" s="89">
        <v>100</v>
      </c>
      <c r="U6" s="89">
        <f>S6/T6*100</f>
        <v>0</v>
      </c>
      <c r="V6" s="90">
        <v>0</v>
      </c>
      <c r="W6" s="91">
        <f>S6/T17</f>
        <v>0</v>
      </c>
      <c r="X6" s="50">
        <v>5348</v>
      </c>
      <c r="Y6" s="37">
        <v>6000</v>
      </c>
      <c r="Z6" s="37">
        <f>X6/Y6*100</f>
        <v>89.133333333333326</v>
      </c>
      <c r="AA6" s="38">
        <v>0.89</v>
      </c>
      <c r="AB6" s="83">
        <f>X6/Y17</f>
        <v>1.2494860005233449E-2</v>
      </c>
      <c r="AC6" s="88">
        <v>0</v>
      </c>
      <c r="AD6" s="89">
        <v>100</v>
      </c>
      <c r="AE6" s="89">
        <f>AC6/AD6*100</f>
        <v>0</v>
      </c>
      <c r="AF6" s="90">
        <v>0</v>
      </c>
      <c r="AG6" s="91">
        <f>AC6/AD17</f>
        <v>0</v>
      </c>
    </row>
    <row r="7" spans="2:33" ht="16.5" x14ac:dyDescent="0.3">
      <c r="B7" s="147">
        <v>2</v>
      </c>
      <c r="C7" s="148" t="s">
        <v>6</v>
      </c>
      <c r="D7" s="3">
        <v>0</v>
      </c>
      <c r="E7" s="1">
        <v>5000</v>
      </c>
      <c r="F7" s="2">
        <f>D7/E7*100</f>
        <v>0</v>
      </c>
      <c r="G7" s="24">
        <v>0</v>
      </c>
      <c r="H7" s="49">
        <f>D7/E17</f>
        <v>0</v>
      </c>
      <c r="I7" s="3">
        <v>3841</v>
      </c>
      <c r="J7" s="1">
        <v>407</v>
      </c>
      <c r="K7" s="2">
        <f>I7/J7*100</f>
        <v>943.73464373464378</v>
      </c>
      <c r="L7" s="24">
        <v>9.44</v>
      </c>
      <c r="M7" s="23">
        <f>I7/J17</f>
        <v>0.1172931871621828</v>
      </c>
      <c r="N7" s="92">
        <v>0</v>
      </c>
      <c r="O7" s="94">
        <v>100</v>
      </c>
      <c r="P7" s="94">
        <f>N7/O7*100</f>
        <v>0</v>
      </c>
      <c r="Q7" s="95">
        <v>0</v>
      </c>
      <c r="R7" s="96">
        <f>N7/O17</f>
        <v>0</v>
      </c>
      <c r="S7" s="3">
        <v>0</v>
      </c>
      <c r="T7" s="2">
        <v>1500</v>
      </c>
      <c r="U7" s="2">
        <f>S7/T7*100</f>
        <v>0</v>
      </c>
      <c r="V7" s="24">
        <v>0</v>
      </c>
      <c r="W7" s="23">
        <f>S7/T17</f>
        <v>0</v>
      </c>
      <c r="X7" s="51">
        <v>42843</v>
      </c>
      <c r="Y7" s="1">
        <v>18000</v>
      </c>
      <c r="Z7" s="2">
        <f>X7/Y7*100</f>
        <v>238.01666666666668</v>
      </c>
      <c r="AA7" s="24">
        <v>2.38</v>
      </c>
      <c r="AB7" s="49">
        <f>X7/Y17</f>
        <v>0.10009672535606146</v>
      </c>
      <c r="AC7" s="92">
        <v>0</v>
      </c>
      <c r="AD7" s="94">
        <v>100</v>
      </c>
      <c r="AE7" s="94">
        <f>AC7/AD7*100</f>
        <v>0</v>
      </c>
      <c r="AF7" s="95">
        <v>0</v>
      </c>
      <c r="AG7" s="96">
        <f>AC7/AD17</f>
        <v>0</v>
      </c>
    </row>
    <row r="8" spans="2:33" ht="15.75" x14ac:dyDescent="0.25">
      <c r="B8" s="173">
        <v>3</v>
      </c>
      <c r="C8" s="174" t="s">
        <v>7</v>
      </c>
      <c r="D8" s="3">
        <v>12019</v>
      </c>
      <c r="E8" s="1">
        <v>15000</v>
      </c>
      <c r="F8" s="2">
        <f>D8/E8*100</f>
        <v>80.126666666666665</v>
      </c>
      <c r="G8" s="111">
        <v>0.8</v>
      </c>
      <c r="H8" s="49">
        <f>D8/E17</f>
        <v>7.2842424242424236E-2</v>
      </c>
      <c r="I8" s="3">
        <v>8379</v>
      </c>
      <c r="J8" s="1">
        <v>1497</v>
      </c>
      <c r="K8" s="2">
        <f>I8/J8*100</f>
        <v>559.71943887775547</v>
      </c>
      <c r="L8" s="109">
        <v>5.6</v>
      </c>
      <c r="M8" s="23">
        <f>I8/J17</f>
        <v>0.25587076678779735</v>
      </c>
      <c r="N8" s="92">
        <v>0</v>
      </c>
      <c r="O8" s="94">
        <v>100</v>
      </c>
      <c r="P8" s="94">
        <f>N8/O8*100</f>
        <v>0</v>
      </c>
      <c r="Q8" s="95">
        <v>0</v>
      </c>
      <c r="R8" s="96">
        <f>N8/O17</f>
        <v>0</v>
      </c>
      <c r="S8" s="3">
        <v>0</v>
      </c>
      <c r="T8" s="2">
        <v>4500</v>
      </c>
      <c r="U8" s="2">
        <f>S8/T8*100</f>
        <v>0</v>
      </c>
      <c r="V8" s="112">
        <v>0</v>
      </c>
      <c r="W8" s="23">
        <f>S8/T17</f>
        <v>0</v>
      </c>
      <c r="X8" s="51">
        <v>191595</v>
      </c>
      <c r="Y8" s="1">
        <v>62224</v>
      </c>
      <c r="Z8" s="2">
        <f>X8/Y8*100</f>
        <v>307.91173823605038</v>
      </c>
      <c r="AA8" s="109">
        <v>3.08</v>
      </c>
      <c r="AB8" s="49">
        <f>X8/Y17</f>
        <v>0.44763513513513514</v>
      </c>
      <c r="AC8" s="92">
        <v>0</v>
      </c>
      <c r="AD8" s="94">
        <v>100</v>
      </c>
      <c r="AE8" s="94">
        <f>AC8/AD8*100</f>
        <v>0</v>
      </c>
      <c r="AF8" s="95">
        <v>0</v>
      </c>
      <c r="AG8" s="96">
        <f>AC8/AD17</f>
        <v>0</v>
      </c>
    </row>
    <row r="9" spans="2:33" ht="16.5" x14ac:dyDescent="0.3">
      <c r="B9" s="147">
        <v>4</v>
      </c>
      <c r="C9" s="148" t="s">
        <v>8</v>
      </c>
      <c r="D9" s="3">
        <v>28731</v>
      </c>
      <c r="E9" s="1">
        <v>30000</v>
      </c>
      <c r="F9" s="2">
        <f t="shared" ref="F9:F17" si="0">D9/E9*100</f>
        <v>95.77</v>
      </c>
      <c r="G9" s="24">
        <v>0.96</v>
      </c>
      <c r="H9" s="49">
        <f>D9/E17</f>
        <v>0.17412727272727271</v>
      </c>
      <c r="I9" s="3">
        <v>13411</v>
      </c>
      <c r="J9" s="1">
        <v>4482</v>
      </c>
      <c r="K9" s="2">
        <f t="shared" ref="K9:K17" si="1">I9/J9*100</f>
        <v>299.219098616689</v>
      </c>
      <c r="L9" s="24">
        <v>2.99</v>
      </c>
      <c r="M9" s="23">
        <f>I9/J17</f>
        <v>0.40953369774330473</v>
      </c>
      <c r="N9" s="92">
        <v>0</v>
      </c>
      <c r="O9" s="94">
        <v>100</v>
      </c>
      <c r="P9" s="94">
        <f t="shared" ref="P9:P17" si="2">N9/O9*100</f>
        <v>0</v>
      </c>
      <c r="Q9" s="95">
        <v>0</v>
      </c>
      <c r="R9" s="96">
        <f>N9/O17</f>
        <v>0</v>
      </c>
      <c r="S9" s="3">
        <v>20642</v>
      </c>
      <c r="T9" s="2">
        <v>9300</v>
      </c>
      <c r="U9" s="2">
        <f t="shared" ref="U9:U17" si="3">S9/T9*100</f>
        <v>221.95698924731184</v>
      </c>
      <c r="V9" s="24">
        <v>2.2200000000000002</v>
      </c>
      <c r="W9" s="23">
        <f>S9/T17</f>
        <v>0.42251560740968169</v>
      </c>
      <c r="X9" s="51">
        <v>218461</v>
      </c>
      <c r="Y9" s="1">
        <v>106448</v>
      </c>
      <c r="Z9" s="2">
        <f t="shared" ref="Z9:Z17" si="4">X9/Y9*100</f>
        <v>205.22790470464454</v>
      </c>
      <c r="AA9" s="24">
        <v>2.0499999999999998</v>
      </c>
      <c r="AB9" s="49">
        <f>X9/Y17</f>
        <v>0.51040381667975032</v>
      </c>
      <c r="AC9" s="92">
        <v>0</v>
      </c>
      <c r="AD9" s="94">
        <v>100</v>
      </c>
      <c r="AE9" s="94">
        <f t="shared" ref="AE9:AE17" si="5">AC9/AD9*100</f>
        <v>0</v>
      </c>
      <c r="AF9" s="95">
        <v>0</v>
      </c>
      <c r="AG9" s="96">
        <f>AC9/AD17</f>
        <v>0</v>
      </c>
    </row>
    <row r="10" spans="2:33" ht="16.5" x14ac:dyDescent="0.3">
      <c r="B10" s="147">
        <v>5</v>
      </c>
      <c r="C10" s="148" t="s">
        <v>9</v>
      </c>
      <c r="D10" s="3">
        <v>72911</v>
      </c>
      <c r="E10" s="1">
        <v>45000</v>
      </c>
      <c r="F10" s="2">
        <f t="shared" si="0"/>
        <v>162.02444444444444</v>
      </c>
      <c r="G10" s="24">
        <v>1.62</v>
      </c>
      <c r="H10" s="49">
        <f>D10/E17</f>
        <v>0.44188484848484849</v>
      </c>
      <c r="I10" s="3">
        <v>15729</v>
      </c>
      <c r="J10" s="1">
        <v>7467</v>
      </c>
      <c r="K10" s="2">
        <f t="shared" si="1"/>
        <v>210.64684612294093</v>
      </c>
      <c r="L10" s="24">
        <v>2.11</v>
      </c>
      <c r="M10" s="23">
        <f>I10/J17</f>
        <v>0.48031880782972486</v>
      </c>
      <c r="N10" s="92">
        <v>0</v>
      </c>
      <c r="O10" s="94">
        <v>100</v>
      </c>
      <c r="P10" s="94">
        <f t="shared" si="2"/>
        <v>0</v>
      </c>
      <c r="Q10" s="95">
        <v>0</v>
      </c>
      <c r="R10" s="96">
        <f>N10/O17</f>
        <v>0</v>
      </c>
      <c r="S10" s="3">
        <v>64822</v>
      </c>
      <c r="T10" s="2">
        <v>14100</v>
      </c>
      <c r="U10" s="2">
        <f t="shared" si="3"/>
        <v>459.73049645390074</v>
      </c>
      <c r="V10" s="24">
        <v>4.5999999999999996</v>
      </c>
      <c r="W10" s="23">
        <f>S10/T17</f>
        <v>1.3268242759185345</v>
      </c>
      <c r="X10" s="51">
        <v>259504</v>
      </c>
      <c r="Y10" s="1">
        <v>150672</v>
      </c>
      <c r="Z10" s="2">
        <f t="shared" si="4"/>
        <v>172.23107146649676</v>
      </c>
      <c r="AA10" s="24">
        <v>1.72</v>
      </c>
      <c r="AB10" s="49">
        <f>X10/Y17</f>
        <v>0.60629509177227014</v>
      </c>
      <c r="AC10" s="92">
        <v>0</v>
      </c>
      <c r="AD10" s="94">
        <v>100</v>
      </c>
      <c r="AE10" s="94">
        <f t="shared" si="5"/>
        <v>0</v>
      </c>
      <c r="AF10" s="95">
        <v>0</v>
      </c>
      <c r="AG10" s="96">
        <f>AC10/AD17</f>
        <v>0</v>
      </c>
    </row>
    <row r="11" spans="2:33" ht="16.5" x14ac:dyDescent="0.3">
      <c r="B11" s="175">
        <v>6</v>
      </c>
      <c r="C11" s="176" t="s">
        <v>10</v>
      </c>
      <c r="D11" s="3">
        <v>124344</v>
      </c>
      <c r="E11" s="1">
        <v>65000</v>
      </c>
      <c r="F11" s="2">
        <f t="shared" si="0"/>
        <v>191.29846153846154</v>
      </c>
      <c r="G11" s="109">
        <v>1.91</v>
      </c>
      <c r="H11" s="49">
        <f>D11/E17</f>
        <v>0.75360000000000005</v>
      </c>
      <c r="I11" s="3">
        <v>18308</v>
      </c>
      <c r="J11" s="1">
        <v>11452</v>
      </c>
      <c r="K11" s="2">
        <f t="shared" si="1"/>
        <v>159.86727209221095</v>
      </c>
      <c r="L11" s="109">
        <v>1.6</v>
      </c>
      <c r="M11" s="23">
        <f>I11/J17</f>
        <v>0.55907411365926651</v>
      </c>
      <c r="N11" s="92">
        <v>0</v>
      </c>
      <c r="O11" s="94">
        <v>100</v>
      </c>
      <c r="P11" s="94">
        <f t="shared" si="2"/>
        <v>0</v>
      </c>
      <c r="Q11" s="95">
        <v>0</v>
      </c>
      <c r="R11" s="96">
        <f>N11/O17</f>
        <v>0</v>
      </c>
      <c r="S11" s="3">
        <v>100976</v>
      </c>
      <c r="T11" s="2">
        <v>20100</v>
      </c>
      <c r="U11" s="2">
        <f t="shared" si="3"/>
        <v>502.3681592039801</v>
      </c>
      <c r="V11" s="109">
        <v>5.0199999999999996</v>
      </c>
      <c r="W11" s="23">
        <f>S11/T17</f>
        <v>2.0668508852727459</v>
      </c>
      <c r="X11" s="51">
        <v>296256</v>
      </c>
      <c r="Y11" s="1">
        <v>194896</v>
      </c>
      <c r="Z11" s="2">
        <f t="shared" si="4"/>
        <v>152.00722436581563</v>
      </c>
      <c r="AA11" s="109">
        <v>1.52</v>
      </c>
      <c r="AB11" s="49">
        <f>X11/Y17</f>
        <v>0.6921610407087585</v>
      </c>
      <c r="AC11" s="92">
        <v>0</v>
      </c>
      <c r="AD11" s="94">
        <v>100</v>
      </c>
      <c r="AE11" s="94">
        <f t="shared" si="5"/>
        <v>0</v>
      </c>
      <c r="AF11" s="95">
        <v>0</v>
      </c>
      <c r="AG11" s="96">
        <f>AC11/AD17</f>
        <v>0</v>
      </c>
    </row>
    <row r="12" spans="2:33" ht="16.5" x14ac:dyDescent="0.3">
      <c r="B12" s="147">
        <v>7</v>
      </c>
      <c r="C12" s="148" t="s">
        <v>11</v>
      </c>
      <c r="D12" s="3">
        <v>0</v>
      </c>
      <c r="E12" s="1">
        <v>95000</v>
      </c>
      <c r="F12" s="2">
        <f t="shared" si="0"/>
        <v>0</v>
      </c>
      <c r="G12" s="24">
        <v>0</v>
      </c>
      <c r="H12" s="49">
        <f>D12/E17</f>
        <v>0</v>
      </c>
      <c r="I12" s="3">
        <v>0</v>
      </c>
      <c r="J12" s="1">
        <v>17422</v>
      </c>
      <c r="K12" s="2">
        <f t="shared" si="1"/>
        <v>0</v>
      </c>
      <c r="L12" s="24">
        <v>0</v>
      </c>
      <c r="M12" s="23">
        <f>I12/J17</f>
        <v>0</v>
      </c>
      <c r="N12" s="92">
        <v>0</v>
      </c>
      <c r="O12" s="94">
        <v>100</v>
      </c>
      <c r="P12" s="94">
        <f t="shared" si="2"/>
        <v>0</v>
      </c>
      <c r="Q12" s="95">
        <v>0</v>
      </c>
      <c r="R12" s="96">
        <f>N12/O17</f>
        <v>0</v>
      </c>
      <c r="S12" s="3">
        <v>0</v>
      </c>
      <c r="T12" s="2">
        <v>27600</v>
      </c>
      <c r="U12" s="2">
        <f t="shared" si="3"/>
        <v>0</v>
      </c>
      <c r="V12" s="24">
        <v>0</v>
      </c>
      <c r="W12" s="23">
        <f>S12/T17</f>
        <v>0</v>
      </c>
      <c r="X12" s="51">
        <v>0</v>
      </c>
      <c r="Y12" s="1">
        <v>239120</v>
      </c>
      <c r="Z12" s="2">
        <f t="shared" si="4"/>
        <v>0</v>
      </c>
      <c r="AA12" s="24">
        <v>0</v>
      </c>
      <c r="AB12" s="49">
        <f>X12/Y17</f>
        <v>0</v>
      </c>
      <c r="AC12" s="92">
        <v>0</v>
      </c>
      <c r="AD12" s="94">
        <v>100</v>
      </c>
      <c r="AE12" s="94">
        <f t="shared" si="5"/>
        <v>0</v>
      </c>
      <c r="AF12" s="95">
        <v>0</v>
      </c>
      <c r="AG12" s="96">
        <f>AC12/AD17</f>
        <v>0</v>
      </c>
    </row>
    <row r="13" spans="2:33" ht="16.5" x14ac:dyDescent="0.3">
      <c r="B13" s="147">
        <v>8</v>
      </c>
      <c r="C13" s="148" t="s">
        <v>12</v>
      </c>
      <c r="D13" s="3">
        <v>0</v>
      </c>
      <c r="E13" s="1">
        <v>125000</v>
      </c>
      <c r="F13" s="2">
        <f t="shared" si="0"/>
        <v>0</v>
      </c>
      <c r="G13" s="24">
        <v>0</v>
      </c>
      <c r="H13" s="49">
        <f>D13/E17</f>
        <v>0</v>
      </c>
      <c r="I13" s="3">
        <v>0</v>
      </c>
      <c r="J13" s="1">
        <v>23392</v>
      </c>
      <c r="K13" s="2">
        <f t="shared" si="1"/>
        <v>0</v>
      </c>
      <c r="L13" s="24">
        <v>0</v>
      </c>
      <c r="M13" s="23">
        <f>I13/J17</f>
        <v>0</v>
      </c>
      <c r="N13" s="92">
        <v>0</v>
      </c>
      <c r="O13" s="94">
        <v>100</v>
      </c>
      <c r="P13" s="94">
        <f t="shared" si="2"/>
        <v>0</v>
      </c>
      <c r="Q13" s="95">
        <v>0</v>
      </c>
      <c r="R13" s="96">
        <f>N13/O17</f>
        <v>0</v>
      </c>
      <c r="S13" s="3">
        <v>0</v>
      </c>
      <c r="T13" s="2">
        <v>36600</v>
      </c>
      <c r="U13" s="2">
        <f t="shared" si="3"/>
        <v>0</v>
      </c>
      <c r="V13" s="24">
        <v>0</v>
      </c>
      <c r="W13" s="23">
        <f>S13/T17</f>
        <v>0</v>
      </c>
      <c r="X13" s="51">
        <v>0</v>
      </c>
      <c r="Y13" s="1">
        <v>283344</v>
      </c>
      <c r="Z13" s="2">
        <f t="shared" si="4"/>
        <v>0</v>
      </c>
      <c r="AA13" s="24">
        <v>0</v>
      </c>
      <c r="AB13" s="49">
        <f>X13/Y17</f>
        <v>0</v>
      </c>
      <c r="AC13" s="92">
        <v>0</v>
      </c>
      <c r="AD13" s="94">
        <v>100</v>
      </c>
      <c r="AE13" s="94">
        <f t="shared" si="5"/>
        <v>0</v>
      </c>
      <c r="AF13" s="95">
        <v>0</v>
      </c>
      <c r="AG13" s="96">
        <f>AC13/AD17</f>
        <v>0</v>
      </c>
    </row>
    <row r="14" spans="2:33" ht="16.5" x14ac:dyDescent="0.3">
      <c r="B14" s="147">
        <v>9</v>
      </c>
      <c r="C14" s="148" t="s">
        <v>13</v>
      </c>
      <c r="D14" s="3">
        <v>0</v>
      </c>
      <c r="E14" s="1">
        <v>140000</v>
      </c>
      <c r="F14" s="2">
        <f t="shared" si="0"/>
        <v>0</v>
      </c>
      <c r="G14" s="24">
        <v>0</v>
      </c>
      <c r="H14" s="49">
        <f>D14/E17</f>
        <v>0</v>
      </c>
      <c r="I14" s="3">
        <v>0</v>
      </c>
      <c r="J14" s="1">
        <v>26877</v>
      </c>
      <c r="K14" s="2">
        <f t="shared" si="1"/>
        <v>0</v>
      </c>
      <c r="L14" s="24">
        <v>0</v>
      </c>
      <c r="M14" s="23">
        <f>I14/J17</f>
        <v>0</v>
      </c>
      <c r="N14" s="92">
        <v>0</v>
      </c>
      <c r="O14" s="94">
        <v>100</v>
      </c>
      <c r="P14" s="94">
        <f t="shared" si="2"/>
        <v>0</v>
      </c>
      <c r="Q14" s="95">
        <v>0</v>
      </c>
      <c r="R14" s="96">
        <f>N14/O17</f>
        <v>0</v>
      </c>
      <c r="S14" s="3">
        <v>0</v>
      </c>
      <c r="T14" s="2">
        <v>41100</v>
      </c>
      <c r="U14" s="2">
        <f t="shared" si="3"/>
        <v>0</v>
      </c>
      <c r="V14" s="24">
        <v>0</v>
      </c>
      <c r="W14" s="23">
        <f>S14/T17</f>
        <v>0</v>
      </c>
      <c r="X14" s="51">
        <v>0</v>
      </c>
      <c r="Y14" s="1">
        <v>327568</v>
      </c>
      <c r="Z14" s="2">
        <f t="shared" si="4"/>
        <v>0</v>
      </c>
      <c r="AA14" s="24">
        <v>0</v>
      </c>
      <c r="AB14" s="49">
        <f>X14/Y17</f>
        <v>0</v>
      </c>
      <c r="AC14" s="92">
        <v>0</v>
      </c>
      <c r="AD14" s="94">
        <v>100</v>
      </c>
      <c r="AE14" s="94">
        <f t="shared" si="5"/>
        <v>0</v>
      </c>
      <c r="AF14" s="95">
        <v>0</v>
      </c>
      <c r="AG14" s="96">
        <f>AC14/AD17</f>
        <v>0</v>
      </c>
    </row>
    <row r="15" spans="2:33" ht="16.5" x14ac:dyDescent="0.3">
      <c r="B15" s="147">
        <v>10</v>
      </c>
      <c r="C15" s="148" t="s">
        <v>14</v>
      </c>
      <c r="D15" s="3">
        <v>0</v>
      </c>
      <c r="E15" s="1">
        <v>155000</v>
      </c>
      <c r="F15" s="2">
        <f t="shared" si="0"/>
        <v>0</v>
      </c>
      <c r="G15" s="24">
        <v>0</v>
      </c>
      <c r="H15" s="49">
        <f>D15/E17</f>
        <v>0</v>
      </c>
      <c r="I15" s="3">
        <v>0</v>
      </c>
      <c r="J15" s="1">
        <v>30162</v>
      </c>
      <c r="K15" s="2">
        <f t="shared" si="1"/>
        <v>0</v>
      </c>
      <c r="L15" s="24">
        <v>0</v>
      </c>
      <c r="M15" s="23">
        <f>I15/J17</f>
        <v>0</v>
      </c>
      <c r="N15" s="92">
        <v>0</v>
      </c>
      <c r="O15" s="94">
        <v>100</v>
      </c>
      <c r="P15" s="94">
        <f t="shared" si="2"/>
        <v>0</v>
      </c>
      <c r="Q15" s="95">
        <v>0</v>
      </c>
      <c r="R15" s="96">
        <f>N15/O17</f>
        <v>0</v>
      </c>
      <c r="S15" s="3">
        <v>0</v>
      </c>
      <c r="T15" s="2">
        <v>45600</v>
      </c>
      <c r="U15" s="2">
        <f t="shared" si="3"/>
        <v>0</v>
      </c>
      <c r="V15" s="24">
        <v>0</v>
      </c>
      <c r="W15" s="23">
        <f>S15/T17</f>
        <v>0</v>
      </c>
      <c r="X15" s="51">
        <v>0</v>
      </c>
      <c r="Y15" s="1">
        <v>371792</v>
      </c>
      <c r="Z15" s="2">
        <f t="shared" si="4"/>
        <v>0</v>
      </c>
      <c r="AA15" s="24">
        <v>0</v>
      </c>
      <c r="AB15" s="49">
        <f>X15/Y17</f>
        <v>0</v>
      </c>
      <c r="AC15" s="92">
        <v>0</v>
      </c>
      <c r="AD15" s="94">
        <v>100</v>
      </c>
      <c r="AE15" s="94">
        <f t="shared" si="5"/>
        <v>0</v>
      </c>
      <c r="AF15" s="95">
        <v>0</v>
      </c>
      <c r="AG15" s="96">
        <f>AC15/AD17</f>
        <v>0</v>
      </c>
    </row>
    <row r="16" spans="2:33" ht="16.5" x14ac:dyDescent="0.3">
      <c r="B16" s="147">
        <v>11</v>
      </c>
      <c r="C16" s="148" t="s">
        <v>26</v>
      </c>
      <c r="D16" s="3">
        <v>0</v>
      </c>
      <c r="E16" s="1">
        <v>163000</v>
      </c>
      <c r="F16" s="2">
        <f t="shared" si="0"/>
        <v>0</v>
      </c>
      <c r="G16" s="24">
        <v>0</v>
      </c>
      <c r="H16" s="49">
        <f>D16/E17</f>
        <v>0</v>
      </c>
      <c r="I16" s="3">
        <v>0</v>
      </c>
      <c r="J16" s="1">
        <v>31954</v>
      </c>
      <c r="K16" s="2">
        <f t="shared" si="1"/>
        <v>0</v>
      </c>
      <c r="L16" s="24">
        <v>0</v>
      </c>
      <c r="M16" s="23">
        <f>I16/J17</f>
        <v>0</v>
      </c>
      <c r="N16" s="92">
        <v>0</v>
      </c>
      <c r="O16" s="94">
        <v>100</v>
      </c>
      <c r="P16" s="94">
        <f t="shared" si="2"/>
        <v>0</v>
      </c>
      <c r="Q16" s="95">
        <v>0</v>
      </c>
      <c r="R16" s="96">
        <f>N16/O17</f>
        <v>0</v>
      </c>
      <c r="S16" s="3">
        <v>0</v>
      </c>
      <c r="T16" s="2">
        <v>48000</v>
      </c>
      <c r="U16" s="2">
        <f t="shared" si="3"/>
        <v>0</v>
      </c>
      <c r="V16" s="24">
        <v>0</v>
      </c>
      <c r="W16" s="23">
        <f>S16/T17</f>
        <v>0</v>
      </c>
      <c r="X16" s="51">
        <v>0</v>
      </c>
      <c r="Y16" s="1">
        <v>416016</v>
      </c>
      <c r="Z16" s="2">
        <f t="shared" si="4"/>
        <v>0</v>
      </c>
      <c r="AA16" s="24">
        <v>0</v>
      </c>
      <c r="AB16" s="49">
        <f>X16/Y17</f>
        <v>0</v>
      </c>
      <c r="AC16" s="92">
        <v>0</v>
      </c>
      <c r="AD16" s="94">
        <v>100</v>
      </c>
      <c r="AE16" s="94">
        <f t="shared" si="5"/>
        <v>0</v>
      </c>
      <c r="AF16" s="95">
        <v>0</v>
      </c>
      <c r="AG16" s="96">
        <f>AC16/AD17</f>
        <v>0</v>
      </c>
    </row>
    <row r="17" spans="2:33" ht="17.25" thickBot="1" x14ac:dyDescent="0.35">
      <c r="B17" s="149">
        <v>12</v>
      </c>
      <c r="C17" s="150" t="s">
        <v>15</v>
      </c>
      <c r="D17" s="34">
        <v>0</v>
      </c>
      <c r="E17" s="39">
        <v>165000</v>
      </c>
      <c r="F17" s="33">
        <f t="shared" si="0"/>
        <v>0</v>
      </c>
      <c r="G17" s="25">
        <v>0</v>
      </c>
      <c r="H17" s="58">
        <f>D17/E17</f>
        <v>0</v>
      </c>
      <c r="I17" s="34">
        <v>0</v>
      </c>
      <c r="J17" s="39">
        <v>32747</v>
      </c>
      <c r="K17" s="33">
        <f t="shared" si="1"/>
        <v>0</v>
      </c>
      <c r="L17" s="25">
        <v>0</v>
      </c>
      <c r="M17" s="35">
        <f>I17/J17</f>
        <v>0</v>
      </c>
      <c r="N17" s="34">
        <v>0</v>
      </c>
      <c r="O17" s="33">
        <v>100</v>
      </c>
      <c r="P17" s="33">
        <f t="shared" si="2"/>
        <v>0</v>
      </c>
      <c r="Q17" s="25">
        <v>0</v>
      </c>
      <c r="R17" s="35">
        <f>N17/O17</f>
        <v>0</v>
      </c>
      <c r="S17" s="34">
        <v>0</v>
      </c>
      <c r="T17" s="33">
        <v>48855</v>
      </c>
      <c r="U17" s="33">
        <f t="shared" si="3"/>
        <v>0</v>
      </c>
      <c r="V17" s="25">
        <v>0</v>
      </c>
      <c r="W17" s="35">
        <f>S17/T17</f>
        <v>0</v>
      </c>
      <c r="X17" s="52">
        <v>0</v>
      </c>
      <c r="Y17" s="39">
        <v>428016</v>
      </c>
      <c r="Z17" s="33">
        <f t="shared" si="4"/>
        <v>0</v>
      </c>
      <c r="AA17" s="25">
        <v>0</v>
      </c>
      <c r="AB17" s="58">
        <f>X17/Y17</f>
        <v>0</v>
      </c>
      <c r="AC17" s="34">
        <v>0</v>
      </c>
      <c r="AD17" s="33">
        <v>25</v>
      </c>
      <c r="AE17" s="33">
        <f t="shared" si="5"/>
        <v>0</v>
      </c>
      <c r="AF17" s="25">
        <v>0</v>
      </c>
      <c r="AG17" s="35">
        <f>AC17/AD17</f>
        <v>0</v>
      </c>
    </row>
    <row r="19" spans="2:33" ht="15.75" thickBot="1" x14ac:dyDescent="0.3"/>
    <row r="20" spans="2:33" ht="16.5" customHeight="1" x14ac:dyDescent="0.3">
      <c r="B20" s="19"/>
      <c r="C20" s="20"/>
      <c r="D20" s="22"/>
      <c r="E20" s="22"/>
      <c r="F20" s="22"/>
      <c r="G20" s="22"/>
      <c r="H20" s="325" t="s">
        <v>284</v>
      </c>
      <c r="I20" s="326"/>
    </row>
    <row r="21" spans="2:33" ht="15.75" thickBot="1" x14ac:dyDescent="0.3">
      <c r="H21" s="327"/>
      <c r="I21" s="328"/>
    </row>
    <row r="22" spans="2:33" x14ac:dyDescent="0.25">
      <c r="B22" s="12">
        <v>1</v>
      </c>
      <c r="C22" s="7" t="s">
        <v>27</v>
      </c>
      <c r="D22" s="8"/>
      <c r="E22" s="295" t="s">
        <v>28</v>
      </c>
      <c r="F22" s="295"/>
      <c r="G22" s="296"/>
      <c r="H22" s="12">
        <v>4</v>
      </c>
      <c r="I22" s="16">
        <f>H22/H25</f>
        <v>1</v>
      </c>
    </row>
    <row r="23" spans="2:33" x14ac:dyDescent="0.25">
      <c r="B23" s="13">
        <v>2</v>
      </c>
      <c r="C23" s="9" t="s">
        <v>29</v>
      </c>
      <c r="D23" s="4"/>
      <c r="E23" s="297" t="s">
        <v>30</v>
      </c>
      <c r="F23" s="297"/>
      <c r="G23" s="298"/>
      <c r="H23" s="13">
        <v>0</v>
      </c>
      <c r="I23" s="17">
        <f>H23/H25</f>
        <v>0</v>
      </c>
    </row>
    <row r="24" spans="2:33" ht="15.75" thickBot="1" x14ac:dyDescent="0.3">
      <c r="B24" s="14">
        <v>3</v>
      </c>
      <c r="C24" s="10" t="s">
        <v>31</v>
      </c>
      <c r="D24" s="11"/>
      <c r="E24" s="299" t="s">
        <v>32</v>
      </c>
      <c r="F24" s="299"/>
      <c r="G24" s="300"/>
      <c r="H24" s="14">
        <v>0</v>
      </c>
      <c r="I24" s="18">
        <f>H24/H25</f>
        <v>0</v>
      </c>
    </row>
    <row r="25" spans="2:33" ht="15.75" thickBot="1" x14ac:dyDescent="0.3">
      <c r="B25" s="322" t="s">
        <v>78</v>
      </c>
      <c r="C25" s="323"/>
      <c r="D25" s="323"/>
      <c r="E25" s="323"/>
      <c r="F25" s="323"/>
      <c r="G25" s="324"/>
      <c r="H25" s="15">
        <f>SUM(H22:H24)</f>
        <v>4</v>
      </c>
      <c r="I25" s="21">
        <f>SUM(I22:I24)</f>
        <v>1</v>
      </c>
    </row>
    <row r="27" spans="2:33" ht="18" x14ac:dyDescent="0.35">
      <c r="B27" s="107">
        <v>2</v>
      </c>
      <c r="C27" s="108" t="s">
        <v>146</v>
      </c>
    </row>
  </sheetData>
  <sheetProtection algorithmName="SHA-512" hashValue="xJWfOOzrugYdmXzFrDP7IvcxEIQ743eBcX6iLJ8k174CNOXoX/rRGCrQWG1IQxmMx3Ix/c0HT1sGjaNbMn3/BQ==" saltValue="UOqEZ0P9G1IjkBbXjoNdCQ==" spinCount="100000" sheet="1" objects="1" scenarios="1" selectLockedCells="1" selectUnlockedCells="1"/>
  <mergeCells count="31">
    <mergeCell ref="B2:C5"/>
    <mergeCell ref="D3:H3"/>
    <mergeCell ref="I3:M3"/>
    <mergeCell ref="D4:F4"/>
    <mergeCell ref="G4:G5"/>
    <mergeCell ref="H4:H5"/>
    <mergeCell ref="D2:AG2"/>
    <mergeCell ref="N3:R3"/>
    <mergeCell ref="N4:P4"/>
    <mergeCell ref="S3:W3"/>
    <mergeCell ref="X3:AB3"/>
    <mergeCell ref="AC3:AG3"/>
    <mergeCell ref="S4:U4"/>
    <mergeCell ref="AC4:AE4"/>
    <mergeCell ref="AF4:AF5"/>
    <mergeCell ref="AG4:AG5"/>
    <mergeCell ref="E24:G24"/>
    <mergeCell ref="E23:G23"/>
    <mergeCell ref="H20:I21"/>
    <mergeCell ref="E22:G22"/>
    <mergeCell ref="B25:G25"/>
    <mergeCell ref="V4:V5"/>
    <mergeCell ref="W4:W5"/>
    <mergeCell ref="X4:Z4"/>
    <mergeCell ref="AA4:AA5"/>
    <mergeCell ref="AB4:AB5"/>
    <mergeCell ref="I4:K4"/>
    <mergeCell ref="L4:L5"/>
    <mergeCell ref="M4:M5"/>
    <mergeCell ref="Q4:Q5"/>
    <mergeCell ref="R4:R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Plan de Acción 2024 N Nacional</vt:lpstr>
      <vt:lpstr>Comportamiento Indicadores NN </vt:lpstr>
      <vt:lpstr>1. OAC</vt:lpstr>
      <vt:lpstr>2. OAP</vt:lpstr>
      <vt:lpstr>3. DIRECCIÓN GENERAL</vt:lpstr>
      <vt:lpstr>4. OTI</vt:lpstr>
      <vt:lpstr>5.D. GESTIÒN INTERINSTITUCIONAL</vt:lpstr>
      <vt:lpstr>6. SAAH</vt:lpstr>
      <vt:lpstr>7. SUB. REP. INDIVIDUAL</vt:lpstr>
      <vt:lpstr>8. SUBDIRECCIÒN GENERAL</vt:lpstr>
      <vt:lpstr>9. DIRECCIÒN ASUNTOS ÈTNICOS</vt:lpstr>
      <vt:lpstr>10.SUB. CORD. NACIÒN TERRITORIO</vt:lpstr>
      <vt:lpstr>11. G. GEST. ADTIVA DOCUMENTAL</vt:lpstr>
      <vt:lpstr>12. GRUPO DE TALENTO HUMANO</vt:lpstr>
      <vt:lpstr>13. SUBD. REPARACIÓN COLECTIVA</vt:lpstr>
      <vt:lpstr>14. D. REPARACIÓN CVCPGNR</vt:lpstr>
      <vt:lpstr>15. G. RETORNOS Y REUBICACIONES</vt:lpstr>
      <vt:lpstr>16. SUB. RED NACIONAL DE INFORM</vt:lpstr>
      <vt:lpstr>17. SUBD. VALORACIÒN Y REGISTRO</vt:lpstr>
      <vt:lpstr>18. GRUPO GESTION CONTRACTUAL</vt:lpstr>
      <vt:lpstr>19. OFICINA ASESORA JURÌDICA</vt:lpstr>
      <vt:lpstr>20. DGSH</vt:lpstr>
      <vt:lpstr>21. OFICINA DE CONTROL INTERNO</vt:lpstr>
      <vt:lpstr>22. SUBD. PREV.Y ATENC DE EMERG</vt:lpstr>
      <vt:lpstr>23. FONDO REPARACIÒN D VÍCTIMAS</vt:lpstr>
      <vt:lpstr>24. GRUPO GESTIÓN FINANCIERA</vt:lpstr>
      <vt:lpstr>25. SNARIV</vt:lpstr>
      <vt:lpstr>26. SUBDIRECCIÒN PARTICIPACIÒN</vt:lpstr>
      <vt:lpstr>27. CONTROL INTERNO DISCIPLINAR</vt:lpstr>
      <vt:lpstr>28.G. ATENC. A VICT EN EL EXTER</vt:lpstr>
      <vt:lpstr>29. SECRETARIA GENERAL</vt:lpstr>
      <vt:lpstr>30. GRUPO ENFOQUE PSICOSOCIAL</vt:lpstr>
      <vt:lpstr>31.DIR. REGISTRO Y GESTIÓN INFO</vt:lpstr>
      <vt:lpstr>32. GRUPO DE COOP INTERNACIONAL</vt:lpstr>
      <vt:lpstr>33. GRUPO GESTIÓN DE PROYECTOS</vt:lpstr>
      <vt:lpstr>34. GRUPO FORTALECIMIENTO ESTRA</vt:lpstr>
      <vt:lpstr>35. GRUPO SERVICIO AL CIUDADANO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Basco German Ricaurte Guerra</cp:lastModifiedBy>
  <cp:lastPrinted>2018-06-19T20:12:18Z</cp:lastPrinted>
  <dcterms:created xsi:type="dcterms:W3CDTF">2018-02-05T14:01:02Z</dcterms:created>
  <dcterms:modified xsi:type="dcterms:W3CDTF">2024-09-19T14:04:49Z</dcterms:modified>
</cp:coreProperties>
</file>