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liria_galeano_unidadvictimas_gov_co/Documents/SGA 2024/75.1. PIGA/Docs Ajustados/Aprobados 2024/"/>
    </mc:Choice>
  </mc:AlternateContent>
  <xr:revisionPtr revIDLastSave="0" documentId="8_{909B80C5-F683-4C0D-9DFD-A76B87C6C00F}" xr6:coauthVersionLast="47" xr6:coauthVersionMax="47" xr10:uidLastSave="{00000000-0000-0000-0000-000000000000}"/>
  <workbookProtection workbookAlgorithmName="SHA-512" workbookHashValue="zVyDEj7LvDkGPFpSD6WJGXIyQkYfY+ZlUoYztq2wO3YluDhQuN55fyCwKVdluA4zA0CGFSyvYKuQ4E+Y1mRiAA==" workbookSaltValue="7R2F0TNrgQCP1nV1pnIWqw==" workbookSpinCount="100000" lockStructure="1"/>
  <bookViews>
    <workbookView xWindow="-108" yWindow="-108" windowWidth="23256" windowHeight="12456" tabRatio="836" firstSheet="1" activeTab="4" xr2:uid="{00000000-000D-0000-FFFF-FFFF00000000}"/>
  </bookViews>
  <sheets>
    <sheet name="Hoja1" sheetId="10" state="hidden" r:id="rId1"/>
    <sheet name="ISO 14001 Num. 4" sheetId="1" r:id="rId2"/>
    <sheet name="ISO 14001 Num. 5" sheetId="2" r:id="rId3"/>
    <sheet name="ISO 14001 Num. 6" sheetId="3" r:id="rId4"/>
    <sheet name="ISO 14001 Num. 7" sheetId="4" r:id="rId5"/>
    <sheet name="ISO 14001 Num. 8" sheetId="5" r:id="rId6"/>
    <sheet name="ISO 14001 Num. 9" sheetId="6" r:id="rId7"/>
    <sheet name="ISO 14001 Num. 10" sheetId="7" r:id="rId8"/>
    <sheet name="Control de Cambios" sheetId="9" r:id="rId9"/>
    <sheet name="Date" sheetId="8" state="veryHidden" r:id="rId10"/>
  </sheets>
  <definedNames>
    <definedName name="_xlnm._FilterDatabase" localSheetId="7" hidden="1">'ISO 14001 Num. 10'!$C$12:$N$23</definedName>
    <definedName name="_xlnm._FilterDatabase" localSheetId="1" hidden="1">'ISO 14001 Num. 4'!$C$12:$M$24</definedName>
    <definedName name="_xlnm._FilterDatabase" localSheetId="2" hidden="1">'ISO 14001 Num. 5'!$C$13:$M$30</definedName>
    <definedName name="_xlnm._FilterDatabase" localSheetId="3" hidden="1">'ISO 14001 Num. 6'!$C$12:$M$39</definedName>
    <definedName name="_xlnm._FilterDatabase" localSheetId="4" hidden="1">'ISO 14001 Num. 7'!$C$12:$M$36</definedName>
    <definedName name="_xlnm._FilterDatabase" localSheetId="5" hidden="1">'ISO 14001 Num. 8'!$C$12:$M$25</definedName>
    <definedName name="_xlnm._FilterDatabase" localSheetId="6" hidden="1">'ISO 14001 Num. 9'!$C$12:$M$40</definedName>
    <definedName name="Implementación">Date!$A$1:$A$2</definedName>
    <definedName name="No">Date!$C$7</definedName>
    <definedName name="O">Date!$C$1:$D$6</definedName>
    <definedName name="Si">Date!$C$2:$C$6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7" l="1"/>
  <c r="J14" i="7"/>
  <c r="I22" i="7"/>
  <c r="I20" i="7"/>
  <c r="I21" i="7"/>
  <c r="J23" i="7"/>
  <c r="I23" i="7"/>
  <c r="K23" i="7" s="1"/>
  <c r="G29" i="7" s="1"/>
  <c r="I19" i="7"/>
  <c r="I18" i="7"/>
  <c r="I17" i="7"/>
  <c r="I16" i="7"/>
  <c r="I15" i="7"/>
  <c r="I14" i="7"/>
  <c r="K14" i="7" s="1"/>
  <c r="G27" i="7" s="1"/>
  <c r="I14" i="6"/>
  <c r="I15" i="6"/>
  <c r="I16" i="6"/>
  <c r="I20" i="6"/>
  <c r="K19" i="6" s="1"/>
  <c r="J19" i="6"/>
  <c r="J24" i="6"/>
  <c r="J22" i="6"/>
  <c r="J27" i="6"/>
  <c r="I19" i="6"/>
  <c r="I21" i="6"/>
  <c r="I22" i="6"/>
  <c r="I23" i="6"/>
  <c r="I24" i="6"/>
  <c r="I25" i="6"/>
  <c r="K24" i="6" s="1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J14" i="6"/>
  <c r="I17" i="6"/>
  <c r="I18" i="6"/>
  <c r="I24" i="5"/>
  <c r="I23" i="5"/>
  <c r="I22" i="5"/>
  <c r="I21" i="5"/>
  <c r="I20" i="5"/>
  <c r="I19" i="5"/>
  <c r="J19" i="5"/>
  <c r="I18" i="5"/>
  <c r="I17" i="5"/>
  <c r="I16" i="5"/>
  <c r="I15" i="5"/>
  <c r="I14" i="5"/>
  <c r="J15" i="4"/>
  <c r="J19" i="4"/>
  <c r="J26" i="4"/>
  <c r="J23" i="4"/>
  <c r="J33" i="4"/>
  <c r="J14" i="4"/>
  <c r="J28" i="4"/>
  <c r="J29" i="4"/>
  <c r="J31" i="4"/>
  <c r="I35" i="4"/>
  <c r="I34" i="4"/>
  <c r="I33" i="4"/>
  <c r="I32" i="4"/>
  <c r="I31" i="4"/>
  <c r="I30" i="4"/>
  <c r="I29" i="4"/>
  <c r="I28" i="4"/>
  <c r="K28" i="4" s="1"/>
  <c r="I27" i="4"/>
  <c r="I26" i="4"/>
  <c r="I25" i="4"/>
  <c r="I24" i="4"/>
  <c r="I23" i="4"/>
  <c r="I21" i="4"/>
  <c r="I20" i="4"/>
  <c r="I19" i="4"/>
  <c r="I18" i="4"/>
  <c r="I17" i="4"/>
  <c r="I16" i="4"/>
  <c r="I15" i="4"/>
  <c r="I14" i="4"/>
  <c r="K14" i="4" s="1"/>
  <c r="J34" i="3"/>
  <c r="J29" i="3"/>
  <c r="K15" i="7" l="1"/>
  <c r="K24" i="7"/>
  <c r="J24" i="7"/>
  <c r="K33" i="4"/>
  <c r="K31" i="4"/>
  <c r="K29" i="4"/>
  <c r="K26" i="4"/>
  <c r="K23" i="4"/>
  <c r="J36" i="4"/>
  <c r="G28" i="7"/>
  <c r="H29" i="7"/>
  <c r="H28" i="7"/>
  <c r="K22" i="6"/>
  <c r="G44" i="6" s="1"/>
  <c r="J40" i="6"/>
  <c r="K27" i="6"/>
  <c r="G45" i="6" s="1"/>
  <c r="K14" i="6"/>
  <c r="G43" i="6" s="1"/>
  <c r="K15" i="4"/>
  <c r="G40" i="4" s="1"/>
  <c r="G39" i="4"/>
  <c r="K19" i="5"/>
  <c r="G29" i="5" s="1"/>
  <c r="J14" i="5"/>
  <c r="J25" i="5" s="1"/>
  <c r="J14" i="1"/>
  <c r="J27" i="3"/>
  <c r="J24" i="3"/>
  <c r="J21" i="3"/>
  <c r="J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14" i="3"/>
  <c r="J14" i="2"/>
  <c r="J28" i="2"/>
  <c r="J23" i="2"/>
  <c r="J15" i="1"/>
  <c r="I15" i="2"/>
  <c r="I16" i="2"/>
  <c r="I17" i="2"/>
  <c r="I18" i="2"/>
  <c r="I19" i="2"/>
  <c r="I20" i="2"/>
  <c r="I21" i="2"/>
  <c r="I22" i="2"/>
  <c r="I23" i="2"/>
  <c r="I24" i="2"/>
  <c r="I25" i="2"/>
  <c r="I27" i="2"/>
  <c r="I28" i="2"/>
  <c r="K28" i="2" s="1"/>
  <c r="I29" i="2"/>
  <c r="I14" i="2"/>
  <c r="I23" i="1"/>
  <c r="K23" i="1" s="1"/>
  <c r="G30" i="1" s="1"/>
  <c r="I20" i="1"/>
  <c r="I21" i="1"/>
  <c r="I22" i="1"/>
  <c r="J18" i="1"/>
  <c r="G43" i="4" l="1"/>
  <c r="G42" i="4"/>
  <c r="K27" i="3"/>
  <c r="J39" i="3"/>
  <c r="K21" i="3"/>
  <c r="G30" i="7"/>
  <c r="H10" i="7" s="1"/>
  <c r="H27" i="7"/>
  <c r="H30" i="7" s="1"/>
  <c r="K40" i="6"/>
  <c r="K29" i="3"/>
  <c r="K14" i="3"/>
  <c r="K24" i="3"/>
  <c r="K34" i="3"/>
  <c r="J30" i="2"/>
  <c r="G35" i="2"/>
  <c r="K14" i="2"/>
  <c r="G33" i="2" s="1"/>
  <c r="K39" i="3" l="1"/>
  <c r="G43" i="3"/>
  <c r="G42" i="3"/>
  <c r="I14" i="1"/>
  <c r="K14" i="1" s="1"/>
  <c r="I15" i="1"/>
  <c r="I16" i="1"/>
  <c r="I17" i="1"/>
  <c r="I18" i="1"/>
  <c r="I19" i="1"/>
  <c r="K18" i="1" l="1"/>
  <c r="G29" i="1" s="1"/>
  <c r="K15" i="1"/>
  <c r="G28" i="1" s="1"/>
  <c r="G27" i="1"/>
  <c r="J23" i="1"/>
  <c r="K24" i="1" l="1"/>
  <c r="J24" i="1"/>
  <c r="I22" i="4" l="1"/>
  <c r="K19" i="4" s="1"/>
  <c r="H45" i="6"/>
  <c r="H30" i="1"/>
  <c r="H29" i="5"/>
  <c r="H40" i="4"/>
  <c r="H29" i="1"/>
  <c r="H35" i="2"/>
  <c r="H39" i="4"/>
  <c r="G41" i="4" l="1"/>
  <c r="H41" i="4" s="1"/>
  <c r="K36" i="4"/>
  <c r="H28" i="1"/>
  <c r="H43" i="4"/>
  <c r="H42" i="4"/>
  <c r="H44" i="6"/>
  <c r="K14" i="5"/>
  <c r="K25" i="5" s="1"/>
  <c r="H43" i="3"/>
  <c r="H33" i="2"/>
  <c r="G28" i="5" l="1"/>
  <c r="G31" i="1"/>
  <c r="H10" i="1" s="1"/>
  <c r="H44" i="4"/>
  <c r="G44" i="4"/>
  <c r="H10" i="4" s="1"/>
  <c r="H27" i="1"/>
  <c r="H31" i="1" s="1"/>
  <c r="G30" i="5" l="1"/>
  <c r="H10" i="5" s="1"/>
  <c r="H28" i="5"/>
  <c r="H30" i="5" s="1"/>
  <c r="H43" i="6"/>
  <c r="H46" i="6" s="1"/>
  <c r="G46" i="6"/>
  <c r="H10" i="6" s="1"/>
  <c r="G44" i="3"/>
  <c r="H10" i="3" s="1"/>
  <c r="H42" i="3"/>
  <c r="H44" i="3" s="1"/>
  <c r="I26" i="2"/>
  <c r="K23" i="2" l="1"/>
  <c r="K30" i="2" l="1"/>
  <c r="G34" i="2"/>
  <c r="G36" i="2" s="1"/>
  <c r="H10" i="2" s="1"/>
  <c r="H34" i="2" l="1"/>
  <c r="H36" i="2" s="1"/>
</calcChain>
</file>

<file path=xl/sharedStrings.xml><?xml version="1.0" encoding="utf-8"?>
<sst xmlns="http://schemas.openxmlformats.org/spreadsheetml/2006/main" count="604" uniqueCount="274">
  <si>
    <t xml:space="preserve">FORMATO MATRIZ LISTA DE CHEQUEO DEL DIAGNÓSTICO AMBIENTAL </t>
  </si>
  <si>
    <t>PROCESO GESTIÓN ADMINISTRATIVA</t>
  </si>
  <si>
    <t>LISTA DE CHEQUEO PARA EL DIAGNÓSTICO AMBIENTAL DE LA ENTIDAD</t>
  </si>
  <si>
    <t>FECHA</t>
  </si>
  <si>
    <t>AVANCE DEL PROYECTO</t>
  </si>
  <si>
    <t>DESCRIPCIÓN</t>
  </si>
  <si>
    <t>IMPLEMENTA</t>
  </si>
  <si>
    <t>% AVANCE</t>
  </si>
  <si>
    <t>PLAN DE ACCIÓN</t>
  </si>
  <si>
    <t>EVIDENCIA</t>
  </si>
  <si>
    <t>NUM.</t>
  </si>
  <si>
    <t>PENDIENTE</t>
  </si>
  <si>
    <t>ANALISIS</t>
  </si>
  <si>
    <t>Total</t>
  </si>
  <si>
    <t>Versión</t>
  </si>
  <si>
    <t>Fecha de Cambio</t>
  </si>
  <si>
    <t>Descripción de la modificación</t>
  </si>
  <si>
    <t>Creación del Documento</t>
  </si>
  <si>
    <t>Si</t>
  </si>
  <si>
    <t>St</t>
  </si>
  <si>
    <t>V</t>
  </si>
  <si>
    <t>%V</t>
  </si>
  <si>
    <t>No</t>
  </si>
  <si>
    <t>4. CONTEXTO DE LA ORGANIZACIÓN</t>
  </si>
  <si>
    <t>4.1. COMPRENSIÓN DE LA ORGANIZACIÓN Y DE SU CONTEXTO</t>
  </si>
  <si>
    <t>4.2. COMPRENSIÓN DE LAS NECESIDADES Y ESPECTATIVAS DE LAS PARTES INTERESADAS</t>
  </si>
  <si>
    <t>4.3. DETERMINACIÓN DEL ALCANCE DEL SISTEMA DE GESTIÓN AMBIENTAL</t>
  </si>
  <si>
    <t>4.4. SISTEMA DE GESTIÓN AMBIENTAL</t>
  </si>
  <si>
    <t>Para lograr los resultados previstos, incluyendo la mejora del desempeño ambiental, la organización debe establecer, implementar, mantener y mejorar continuamente un Sistema de Gestión Ambiental que incluya los procesos necesarios y sus interacciones, de acuerdo con los requisitos de la ISO 14001:2015</t>
  </si>
  <si>
    <t>NUMERAL</t>
  </si>
  <si>
    <t>SUBNUMERAL</t>
  </si>
  <si>
    <t>La organización debe determinar:
- Cuestiones externas e internas pertinentes para su propósito 
- Estas cuestiones deben incluir las condiciones ambientales capaces de afectar o versen afectadas por la organización</t>
  </si>
  <si>
    <t>TOTAL DEL NUMERAL</t>
  </si>
  <si>
    <t>VALOR</t>
  </si>
  <si>
    <t>%</t>
  </si>
  <si>
    <t>0. No existe evidencia</t>
  </si>
  <si>
    <t>1. Se tiene planteamiento, pero no está en ejecución</t>
  </si>
  <si>
    <t>2. Se encuentra en ejecución, pero no  está asegurado</t>
  </si>
  <si>
    <t>3. Se encuentra implementado, pero no está asegurado</t>
  </si>
  <si>
    <t>4. Se encuentra implementado y asegurado totalmente</t>
  </si>
  <si>
    <t>COMPRENSION DE LA ORGANIZACIÓN Y DE SU CONTEXTO</t>
  </si>
  <si>
    <t>COMPRENSION DE LAS NECESIDADES Y EXPECTATIVAS DE LAS PARTES INTERESADAS</t>
  </si>
  <si>
    <t xml:space="preserve">DETERMINACION DEL ALCANCE DEL SISTEMA DE GESTION AMBIENTAL </t>
  </si>
  <si>
    <t xml:space="preserve">SISTEMA DE  GESTION AMBIENTAL </t>
  </si>
  <si>
    <t>4.1</t>
  </si>
  <si>
    <t>4.2</t>
  </si>
  <si>
    <t>4.3</t>
  </si>
  <si>
    <t>4.4</t>
  </si>
  <si>
    <t>5. LIDERAZGO</t>
  </si>
  <si>
    <t>5.1. LIDERAZGO Y COMPROMISO</t>
  </si>
  <si>
    <t>5.3 ROLES, RESPONSABILIDADES Y AUTORTIDADES EN LA ORGANIZACIÓN</t>
  </si>
  <si>
    <t>LIDERAZGO Y COMPROMISO</t>
  </si>
  <si>
    <t>POLITICA AMBIENTAL</t>
  </si>
  <si>
    <t xml:space="preserve">ROLES, RESPONSABILIDADES Y AUTORIDADES DE LA ORGANIZACIÓN </t>
  </si>
  <si>
    <t>5.1</t>
  </si>
  <si>
    <t>5.2</t>
  </si>
  <si>
    <t>5.3</t>
  </si>
  <si>
    <t>6. PLANIFICACIÓN</t>
  </si>
  <si>
    <t>6.1. ACCIONES PARA ABORDAR RIESGOS Y OPORTUNIDADES</t>
  </si>
  <si>
    <t>6.1.1. Generalidades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</si>
  <si>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</si>
  <si>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</si>
  <si>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</si>
  <si>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</si>
  <si>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</si>
  <si>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</si>
  <si>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</si>
  <si>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</si>
  <si>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</si>
  <si>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APARTADO / LITERAL</t>
  </si>
  <si>
    <t>Determinar los riesgos y oportunidades relacionados con:
-Aspaectos ambientales
-Requisistos legales y otros requisistos
-Otras cuestiones y requisitos identificados en los numerales 4.1 y 4.2</t>
  </si>
  <si>
    <t>Se necesitan abordar para:
-Asegurar que el SGA pueda lograr los objetivos previstos
-Prevenir o reducir los efectos no deseados, incluida la posibilidad de que condiciones ambientales externas afecten la organización
-Lograr la mejora continua</t>
  </si>
  <si>
    <t>La organización debe mantener la información documentada de:
-Riesgos y oportunidades que son necesarios abordar
-Procesos necesarios especificados desde el apartado 6.1.1 al 6.1.4 en la medida necesaria para tener confianza de que se llevan a cabo de la manera planificacda</t>
  </si>
  <si>
    <t>6.1.2. 
Aspectos ambientales</t>
  </si>
  <si>
    <t>La organizacvión debe comunicar sus aspectos ambientales significativosentre los diferentes niveles y funciones de la organización
La organización debe mantener información documentada de:
-Aspectos ambietnales e impactos ambientales asociados
-Criterios usados para determinar sus aspectos ambientales significativos
- Aspectos ambientales significativos</t>
  </si>
  <si>
    <t>6.1.3.
Requisitos legales y otros requisitos</t>
  </si>
  <si>
    <t>6.1.4.
Planificación de acciones</t>
  </si>
  <si>
    <t>6.2.1. 
Objetivos ambientales</t>
  </si>
  <si>
    <t>6.2.1. 
Planificación de acciones para lograr los objetivos ambientales</t>
  </si>
  <si>
    <t>6.2. PLANIFICACIÓN DE ACCIONES PARA LOGRAR LOS OBJETIVOS AMBIENTALES</t>
  </si>
  <si>
    <t>ACCIONESPARA ABORDAR RIESGOS Y OPORTUNIDADES</t>
  </si>
  <si>
    <t xml:space="preserve">OBJETIVOS AMBIENTALES Y PLANIFICACION PARA LOGRARLOS </t>
  </si>
  <si>
    <t>7. APOYO</t>
  </si>
  <si>
    <t>7.1. RECURSOS</t>
  </si>
  <si>
    <t>La organización debe determinar y proporcionar los recursos necesarios para el establecimiento, implementación, mantenimiento y mejora continua del SGA</t>
  </si>
  <si>
    <t>*</t>
  </si>
  <si>
    <t>7.2. COMPETENCIA</t>
  </si>
  <si>
    <t>La organización debe determinar la competencia necesaria de las personas que realizan trabajos bajo su control, que afecte a su desempeño ambiental y su capacidad para cumplir sus requisitos legales y otros requisitos</t>
  </si>
  <si>
    <t>La organización debe asegurarse de que estas personas sean competentes, con base en su educación, formación o experiencia apropiadas</t>
  </si>
  <si>
    <t>La organización debe determinar las necesidades de formación asociadas con sus aspectos ambientales y su SGA</t>
  </si>
  <si>
    <t>La organización debe cuenado sea aplicable, tomar acciones para adquirir la competencia necesaria y evaluar la eficacia de las acciones tomadas</t>
  </si>
  <si>
    <t>7.3. TOMA DE CONCIENCIA</t>
  </si>
  <si>
    <t>7.4. COMUNICACIÓN</t>
  </si>
  <si>
    <t>7.4.1.
Generalidades</t>
  </si>
  <si>
    <t>La organización debe establecer, implementar y mantener los procesos necesarios para las comunicaciones internas y externas pertinentes al SGA que incluyen:
a. Qué comunicar
b. Cuándo comunicar
c. A quién comunicar
d. Cómo comunicar</t>
  </si>
  <si>
    <t>7.4.2.
Comunicación interna</t>
  </si>
  <si>
    <t>La organización debe comunicar externamente información pertinente al SGA según se establezca en los procesos de comunicación de la organización y según lo requieran sus requisitos legales y otros requisitos</t>
  </si>
  <si>
    <t>7.4.3.
Comunicación externa</t>
  </si>
  <si>
    <t>7.5. INFORMACIÓN DOCUMENTADA</t>
  </si>
  <si>
    <t>7.5.1.
Generalidades</t>
  </si>
  <si>
    <t>7.5.2.
Creación y actualización</t>
  </si>
  <si>
    <t>7.5.3.
Control de la información documentada</t>
  </si>
  <si>
    <t>Para el control de la información documentada, la organización debe abordar las siguientes actividades según corresponda
- Distribución, acceso, recuperació y uso
- Almacenamiento y preservación incluida la preservación de la legibilidad
- Control de cambios
- Conservación y disposición</t>
  </si>
  <si>
    <t>6.1.</t>
  </si>
  <si>
    <t>6.2.</t>
  </si>
  <si>
    <t>NFORMACIÓN DOCUMENTADA</t>
  </si>
  <si>
    <t>7.5</t>
  </si>
  <si>
    <t>COMUNICACIÓN</t>
  </si>
  <si>
    <t>TOMA DE CONCIENCIA</t>
  </si>
  <si>
    <t>COMPETENCIA</t>
  </si>
  <si>
    <t>RECURSOS</t>
  </si>
  <si>
    <t>7.1</t>
  </si>
  <si>
    <t>7.2</t>
  </si>
  <si>
    <t>7.3</t>
  </si>
  <si>
    <t>7.4</t>
  </si>
  <si>
    <t>8. OPERACIÓN</t>
  </si>
  <si>
    <t>8.1. PLANIFICACIÓN Y CONTROL OPERACIONAL</t>
  </si>
  <si>
    <t>La organización debe establecer, implementar, controlar y mantener los procesos necesarios para satisfacer los requisitos del SGA y para implementar las acciones determinadas en los subnumerales 6.1 y 6.2, mediante
- El establecimiento de criterios de operaciónpara los procesos 
- La implementación de control de los procesos de acuerdo con los criterios de operación</t>
  </si>
  <si>
    <t>La organización debe establecer controles, según corresponda, para asegurarse de que sus requisistos ambientales se aborden en el proceso de diseño y desarrollo del producto o servicio, considerando cada etapa de su ciclo de vida</t>
  </si>
  <si>
    <t>La organización debe determinar sus requisitos ambientales para la compra de productos y servicios, según corresponda</t>
  </si>
  <si>
    <t>La organización debe comunicar sus requisitos ambientales pertinentes a los proveedores externos, incluidos los contratistas</t>
  </si>
  <si>
    <t>La organización debe considerar la necesidad de suministrar información acerca de los impactos ambientales potenciales significativosasociados con el transporte o la entrega, el uso,, el tratamiento a fin de la vida útil y la disposición final de sus productos o servicios</t>
  </si>
  <si>
    <t>La organización debe prepararse para responder, mediante la planificaciónde acciones para prevenir o mitigar los impactos ambientales adversos provocados por situaciones de emergencia</t>
  </si>
  <si>
    <t>La organización debe responder a situaciones de emergencia reales</t>
  </si>
  <si>
    <t>La organización debe tomar acciones para prevenir o mitigar las consecuencias de las situaciones de emergencia, apropiadas a la magnitud de la emergencia y al impacto ambiental potencial</t>
  </si>
  <si>
    <t>La organización debe poner a prueba periodicamente las acciones de respuesta planificadas, cuando sea factible</t>
  </si>
  <si>
    <t>La organización debe evaluar y revisar periodicamente los procesos y las acciones de respuesta planificadas, en particular, despues de que hayan ocurrido dituaciones de emergencia o de que se hayan realizado pruebas</t>
  </si>
  <si>
    <t>La organización debe proporcionar información y formación pertinentes, con relación a la preparación y respuesta ante emergencias según corresponda, a las partes interesadas pertinentes, incluidas las personas que trabajan bajo su control</t>
  </si>
  <si>
    <t>9. EVALUACIÓN DEL DESEMPEÑO</t>
  </si>
  <si>
    <t>9.1. SEGUIMIENTO, MEDICIÓN, ANÁLISIS Y EVALUACIÓN</t>
  </si>
  <si>
    <t>9.1.1. Generalidades</t>
  </si>
  <si>
    <t>9.1.2. Evaluación del cumplimioento</t>
  </si>
  <si>
    <t>A. La organización debe determinar la frecuencia con la que se evaluará el cumplimiento</t>
  </si>
  <si>
    <t>8.2. PREPARACIÓN Y RESPUESTA ANTE EMERGENCIAS</t>
  </si>
  <si>
    <t>8.1</t>
  </si>
  <si>
    <t>8.2</t>
  </si>
  <si>
    <t>PREPARACIÓN Y RESPUESTA ANTE EMERGENCIAS</t>
  </si>
  <si>
    <t>PLANIFICACIÓN Y CONTROL OPERACIONAL</t>
  </si>
  <si>
    <t>B. La organización debe evaluar el cumplimiento y emprender las acciones que fueran necesarias</t>
  </si>
  <si>
    <t>C. La organización debe mantener el conocimiento y la comprensión de su estado de cumplimiento</t>
  </si>
  <si>
    <t>9.2.1. Generalidades</t>
  </si>
  <si>
    <t>9.2 
AUDITORÍA INTERNA</t>
  </si>
  <si>
    <t>A. La organización es conforme con:
 1. Los requisitos propios de la organización para su Sistema de Gestión Ambiental
 2. Los requisitos de la norma ISO 14001:2015</t>
  </si>
  <si>
    <t>9.2.2. 
Programa de auditoría interna</t>
  </si>
  <si>
    <t>A. La organización debe definir los criterios de auditoría y el alcance para cada auditoría</t>
  </si>
  <si>
    <t>B. La organización debe seleccionar los auditores y llevar a cabo auditorías para asegurarse de la objetividad y la imparcialidad del proceso de auditoría</t>
  </si>
  <si>
    <t>C. La organización debe asegurarse de que los resultados de las auditorías se informen a la dirección pertinente</t>
  </si>
  <si>
    <t>9.3 
REVISIÓN POR LA DIRECCIÓN</t>
  </si>
  <si>
    <t>B. La organización se implementa y mentiene eficazmente</t>
  </si>
  <si>
    <t>A.</t>
  </si>
  <si>
    <t>La alta dirección debe revisar el estado de las acciones de las revisiones por la dirección previas</t>
  </si>
  <si>
    <t>C.</t>
  </si>
  <si>
    <t>E.</t>
  </si>
  <si>
    <t>La alta dirección debe revisar la adecuación de los recursos</t>
  </si>
  <si>
    <t>F.</t>
  </si>
  <si>
    <t>Las comunicaciones pertinentes de las partes interesadas, incluidas las quejas.</t>
  </si>
  <si>
    <t>G.</t>
  </si>
  <si>
    <t>La alta dirección debe revisar las oportunidades de mejora continua</t>
  </si>
  <si>
    <t>SEGUIMIENTO, MEDICIÓN, ANÁLISIS Y EVALUACIÓN</t>
  </si>
  <si>
    <t>AUDITORÍA INTERNA</t>
  </si>
  <si>
    <t>REVISIÓN POR LA DIRECCIÓN</t>
  </si>
  <si>
    <t>9.1</t>
  </si>
  <si>
    <t>9.2</t>
  </si>
  <si>
    <t>9.3</t>
  </si>
  <si>
    <t>10. MEJORA</t>
  </si>
  <si>
    <t>10.1. GENERALIDADES</t>
  </si>
  <si>
    <t>La organización debe mantener las oportunidades de mejora (ver 9.1, 9.2 y 9.3) e implementar las acciones necesarias para lograr los resultados previstos en su Sistema de Gestión Ambiental.</t>
  </si>
  <si>
    <t>10.2 
NO CONFORMIDAD Y ACCIÓN CORRECTIVA</t>
  </si>
  <si>
    <t>B.</t>
  </si>
  <si>
    <t>D.</t>
  </si>
  <si>
    <t>Implementar cualquier acción necesaria</t>
  </si>
  <si>
    <t>Revisar la eficacia de cualquier acción correctiva tomada</t>
  </si>
  <si>
    <t>Si fuera necesario, hacer cambios al Sistema de Gestión Ambiental</t>
  </si>
  <si>
    <t>10.3 
MEJORA CONTINUA</t>
  </si>
  <si>
    <t>La organización debe mejorar continuamente la conveniencia, adecuación y eficacia del Sistema de Gestión Ambiental para mejorar el desempeño ambiental.</t>
  </si>
  <si>
    <t>10.1</t>
  </si>
  <si>
    <t>10.2</t>
  </si>
  <si>
    <t>10.3</t>
  </si>
  <si>
    <t>GENERALIDADES</t>
  </si>
  <si>
    <t>NO CONFORMIDAD Y ACCIÓN CORRECTIVA</t>
  </si>
  <si>
    <t>MEJORA CONTINUA</t>
  </si>
  <si>
    <t>ANALISIS DE LOS RESULTADOS</t>
  </si>
  <si>
    <t>AVANCE POR DESCRIPCIÓN</t>
  </si>
  <si>
    <t>AVANCE POR SUBNUMERAL</t>
  </si>
  <si>
    <t>La alta dirección debe revisar el grado en el que se han logrado los objetivos ambientales.</t>
  </si>
  <si>
    <t>Código: 162,18,15-61</t>
  </si>
  <si>
    <t>Versión: 02</t>
  </si>
  <si>
    <t>Se realizó  cambio estructural de la ubicación de la información de manera horizontal para facilitar la lectura. Se ajusta el codigo de acuerdo a la TRD de la dependencia.</t>
  </si>
  <si>
    <t>Fecha: 14/07/2023</t>
  </si>
  <si>
    <t>Paginas 1 de 7</t>
  </si>
  <si>
    <t>Paginas 2 de 7</t>
  </si>
  <si>
    <t>Paginas 3 de 7</t>
  </si>
  <si>
    <t>Paginas 4 de 7</t>
  </si>
  <si>
    <t>Paginas 5 de 7</t>
  </si>
  <si>
    <r>
      <rPr>
        <b/>
        <sz val="10"/>
        <color theme="1"/>
        <rFont val="Verdana"/>
        <family val="2"/>
      </rPr>
      <t xml:space="preserve">1. </t>
    </r>
    <r>
      <rPr>
        <sz val="10"/>
        <color theme="1"/>
        <rFont val="Verdana"/>
        <family val="2"/>
      </rPr>
      <t>Reaccionar ante la no conformidad, y cuando sea aplicable para tomar acciones para controlarla y corregirla</t>
    </r>
  </si>
  <si>
    <r>
      <rPr>
        <b/>
        <sz val="10"/>
        <color theme="1"/>
        <rFont val="Verdana"/>
        <family val="2"/>
      </rPr>
      <t xml:space="preserve">2. </t>
    </r>
    <r>
      <rPr>
        <sz val="10"/>
        <color theme="1"/>
        <rFont val="Verdana"/>
        <family val="2"/>
      </rPr>
      <t>Reaccionar ante la no conformidad, y cuando sea aplicable para hacer frente a las consecuencias, incluida la mitigación de los impactos ambientales adversos.</t>
    </r>
  </si>
  <si>
    <r>
      <rPr>
        <b/>
        <sz val="10"/>
        <color theme="1"/>
        <rFont val="Verdana"/>
        <family val="2"/>
      </rPr>
      <t>1.</t>
    </r>
    <r>
      <rPr>
        <sz val="10"/>
        <color theme="1"/>
        <rFont val="Verdana"/>
        <family val="2"/>
      </rPr>
      <t xml:space="preserve"> Evaluar la necesidad de acciones para eliminar las causas de la no conformidad, con el fin de que no vuelva a ocurrir an ese mismo lugar ni ocurra en otra parte mediante </t>
    </r>
    <r>
      <rPr>
        <b/>
        <sz val="10"/>
        <color theme="1"/>
        <rFont val="Verdana"/>
        <family val="2"/>
      </rPr>
      <t>la revisión de la no conformidad</t>
    </r>
  </si>
  <si>
    <r>
      <rPr>
        <b/>
        <sz val="10"/>
        <color theme="1"/>
        <rFont val="Verdana"/>
        <family val="2"/>
      </rPr>
      <t xml:space="preserve">2. </t>
    </r>
    <r>
      <rPr>
        <sz val="10"/>
        <color theme="1"/>
        <rFont val="Verdana"/>
        <family val="2"/>
      </rPr>
      <t xml:space="preserve">Evaluar la necesidad de acciones para eliminar las causas de la no conformidad, con el fin de que no vuelva a ocurrir an ese mismo lugar ni ocurra en otra parte mediante </t>
    </r>
    <r>
      <rPr>
        <b/>
        <sz val="10"/>
        <color theme="1"/>
        <rFont val="Verdana"/>
        <family val="2"/>
      </rPr>
      <t>la determinación de las causas de la no conformidad</t>
    </r>
  </si>
  <si>
    <r>
      <rPr>
        <b/>
        <sz val="10"/>
        <color theme="1"/>
        <rFont val="Verdana"/>
        <family val="2"/>
      </rPr>
      <t>3.</t>
    </r>
    <r>
      <rPr>
        <sz val="10"/>
        <color theme="1"/>
        <rFont val="Verdana"/>
        <family val="2"/>
      </rPr>
      <t xml:space="preserve"> Evaluar la necesidad de acciones para eliminar las causas de la no conformidad, con el fin de que no vuelva a ocurrir an ese mismo lugar ni ocurra en otra parte mediante</t>
    </r>
    <r>
      <rPr>
        <b/>
        <sz val="10"/>
        <color theme="1"/>
        <rFont val="Verdana"/>
        <family val="2"/>
      </rPr>
      <t xml:space="preserve"> la determinación de si existen no conformidades similares, o que  potencialmente puedan ocurrir.</t>
    </r>
  </si>
  <si>
    <r>
      <rPr>
        <b/>
        <sz val="10"/>
        <color theme="1"/>
        <rFont val="Verdana"/>
        <family val="2"/>
      </rPr>
      <t>A.</t>
    </r>
    <r>
      <rPr>
        <sz val="10"/>
        <color theme="1"/>
        <rFont val="Verdana"/>
        <family val="2"/>
      </rPr>
      <t xml:space="preserve"> La organización debe determinar las </t>
    </r>
    <r>
      <rPr>
        <b/>
        <sz val="10"/>
        <color theme="1"/>
        <rFont val="Verdana"/>
        <family val="2"/>
      </rPr>
      <t>partes interesadas</t>
    </r>
    <r>
      <rPr>
        <sz val="10"/>
        <color theme="1"/>
        <rFont val="Verdana"/>
        <family val="2"/>
      </rPr>
      <t xml:space="preserve"> pertinentes al Sistema de Gestión Ambiental</t>
    </r>
  </si>
  <si>
    <r>
      <rPr>
        <b/>
        <sz val="10"/>
        <color theme="1"/>
        <rFont val="Verdana"/>
        <family val="2"/>
      </rPr>
      <t>B.</t>
    </r>
    <r>
      <rPr>
        <sz val="10"/>
        <color theme="1"/>
        <rFont val="Verdana"/>
        <family val="2"/>
      </rPr>
      <t xml:space="preserve"> La organización debe determinar las </t>
    </r>
    <r>
      <rPr>
        <b/>
        <sz val="10"/>
        <color theme="1"/>
        <rFont val="Verdana"/>
        <family val="2"/>
      </rPr>
      <t>necesidades y expectativas</t>
    </r>
    <r>
      <rPr>
        <sz val="10"/>
        <color theme="1"/>
        <rFont val="Verdana"/>
        <family val="2"/>
      </rPr>
      <t xml:space="preserve"> pertinentes (es decir, requisitos) de las partes interesadas.</t>
    </r>
  </si>
  <si>
    <r>
      <rPr>
        <b/>
        <sz val="10"/>
        <color theme="1"/>
        <rFont val="Verdana"/>
        <family val="2"/>
      </rPr>
      <t>C.</t>
    </r>
    <r>
      <rPr>
        <sz val="10"/>
        <color theme="1"/>
        <rFont val="Verdana"/>
        <family val="2"/>
      </rPr>
      <t xml:space="preserve"> La organización debe determinar cuáles de estas necesidades y expectativas se convierten en </t>
    </r>
    <r>
      <rPr>
        <b/>
        <sz val="10"/>
        <color theme="1"/>
        <rFont val="Verdana"/>
        <family val="2"/>
      </rPr>
      <t>requisitos legales y otros requisitos</t>
    </r>
    <r>
      <rPr>
        <sz val="10"/>
        <color theme="1"/>
        <rFont val="Verdana"/>
        <family val="2"/>
      </rPr>
      <t>.</t>
    </r>
  </si>
  <si>
    <r>
      <rPr>
        <b/>
        <sz val="10"/>
        <color theme="1"/>
        <rFont val="Verdana"/>
        <family val="2"/>
      </rPr>
      <t>A.</t>
    </r>
    <r>
      <rPr>
        <sz val="10"/>
        <color theme="1"/>
        <rFont val="Verdana"/>
        <family val="2"/>
      </rPr>
      <t xml:space="preserve"> La organización debe considerar las </t>
    </r>
    <r>
      <rPr>
        <b/>
        <sz val="10"/>
        <color theme="1"/>
        <rFont val="Verdana"/>
        <family val="2"/>
      </rPr>
      <t>cuestiones externas e internas</t>
    </r>
    <r>
      <rPr>
        <sz val="10"/>
        <color theme="1"/>
        <rFont val="Verdana"/>
        <family val="2"/>
      </rPr>
      <t xml:space="preserve"> a que se hace referencia en el apartado 4.1</t>
    </r>
  </si>
  <si>
    <r>
      <rPr>
        <b/>
        <sz val="10"/>
        <color theme="1"/>
        <rFont val="Verdana"/>
        <family val="2"/>
      </rPr>
      <t>B.</t>
    </r>
    <r>
      <rPr>
        <sz val="10"/>
        <color theme="1"/>
        <rFont val="Verdana"/>
        <family val="2"/>
      </rPr>
      <t xml:space="preserve"> La organización debe considerar los </t>
    </r>
    <r>
      <rPr>
        <b/>
        <sz val="10"/>
        <color theme="1"/>
        <rFont val="Verdana"/>
        <family val="2"/>
      </rPr>
      <t>requisitos legales y otros requisitos</t>
    </r>
    <r>
      <rPr>
        <sz val="10"/>
        <color theme="1"/>
        <rFont val="Verdana"/>
        <family val="2"/>
      </rPr>
      <t xml:space="preserve"> a que se hace referencia en el apartado 4.2</t>
    </r>
  </si>
  <si>
    <r>
      <rPr>
        <b/>
        <sz val="10"/>
        <color theme="1"/>
        <rFont val="Verdana"/>
        <family val="2"/>
      </rPr>
      <t>C.</t>
    </r>
    <r>
      <rPr>
        <sz val="10"/>
        <color theme="1"/>
        <rFont val="Verdana"/>
        <family val="2"/>
      </rPr>
      <t xml:space="preserve"> La organización debe considerar las u</t>
    </r>
    <r>
      <rPr>
        <b/>
        <sz val="10"/>
        <color theme="1"/>
        <rFont val="Verdana"/>
        <family val="2"/>
      </rPr>
      <t xml:space="preserve">nidades, funciones y límites físicos </t>
    </r>
    <r>
      <rPr>
        <sz val="10"/>
        <color theme="1"/>
        <rFont val="Verdana"/>
        <family val="2"/>
      </rPr>
      <t>de la misma</t>
    </r>
  </si>
  <si>
    <r>
      <rPr>
        <b/>
        <sz val="10"/>
        <color theme="1"/>
        <rFont val="Verdana"/>
        <family val="2"/>
      </rPr>
      <t>D.</t>
    </r>
    <r>
      <rPr>
        <sz val="10"/>
        <color theme="1"/>
        <rFont val="Verdana"/>
        <family val="2"/>
      </rPr>
      <t xml:space="preserve"> La organización debe considerar sus </t>
    </r>
    <r>
      <rPr>
        <b/>
        <sz val="10"/>
        <color theme="1"/>
        <rFont val="Verdana"/>
        <family val="2"/>
      </rPr>
      <t>actividades, productos y servicios</t>
    </r>
  </si>
  <si>
    <r>
      <rPr>
        <b/>
        <sz val="10"/>
        <color theme="1"/>
        <rFont val="Verdana"/>
        <family val="2"/>
      </rPr>
      <t>E.</t>
    </r>
    <r>
      <rPr>
        <sz val="10"/>
        <color theme="1"/>
        <rFont val="Verdana"/>
        <family val="2"/>
      </rPr>
      <t xml:space="preserve"> La organización debe considerar su </t>
    </r>
    <r>
      <rPr>
        <b/>
        <sz val="10"/>
        <color theme="1"/>
        <rFont val="Verdana"/>
        <family val="2"/>
      </rPr>
      <t>autoridad y capacidad para ejercer control e influencia</t>
    </r>
    <r>
      <rPr>
        <sz val="10"/>
        <color theme="1"/>
        <rFont val="Verdana"/>
        <family val="2"/>
      </rPr>
      <t>.</t>
    </r>
  </si>
  <si>
    <r>
      <t xml:space="preserve">La alta dirección debe demostrar liderazgo y compromiso con respecto al SGA </t>
    </r>
    <r>
      <rPr>
        <b/>
        <sz val="10"/>
        <color theme="1"/>
        <rFont val="Verdana"/>
        <family val="2"/>
      </rPr>
      <t>asumiendo la responsabilidad y la rendición de cuentas con relación a la eficacia del Sistema</t>
    </r>
  </si>
  <si>
    <r>
      <t xml:space="preserve">La alta dirección debe demostrar liderazgo y compromiso con respecto al SGA </t>
    </r>
    <r>
      <rPr>
        <b/>
        <sz val="10"/>
        <color theme="1"/>
        <rFont val="Verdana"/>
        <family val="2"/>
      </rPr>
      <t>asegurandose que se establezcan la política ambiental y los objetivos ambientales, y que estos sean compatibles con la dirección estratégica y el contexto de la organización</t>
    </r>
  </si>
  <si>
    <r>
      <t xml:space="preserve">La alta dirección debe demostrar liderazgo y compromiso con respecto al SGA </t>
    </r>
    <r>
      <rPr>
        <b/>
        <sz val="10"/>
        <color theme="1"/>
        <rFont val="Verdana"/>
        <family val="2"/>
      </rPr>
      <t>asegurandose de la integración de los requisitos del Sistema en los procesos de negocio de la organización</t>
    </r>
  </si>
  <si>
    <r>
      <t xml:space="preserve">La alta dirección debe demostrar liderazgo y compromiso con respecto al SGA </t>
    </r>
    <r>
      <rPr>
        <b/>
        <sz val="10"/>
        <color theme="1"/>
        <rFont val="Verdana"/>
        <family val="2"/>
      </rPr>
      <t>asegurandose que los recursos necesarios para el Sistema esten disponibles</t>
    </r>
  </si>
  <si>
    <r>
      <t xml:space="preserve">La alta dirección debe demostrar liderazgo y compromiso con respecto al SGA </t>
    </r>
    <r>
      <rPr>
        <b/>
        <sz val="10"/>
        <color theme="1"/>
        <rFont val="Verdana"/>
        <family val="2"/>
      </rPr>
      <t>comunicando la importancia de una gestión ambiental eficaz y conforme con los requisitos del Sistema</t>
    </r>
  </si>
  <si>
    <r>
      <t xml:space="preserve">La alta dirección debe demostrar liderazgo y compromiso con respecto al SGA </t>
    </r>
    <r>
      <rPr>
        <b/>
        <sz val="10"/>
        <color theme="1"/>
        <rFont val="Verdana"/>
        <family val="2"/>
      </rPr>
      <t>asegurándose que el Sistema logre resultados previos</t>
    </r>
  </si>
  <si>
    <r>
      <rPr>
        <b/>
        <sz val="10"/>
        <color theme="1"/>
        <rFont val="Verdana"/>
        <family val="2"/>
      </rPr>
      <t>G.</t>
    </r>
    <r>
      <rPr>
        <sz val="10"/>
        <color theme="1"/>
        <rFont val="Verdana"/>
        <family val="2"/>
      </rPr>
      <t xml:space="preserve"> La alta dirección debe demostrar liderazgo y compromiso con respecto al SGA </t>
    </r>
    <r>
      <rPr>
        <b/>
        <sz val="10"/>
        <color theme="1"/>
        <rFont val="Verdana"/>
        <family val="2"/>
      </rPr>
      <t>dirigiendo y apoyando a las personas, para contribuir a la eficacia del Sistema</t>
    </r>
  </si>
  <si>
    <r>
      <t xml:space="preserve">La alta dirección debe demostrar liderazgo y compromiso con respecto al SGA </t>
    </r>
    <r>
      <rPr>
        <b/>
        <sz val="10"/>
        <color theme="1"/>
        <rFont val="Verdana"/>
        <family val="2"/>
      </rPr>
      <t>promoviendo la mejora continua</t>
    </r>
  </si>
  <si>
    <r>
      <t xml:space="preserve">La alta dirección debe demostrar liderazgo y compromiso con respecto al SGA </t>
    </r>
    <r>
      <rPr>
        <b/>
        <sz val="10"/>
        <color theme="1"/>
        <rFont val="Verdana"/>
        <family val="2"/>
      </rPr>
      <t>apoyando otros roles pertinentes de la dirección, para demostrar su liderazgo en la forma en la que aplique a sus áreas de responsabilidad</t>
    </r>
  </si>
  <si>
    <r>
      <t xml:space="preserve">5.2. POLÍTICA AMBIENTAL
</t>
    </r>
    <r>
      <rPr>
        <sz val="10"/>
        <color theme="1"/>
        <rFont val="Verdana"/>
        <family val="2"/>
      </rPr>
      <t>Debe:
1. Mantenerse como información documentada
2. Comunicarse dentro de la organización
3. Estar disponible para las partes interesadas</t>
    </r>
  </si>
  <si>
    <r>
      <t xml:space="preserve">La alta dirección debe establecer, implementar y mantaner unba política ambiental que sea </t>
    </r>
    <r>
      <rPr>
        <b/>
        <sz val="10"/>
        <color theme="1"/>
        <rFont val="Verdana"/>
        <family val="2"/>
      </rPr>
      <t>apropiada al propósito y contexto de la organización, incluida su naturaleza, magnitud e impactos ambientales de sus actividades, productos y servicios</t>
    </r>
  </si>
  <si>
    <r>
      <t xml:space="preserve">La alta dirección debe establecer, implementar y mantaner unba política ambiental que </t>
    </r>
    <r>
      <rPr>
        <b/>
        <sz val="10"/>
        <color theme="1"/>
        <rFont val="Verdana"/>
        <family val="2"/>
      </rPr>
      <t>proporcione un marco de referencia para el establecimiento de los objetivos ambientales</t>
    </r>
  </si>
  <si>
    <r>
      <t xml:space="preserve">La alta dirección debe establecer, implementar y mantaner unba política ambiental que </t>
    </r>
    <r>
      <rPr>
        <b/>
        <sz val="10"/>
        <color theme="1"/>
        <rFont val="Verdana"/>
        <family val="2"/>
      </rPr>
      <t>incluya un compromiso para la protección del medio ambiente, incluida la prevención de la contaminación y otros compromisos específicos pertinentes al contexto de la organización</t>
    </r>
  </si>
  <si>
    <r>
      <t xml:space="preserve">La alta dirección debe establecer, implementar y mantaner unba política ambiental que </t>
    </r>
    <r>
      <rPr>
        <b/>
        <sz val="10"/>
        <color theme="1"/>
        <rFont val="Verdana"/>
        <family val="2"/>
      </rPr>
      <t>incluya un compromiso de cumplir con los requisitos legales y otros requisitos</t>
    </r>
  </si>
  <si>
    <r>
      <t xml:space="preserve">La alta dirección debe establecer, implementar y mantaner unba política ambiental que </t>
    </r>
    <r>
      <rPr>
        <b/>
        <sz val="10"/>
        <color theme="1"/>
        <rFont val="Verdana"/>
        <family val="2"/>
      </rPr>
      <t>incluya un compromiso de mejora continua del SGA para la mejora del desempeño ambiental</t>
    </r>
  </si>
  <si>
    <r>
      <t xml:space="preserve">La alta dirección debe asignar la responsabilidad y autoridad para </t>
    </r>
    <r>
      <rPr>
        <b/>
        <sz val="10"/>
        <color theme="1"/>
        <rFont val="Verdana"/>
        <family val="2"/>
      </rPr>
      <t>asegurarse que el SGA es conforme con los requisitos de norma ISO 14001:2015</t>
    </r>
  </si>
  <si>
    <r>
      <t xml:space="preserve">La alta dirección debe asignar la responsabilidad y autoridad para </t>
    </r>
    <r>
      <rPr>
        <b/>
        <sz val="10"/>
        <color theme="1"/>
        <rFont val="Verdana"/>
        <family val="2"/>
      </rPr>
      <t>ser informada sobre el desempeño del SGA, incluyendo su desempeño ambiental</t>
    </r>
  </si>
  <si>
    <r>
      <rPr>
        <b/>
        <sz val="10"/>
        <color theme="1"/>
        <rFont val="Verdana"/>
        <family val="2"/>
      </rPr>
      <t>A.</t>
    </r>
    <r>
      <rPr>
        <sz val="10"/>
        <color theme="1"/>
        <rFont val="Verdana"/>
        <family val="2"/>
      </rPr>
      <t xml:space="preserve"> La organización debe considerar </t>
    </r>
    <r>
      <rPr>
        <b/>
        <sz val="10"/>
        <color theme="1"/>
        <rFont val="Verdana"/>
        <family val="2"/>
      </rPr>
      <t>las cuestiones internas y externas referidas en el numeral 4.1</t>
    </r>
  </si>
  <si>
    <r>
      <rPr>
        <b/>
        <sz val="10"/>
        <color theme="1"/>
        <rFont val="Verdana"/>
        <family val="2"/>
      </rPr>
      <t>B.</t>
    </r>
    <r>
      <rPr>
        <sz val="10"/>
        <color theme="1"/>
        <rFont val="Verdana"/>
        <family val="2"/>
      </rPr>
      <t xml:space="preserve"> La organización debe considerar </t>
    </r>
    <r>
      <rPr>
        <b/>
        <sz val="10"/>
        <color theme="1"/>
        <rFont val="Verdana"/>
        <family val="2"/>
      </rPr>
      <t>los requisitos referidos en el numeral 4.2</t>
    </r>
  </si>
  <si>
    <r>
      <rPr>
        <b/>
        <sz val="10"/>
        <color theme="1"/>
        <rFont val="Verdana"/>
        <family val="2"/>
      </rPr>
      <t>C.</t>
    </r>
    <r>
      <rPr>
        <sz val="10"/>
        <color theme="1"/>
        <rFont val="Verdana"/>
        <family val="2"/>
      </rPr>
      <t xml:space="preserve"> La organización debe considerar </t>
    </r>
    <r>
      <rPr>
        <b/>
        <sz val="10"/>
        <color theme="1"/>
        <rFont val="Verdana"/>
        <family val="2"/>
      </rPr>
      <t>el alcance de su Sistema de Gestión Ambiental</t>
    </r>
  </si>
  <si>
    <r>
      <t xml:space="preserve">Dentro del alcance del SGA, la organización debe </t>
    </r>
    <r>
      <rPr>
        <b/>
        <sz val="10"/>
        <color theme="1"/>
        <rFont val="Verdana"/>
        <family val="2"/>
      </rPr>
      <t>determinar las situaciones de emergencias potenciales, incluidas las que pueden tener un impacto ambiental</t>
    </r>
  </si>
  <si>
    <r>
      <rPr>
        <b/>
        <sz val="10"/>
        <color theme="1"/>
        <rFont val="Verdana"/>
        <family val="2"/>
      </rPr>
      <t>A.</t>
    </r>
    <r>
      <rPr>
        <sz val="10"/>
        <color theme="1"/>
        <rFont val="Verdana"/>
        <family val="2"/>
      </rPr>
      <t xml:space="preserve"> La organización debe tener en cuenta los</t>
    </r>
    <r>
      <rPr>
        <b/>
        <sz val="10"/>
        <color theme="1"/>
        <rFont val="Verdana"/>
        <family val="2"/>
      </rPr>
      <t xml:space="preserve"> cambios, incluidos los desarrollos nuevos o planificados y las actividades, productos y serviciosnuevos o modificados</t>
    </r>
  </si>
  <si>
    <r>
      <rPr>
        <b/>
        <sz val="10"/>
        <color theme="1"/>
        <rFont val="Verdana"/>
        <family val="2"/>
      </rPr>
      <t>B.</t>
    </r>
    <r>
      <rPr>
        <sz val="10"/>
        <color theme="1"/>
        <rFont val="Verdana"/>
        <family val="2"/>
      </rPr>
      <t xml:space="preserve"> La organización debe tener en cuenta </t>
    </r>
    <r>
      <rPr>
        <b/>
        <sz val="10"/>
        <color theme="1"/>
        <rFont val="Verdana"/>
        <family val="2"/>
      </rPr>
      <t>las condiciones anormales y las situaciones de emergencia razonablemente predecibles</t>
    </r>
  </si>
  <si>
    <r>
      <rPr>
        <b/>
        <sz val="10"/>
        <color theme="1"/>
        <rFont val="Verdana"/>
        <family val="2"/>
      </rPr>
      <t>A.</t>
    </r>
    <r>
      <rPr>
        <sz val="10"/>
        <color theme="1"/>
        <rFont val="Verdana"/>
        <family val="2"/>
      </rPr>
      <t xml:space="preserve"> La organización debe determinar y </t>
    </r>
    <r>
      <rPr>
        <b/>
        <sz val="10"/>
        <color theme="1"/>
        <rFont val="Verdana"/>
        <family val="2"/>
      </rPr>
      <t>tener acceso a los requisitos legales y otros requisitos relacionados con sus aspectos ambientales</t>
    </r>
  </si>
  <si>
    <r>
      <rPr>
        <b/>
        <sz val="10"/>
        <color theme="1"/>
        <rFont val="Verdana"/>
        <family val="2"/>
      </rPr>
      <t>B.</t>
    </r>
    <r>
      <rPr>
        <sz val="10"/>
        <color theme="1"/>
        <rFont val="Verdana"/>
        <family val="2"/>
      </rPr>
      <t xml:space="preserve"> La organización debe  d</t>
    </r>
    <r>
      <rPr>
        <b/>
        <sz val="10"/>
        <color theme="1"/>
        <rFont val="Verdana"/>
        <family val="2"/>
      </rPr>
      <t>eterminar como estos requisitos legales y otros requisitos se aplican a la organización</t>
    </r>
  </si>
  <si>
    <r>
      <rPr>
        <b/>
        <sz val="10"/>
        <color theme="1"/>
        <rFont val="Verdana"/>
        <family val="2"/>
      </rPr>
      <t>C.</t>
    </r>
    <r>
      <rPr>
        <sz val="10"/>
        <color theme="1"/>
        <rFont val="Verdana"/>
        <family val="2"/>
      </rPr>
      <t xml:space="preserve"> La organización debe  </t>
    </r>
    <r>
      <rPr>
        <b/>
        <sz val="10"/>
        <color theme="1"/>
        <rFont val="Verdana"/>
        <family val="2"/>
      </rPr>
      <t>tener en cuenta estos requisitos legales y otros requisitos cuando se establezca, implemente, mantenga y mejore continuamente su SGA</t>
    </r>
  </si>
  <si>
    <r>
      <rPr>
        <b/>
        <sz val="10"/>
        <color theme="1"/>
        <rFont val="Verdana"/>
        <family val="2"/>
      </rPr>
      <t>A.</t>
    </r>
    <r>
      <rPr>
        <sz val="10"/>
        <color theme="1"/>
        <rFont val="Verdana"/>
        <family val="2"/>
      </rPr>
      <t xml:space="preserve"> La organización debe planificar la toma de acciones para abordar sus:
1. Aspectos ambientales significativos
2. Requisistos legales y otros requisitos
3. Riesgos y oportunidades identificados en el apartado 6.1.1</t>
    </r>
  </si>
  <si>
    <r>
      <rPr>
        <b/>
        <sz val="10"/>
        <color theme="1"/>
        <rFont val="Verdana"/>
        <family val="2"/>
      </rPr>
      <t>B.</t>
    </r>
    <r>
      <rPr>
        <sz val="10"/>
        <color theme="1"/>
        <rFont val="Verdana"/>
        <family val="2"/>
      </rPr>
      <t xml:space="preserve"> La organización debe planificar lla manera de:
1. Integrar e implementar las acciones en los procesos del SGA
2. Evaluar la eficacia de esta acciones
Cuando se planifiquen estas acciones, la organización debe considerar sus opciones tecnológicas y sus requisitos financieros, operacionales y de negocio.</t>
    </r>
  </si>
  <si>
    <r>
      <rPr>
        <b/>
        <sz val="10"/>
        <color theme="1"/>
        <rFont val="Verdana"/>
        <family val="2"/>
      </rPr>
      <t>A.</t>
    </r>
    <r>
      <rPr>
        <sz val="10"/>
        <color theme="1"/>
        <rFont val="Verdana"/>
        <family val="2"/>
      </rPr>
      <t xml:space="preserve"> Los objetivos ambientales deben ser coherentes con la Política ambiental</t>
    </r>
  </si>
  <si>
    <r>
      <rPr>
        <b/>
        <sz val="10"/>
        <color theme="1"/>
        <rFont val="Verdana"/>
        <family val="2"/>
      </rPr>
      <t>B.</t>
    </r>
    <r>
      <rPr>
        <sz val="10"/>
        <color theme="1"/>
        <rFont val="Verdana"/>
        <family val="2"/>
      </rPr>
      <t xml:space="preserve"> Los objetivos ambientales deben sermedibles (si es factible)</t>
    </r>
  </si>
  <si>
    <r>
      <rPr>
        <b/>
        <sz val="10"/>
        <color theme="1"/>
        <rFont val="Verdana"/>
        <family val="2"/>
      </rPr>
      <t>C.</t>
    </r>
    <r>
      <rPr>
        <sz val="10"/>
        <color theme="1"/>
        <rFont val="Verdana"/>
        <family val="2"/>
      </rPr>
      <t xml:space="preserve"> Los objetivos ambientales deben ser objeto de seguimiento</t>
    </r>
  </si>
  <si>
    <r>
      <rPr>
        <b/>
        <sz val="10"/>
        <color theme="1"/>
        <rFont val="Verdana"/>
        <family val="2"/>
      </rPr>
      <t>D.</t>
    </r>
    <r>
      <rPr>
        <sz val="10"/>
        <color theme="1"/>
        <rFont val="Verdana"/>
        <family val="2"/>
      </rPr>
      <t xml:space="preserve"> Los objetivos ambientales deben comunicarsen</t>
    </r>
  </si>
  <si>
    <r>
      <rPr>
        <b/>
        <sz val="10"/>
        <color theme="1"/>
        <rFont val="Verdana"/>
        <family val="2"/>
      </rPr>
      <t>E.</t>
    </r>
    <r>
      <rPr>
        <sz val="10"/>
        <color theme="1"/>
        <rFont val="Verdana"/>
        <family val="2"/>
      </rPr>
      <t xml:space="preserve"> Los objetivos ambientales deben actualizarsen según corresponda</t>
    </r>
  </si>
  <si>
    <r>
      <rPr>
        <b/>
        <sz val="10"/>
        <color theme="1"/>
        <rFont val="Verdana"/>
        <family val="2"/>
      </rPr>
      <t>A.</t>
    </r>
    <r>
      <rPr>
        <sz val="10"/>
        <color theme="1"/>
        <rFont val="Verdana"/>
        <family val="2"/>
      </rPr>
      <t xml:space="preserve"> La organización debe determinar qué se va hacer</t>
    </r>
  </si>
  <si>
    <r>
      <rPr>
        <b/>
        <sz val="10"/>
        <color theme="1"/>
        <rFont val="Verdana"/>
        <family val="2"/>
      </rPr>
      <t>B.</t>
    </r>
    <r>
      <rPr>
        <sz val="10"/>
        <color theme="1"/>
        <rFont val="Verdana"/>
        <family val="2"/>
      </rPr>
      <t xml:space="preserve"> La organización debe determinar qué recursos se requerirán</t>
    </r>
  </si>
  <si>
    <r>
      <rPr>
        <b/>
        <sz val="10"/>
        <color theme="1"/>
        <rFont val="Verdana"/>
        <family val="2"/>
      </rPr>
      <t>C.</t>
    </r>
    <r>
      <rPr>
        <sz val="10"/>
        <color theme="1"/>
        <rFont val="Verdana"/>
        <family val="2"/>
      </rPr>
      <t xml:space="preserve"> La organización debe determinar quién será el responsable</t>
    </r>
  </si>
  <si>
    <r>
      <rPr>
        <b/>
        <sz val="10"/>
        <color theme="1"/>
        <rFont val="Verdana"/>
        <family val="2"/>
      </rPr>
      <t>D.</t>
    </r>
    <r>
      <rPr>
        <sz val="10"/>
        <color theme="1"/>
        <rFont val="Verdana"/>
        <family val="2"/>
      </rPr>
      <t xml:space="preserve"> La organización debe determinar cuándo se finalizará</t>
    </r>
  </si>
  <si>
    <r>
      <rPr>
        <b/>
        <sz val="10"/>
        <color theme="1"/>
        <rFont val="Verdana"/>
        <family val="2"/>
      </rPr>
      <t>E.</t>
    </r>
    <r>
      <rPr>
        <sz val="10"/>
        <color theme="1"/>
        <rFont val="Verdana"/>
        <family val="2"/>
      </rPr>
      <t xml:space="preserve"> La organización debe determinar cómo se evaluarán los resultados, incluidos los indicadores de seguimiento de los avances para el logro de sus objetivos ambientales medibles</t>
    </r>
  </si>
  <si>
    <r>
      <t xml:space="preserve">La organización debe asegurarse de que las personas que realicen el trabajo bajo el control de la organización tomen conciencia de </t>
    </r>
    <r>
      <rPr>
        <b/>
        <sz val="10"/>
        <color theme="1"/>
        <rFont val="Verdana"/>
        <family val="2"/>
      </rPr>
      <t>la política ambiental</t>
    </r>
  </si>
  <si>
    <r>
      <t xml:space="preserve">La organización debe asegurarse de que las personas que realicen el trabajo bajo el control de la organización tomen conciencia de </t>
    </r>
    <r>
      <rPr>
        <b/>
        <sz val="10"/>
        <color theme="1"/>
        <rFont val="Verdana"/>
        <family val="2"/>
      </rPr>
      <t>los aspectos ambientales significativos y los impactos ambientales reales o potenciales relacionados, asociados con su trabajo</t>
    </r>
  </si>
  <si>
    <r>
      <t>La organización debe asegurarse de que las personas que realicen el trabajo bajo el control de la organización tomen conciencia de s</t>
    </r>
    <r>
      <rPr>
        <b/>
        <sz val="10"/>
        <color theme="1"/>
        <rFont val="Verdana"/>
        <family val="2"/>
      </rPr>
      <t>u contribución a la eficacia del SGA, incluidos los beneficios de una mejora del desempeño ambiental</t>
    </r>
  </si>
  <si>
    <r>
      <t xml:space="preserve">La organización debe asegurarse de que las personas que realicen el trabajo bajo el control de la organización tomen conciencia de </t>
    </r>
    <r>
      <rPr>
        <b/>
        <sz val="10"/>
        <color theme="1"/>
        <rFont val="Verdana"/>
        <family val="2"/>
      </rPr>
      <t>las implicaciones de no satisfacer los requisitos del SGA, incluido el incumplimiento de los requisitos legales y otros requisitos de la organización</t>
    </r>
  </si>
  <si>
    <r>
      <t xml:space="preserve">Cuando establece sus procesos de comunicación, la organización debe </t>
    </r>
    <r>
      <rPr>
        <b/>
        <sz val="10"/>
        <color theme="1"/>
        <rFont val="Verdana"/>
        <family val="2"/>
      </rPr>
      <t>tener en cuenta sus requisitos legales y otros requisitos</t>
    </r>
  </si>
  <si>
    <r>
      <t xml:space="preserve">Cuando establece sus procesos de comunicación, la organización debe </t>
    </r>
    <r>
      <rPr>
        <b/>
        <sz val="10"/>
        <color theme="1"/>
        <rFont val="Verdana"/>
        <family val="2"/>
      </rPr>
      <t>asegurarse de que la información ambiental comunicada sea coherente con la información generada dentro del SGA, y que sea fiable</t>
    </r>
  </si>
  <si>
    <r>
      <rPr>
        <b/>
        <sz val="10"/>
        <color theme="1"/>
        <rFont val="Verdana"/>
        <family val="2"/>
      </rPr>
      <t>A.</t>
    </r>
    <r>
      <rPr>
        <sz val="10"/>
        <color theme="1"/>
        <rFont val="Verdana"/>
        <family val="2"/>
      </rPr>
      <t xml:space="preserve"> La organización debe comunicar internamente la información pertinente del SGA entre los diversos niveles y funciones de la organización, incluidos los cambios en el SGA</t>
    </r>
  </si>
  <si>
    <r>
      <rPr>
        <b/>
        <sz val="10"/>
        <color theme="1"/>
        <rFont val="Verdana"/>
        <family val="2"/>
      </rPr>
      <t>B.</t>
    </r>
    <r>
      <rPr>
        <sz val="10"/>
        <color theme="1"/>
        <rFont val="Verdana"/>
        <family val="2"/>
      </rPr>
      <t xml:space="preserve"> La organización debe asegurarse de que sus procesos de comunicación permitan que las personas que realicen trabajos bajo el control de la organización contribuyan a la mejora continua.</t>
    </r>
  </si>
  <si>
    <r>
      <rPr>
        <b/>
        <sz val="10"/>
        <color theme="1"/>
        <rFont val="Verdana"/>
        <family val="2"/>
      </rPr>
      <t>A.</t>
    </r>
    <r>
      <rPr>
        <sz val="10"/>
        <color theme="1"/>
        <rFont val="Verdana"/>
        <family val="2"/>
      </rPr>
      <t xml:space="preserve"> El SGA de la organización debe incluir la información documentada requerida por la ISO 14001:2025</t>
    </r>
  </si>
  <si>
    <r>
      <rPr>
        <b/>
        <sz val="10"/>
        <color theme="1"/>
        <rFont val="Verdana"/>
        <family val="2"/>
      </rPr>
      <t>B.</t>
    </r>
    <r>
      <rPr>
        <sz val="10"/>
        <color theme="1"/>
        <rFont val="Verdana"/>
        <family val="2"/>
      </rPr>
      <t xml:space="preserve"> El SGA de la organización debe incluir la información documentada que la organización determina como necesariapara la eficacia del SGA</t>
    </r>
  </si>
  <si>
    <r>
      <rPr>
        <b/>
        <sz val="10"/>
        <color theme="1"/>
        <rFont val="Verdana"/>
        <family val="2"/>
      </rPr>
      <t>A</t>
    </r>
    <r>
      <rPr>
        <sz val="10"/>
        <color theme="1"/>
        <rFont val="Verdana"/>
        <family val="2"/>
      </rPr>
      <t xml:space="preserve">. Al crear y actualizar la información documentada, la organización debe asegurarse que sea apropiado </t>
    </r>
    <r>
      <rPr>
        <b/>
        <sz val="10"/>
        <color theme="1"/>
        <rFont val="Verdana"/>
        <family val="2"/>
      </rPr>
      <t>la identificación y descripción (por ejemplo, título, fecha o número de referencia)</t>
    </r>
  </si>
  <si>
    <r>
      <rPr>
        <b/>
        <sz val="10"/>
        <color theme="1"/>
        <rFont val="Verdana"/>
        <family val="2"/>
      </rPr>
      <t>B</t>
    </r>
    <r>
      <rPr>
        <sz val="10"/>
        <color theme="1"/>
        <rFont val="Verdana"/>
        <family val="2"/>
      </rPr>
      <t xml:space="preserve">. Al crear y actualizar la información documentada, la organización debe asegurarse que sea apropiado </t>
    </r>
    <r>
      <rPr>
        <b/>
        <sz val="10"/>
        <color theme="1"/>
        <rFont val="Verdana"/>
        <family val="2"/>
      </rPr>
      <t>el formato (pro ejemplo, idioma, versión de software, gráficos) y los medios de soporte (por ejemplo papel, electrónico, etc.)</t>
    </r>
  </si>
  <si>
    <r>
      <rPr>
        <b/>
        <sz val="10"/>
        <color theme="1"/>
        <rFont val="Verdana"/>
        <family val="2"/>
      </rPr>
      <t>A</t>
    </r>
    <r>
      <rPr>
        <sz val="10"/>
        <color theme="1"/>
        <rFont val="Verdana"/>
        <family val="2"/>
      </rPr>
      <t xml:space="preserve">. La información documentada requerida por el SGA y por la ISO 14001:2015 se debe controlar para asegurarse de que </t>
    </r>
    <r>
      <rPr>
        <b/>
        <sz val="10"/>
        <color theme="1"/>
        <rFont val="Verdana"/>
        <family val="2"/>
      </rPr>
      <t>este disponible y sea idónea para su uso, dónde y cuándo lo necesite</t>
    </r>
  </si>
  <si>
    <r>
      <rPr>
        <b/>
        <sz val="10"/>
        <color theme="1"/>
        <rFont val="Verdana"/>
        <family val="2"/>
      </rPr>
      <t>B</t>
    </r>
    <r>
      <rPr>
        <sz val="10"/>
        <color theme="1"/>
        <rFont val="Verdana"/>
        <family val="2"/>
      </rPr>
      <t xml:space="preserve">. La información documentada requerida por el SGA y por la ISO 14001:2015 se debe controlar para asegurarse de que </t>
    </r>
    <r>
      <rPr>
        <b/>
        <sz val="10"/>
        <color theme="1"/>
        <rFont val="Verdana"/>
        <family val="2"/>
      </rPr>
      <t>esté protegida adecuadamente (contra la pérdida de confidencialidad, uso inadecuado o pérdida de integridad)</t>
    </r>
  </si>
  <si>
    <r>
      <rPr>
        <b/>
        <sz val="10"/>
        <color theme="1"/>
        <rFont val="Verdana"/>
        <family val="2"/>
      </rPr>
      <t>A.</t>
    </r>
    <r>
      <rPr>
        <sz val="10"/>
        <color theme="1"/>
        <rFont val="Verdana"/>
        <family val="2"/>
      </rPr>
      <t xml:space="preserve"> La organización debe determinar qué necesita seguimiento y medición</t>
    </r>
  </si>
  <si>
    <r>
      <rPr>
        <b/>
        <sz val="10"/>
        <color theme="1"/>
        <rFont val="Verdana"/>
        <family val="2"/>
      </rPr>
      <t>B.</t>
    </r>
    <r>
      <rPr>
        <sz val="10"/>
        <color theme="1"/>
        <rFont val="Verdana"/>
        <family val="2"/>
      </rPr>
      <t xml:space="preserve"> La organización debe determinar los métodos de seguimiento, medición análisis y evaluación, según corresponda, para asegurar resultados válidos</t>
    </r>
  </si>
  <si>
    <r>
      <rPr>
        <b/>
        <sz val="10"/>
        <color theme="1"/>
        <rFont val="Verdana"/>
        <family val="2"/>
      </rPr>
      <t>C.</t>
    </r>
    <r>
      <rPr>
        <sz val="10"/>
        <color theme="1"/>
        <rFont val="Verdana"/>
        <family val="2"/>
      </rPr>
      <t xml:space="preserve"> La organización debe determinarlos criterios contra los cuales la organización evaluará su desempeño ambiental y los indicadores apropiados</t>
    </r>
  </si>
  <si>
    <r>
      <rPr>
        <b/>
        <sz val="10"/>
        <color theme="1"/>
        <rFont val="Verdana"/>
        <family val="2"/>
      </rPr>
      <t>D.</t>
    </r>
    <r>
      <rPr>
        <sz val="10"/>
        <color theme="1"/>
        <rFont val="Verdana"/>
        <family val="2"/>
      </rPr>
      <t xml:space="preserve"> La organización debe determinar cuándo se deben llevar a cabo el seguimiento y la medición</t>
    </r>
  </si>
  <si>
    <r>
      <rPr>
        <b/>
        <sz val="10"/>
        <color theme="1"/>
        <rFont val="Verdana"/>
        <family val="2"/>
      </rPr>
      <t>E.</t>
    </r>
    <r>
      <rPr>
        <sz val="10"/>
        <color theme="1"/>
        <rFont val="Verdana"/>
        <family val="2"/>
      </rPr>
      <t xml:space="preserve"> La organización debe determinar cuándo se deben analizar y evaluar los resultados del seguimientoy la medición</t>
    </r>
  </si>
  <si>
    <r>
      <t xml:space="preserve">1. La alta dirección debe revisar los cambioes en </t>
    </r>
    <r>
      <rPr>
        <b/>
        <sz val="10"/>
        <color theme="1"/>
        <rFont val="Verdana"/>
        <family val="2"/>
      </rPr>
      <t>las cuestiones externas e internas que sean pertinentes al Sistema de Gestión Ambiental.</t>
    </r>
  </si>
  <si>
    <r>
      <t xml:space="preserve">2. La alta dirección debe revisar los cambioes en </t>
    </r>
    <r>
      <rPr>
        <b/>
        <sz val="10"/>
        <color theme="1"/>
        <rFont val="Verdana"/>
        <family val="2"/>
      </rPr>
      <t>las necesidades y expectativas de las partes interesadas incluidos los requisitos legales y otros requisitos.</t>
    </r>
  </si>
  <si>
    <r>
      <t>3. La alta dirección debe revisar los cambioes en</t>
    </r>
    <r>
      <rPr>
        <b/>
        <sz val="10"/>
        <color theme="1"/>
        <rFont val="Verdana"/>
        <family val="2"/>
      </rPr>
      <t xml:space="preserve"> sus aspectos ambientales significativos</t>
    </r>
    <r>
      <rPr>
        <sz val="10"/>
        <color theme="1"/>
        <rFont val="Verdana"/>
        <family val="2"/>
      </rPr>
      <t>.</t>
    </r>
  </si>
  <si>
    <r>
      <t>4. La alta dirección debe revisar los cambioes en</t>
    </r>
    <r>
      <rPr>
        <b/>
        <sz val="10"/>
        <color theme="1"/>
        <rFont val="Verdana"/>
        <family val="2"/>
      </rPr>
      <t xml:space="preserve"> los riesgos y oportunidades</t>
    </r>
    <r>
      <rPr>
        <sz val="10"/>
        <color theme="1"/>
        <rFont val="Verdana"/>
        <family val="2"/>
      </rPr>
      <t>.</t>
    </r>
  </si>
  <si>
    <r>
      <t xml:space="preserve">1. La alta dirección debe revisar la información sobre el desempeño ambiental de las organización, incluidas las tendencias relativas a  </t>
    </r>
    <r>
      <rPr>
        <b/>
        <sz val="10"/>
        <color theme="1"/>
        <rFont val="Verdana"/>
        <family val="2"/>
      </rPr>
      <t>No conformidades y acciones correctivas</t>
    </r>
  </si>
  <si>
    <r>
      <t xml:space="preserve">2. La alta dirección debe revisar la información sobre el desempeño ambiental de las organización, incluidas las tendencias relativas a </t>
    </r>
    <r>
      <rPr>
        <b/>
        <sz val="10"/>
        <color theme="1"/>
        <rFont val="Verdana"/>
        <family val="2"/>
      </rPr>
      <t>Resultados de seguimiento y medición</t>
    </r>
  </si>
  <si>
    <r>
      <t>3. La alta dirección debe revisar la información sobre el desempeño ambiental de las organización, incluidas las tendencias relativas al</t>
    </r>
    <r>
      <rPr>
        <b/>
        <sz val="10"/>
        <color theme="1"/>
        <rFont val="Verdana"/>
        <family val="2"/>
      </rPr>
      <t xml:space="preserve"> Cumplimineto de los requisitos legales y otros requisitos</t>
    </r>
  </si>
  <si>
    <r>
      <t xml:space="preserve">4. La alta dirección debe revisar la información sobre el desempeño ambiental de las organización, incluidas las tendencias relativas a </t>
    </r>
    <r>
      <rPr>
        <b/>
        <sz val="10"/>
        <color theme="1"/>
        <rFont val="Verdana"/>
        <family val="2"/>
      </rPr>
      <t>Resultados de las auditorías</t>
    </r>
  </si>
  <si>
    <t>Paginas 6 de 7</t>
  </si>
  <si>
    <t>Paginas 7 de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</si>
</sst>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_);\(#,##0.0\)"/>
    <numFmt numFmtId="166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FFFFFF"/>
      <name val="Verdana"/>
      <family val="2"/>
    </font>
    <font>
      <sz val="9"/>
      <color rgb="FF000000"/>
      <name val="Verdana"/>
      <family val="2"/>
    </font>
    <font>
      <sz val="8"/>
      <name val="Calibri"/>
      <family val="2"/>
      <scheme val="minor"/>
    </font>
    <font>
      <sz val="9"/>
      <color theme="1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  <font>
      <b/>
      <sz val="16"/>
      <color theme="1"/>
      <name val="Verdana"/>
      <family val="2"/>
    </font>
    <font>
      <b/>
      <sz val="11"/>
      <name val="Verdana"/>
      <family val="2"/>
    </font>
    <font>
      <b/>
      <u/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1"/>
      <color theme="10"/>
      <name val="Verdana"/>
      <family val="2"/>
    </font>
    <font>
      <b/>
      <u/>
      <sz val="11"/>
      <color theme="1"/>
      <name val="Verdana"/>
      <family val="2"/>
    </font>
    <font>
      <b/>
      <sz val="10"/>
      <name val="Verdana"/>
      <family val="2"/>
    </font>
    <font>
      <sz val="10"/>
      <color rgb="FF00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FFC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rgb="FF000000"/>
      </patternFill>
    </fill>
  </fills>
  <borders count="7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theme="1" tint="4.9989318521683403E-2"/>
      </bottom>
      <diagonal/>
    </border>
    <border>
      <left/>
      <right style="medium">
        <color auto="1"/>
      </right>
      <top style="medium">
        <color auto="1"/>
      </top>
      <bottom style="thin">
        <color theme="1" tint="4.9989318521683403E-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theme="1" tint="4.9989318521683403E-2"/>
      </top>
      <bottom style="medium">
        <color auto="1"/>
      </bottom>
      <diagonal/>
    </border>
    <border>
      <left/>
      <right style="medium">
        <color auto="1"/>
      </right>
      <top style="thin">
        <color theme="1" tint="4.9989318521683403E-2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466">
    <xf numFmtId="0" fontId="0" fillId="0" borderId="0" xfId="0"/>
    <xf numFmtId="9" fontId="0" fillId="0" borderId="0" xfId="2" applyFont="1"/>
    <xf numFmtId="0" fontId="4" fillId="0" borderId="12" xfId="0" applyFont="1" applyBorder="1"/>
    <xf numFmtId="14" fontId="4" fillId="0" borderId="12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4" fillId="0" borderId="12" xfId="0" applyFont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 wrapText="1"/>
    </xf>
    <xf numFmtId="0" fontId="0" fillId="0" borderId="12" xfId="0" applyBorder="1"/>
    <xf numFmtId="0" fontId="3" fillId="4" borderId="30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3" fillId="8" borderId="36" xfId="0" applyFont="1" applyFill="1" applyBorder="1" applyAlignment="1">
      <alignment horizontal="center" vertical="center" wrapText="1"/>
    </xf>
    <xf numFmtId="0" fontId="3" fillId="8" borderId="37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/>
    <xf numFmtId="165" fontId="7" fillId="0" borderId="0" xfId="1" applyNumberFormat="1" applyFont="1" applyFill="1" applyAlignment="1">
      <alignment horizontal="center"/>
    </xf>
    <xf numFmtId="0" fontId="7" fillId="0" borderId="30" xfId="0" applyFont="1" applyBorder="1"/>
    <xf numFmtId="0" fontId="7" fillId="0" borderId="32" xfId="0" applyFont="1" applyBorder="1"/>
    <xf numFmtId="165" fontId="7" fillId="0" borderId="32" xfId="1" applyNumberFormat="1" applyFont="1" applyFill="1" applyBorder="1" applyAlignment="1">
      <alignment horizontal="center"/>
    </xf>
    <xf numFmtId="0" fontId="7" fillId="0" borderId="31" xfId="0" applyFont="1" applyBorder="1"/>
    <xf numFmtId="0" fontId="7" fillId="0" borderId="0" xfId="0" applyFont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9" fillId="2" borderId="0" xfId="0" applyNumberFormat="1" applyFont="1" applyFill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/>
    <xf numFmtId="166" fontId="9" fillId="2" borderId="15" xfId="0" applyNumberFormat="1" applyFont="1" applyFill="1" applyBorder="1" applyAlignment="1">
      <alignment horizontal="center" vertical="center"/>
    </xf>
    <xf numFmtId="166" fontId="9" fillId="2" borderId="17" xfId="0" applyNumberFormat="1" applyFont="1" applyFill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9" fontId="10" fillId="2" borderId="15" xfId="2" applyFont="1" applyFill="1" applyBorder="1" applyAlignment="1">
      <alignment horizontal="center" vertical="center"/>
    </xf>
    <xf numFmtId="9" fontId="10" fillId="2" borderId="16" xfId="2" applyFont="1" applyFill="1" applyBorder="1" applyAlignment="1">
      <alignment horizontal="center" vertical="center"/>
    </xf>
    <xf numFmtId="9" fontId="10" fillId="2" borderId="17" xfId="2" applyFont="1" applyFill="1" applyBorder="1" applyAlignment="1">
      <alignment horizontal="center" vertical="center"/>
    </xf>
    <xf numFmtId="0" fontId="7" fillId="0" borderId="22" xfId="0" applyFont="1" applyBorder="1"/>
    <xf numFmtId="166" fontId="9" fillId="0" borderId="0" xfId="0" applyNumberFormat="1" applyFont="1" applyAlignment="1">
      <alignment horizontal="center" vertical="center"/>
    </xf>
    <xf numFmtId="9" fontId="10" fillId="0" borderId="0" xfId="2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1" xfId="0" applyFont="1" applyBorder="1" applyAlignment="1">
      <alignment horizontal="center"/>
    </xf>
    <xf numFmtId="0" fontId="11" fillId="4" borderId="45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 wrapText="1"/>
    </xf>
    <xf numFmtId="165" fontId="11" fillId="4" borderId="52" xfId="1" applyNumberFormat="1" applyFont="1" applyFill="1" applyBorder="1" applyAlignment="1">
      <alignment horizontal="center" vertical="center" wrapText="1"/>
    </xf>
    <xf numFmtId="165" fontId="11" fillId="4" borderId="42" xfId="1" applyNumberFormat="1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/>
    </xf>
    <xf numFmtId="165" fontId="11" fillId="4" borderId="9" xfId="1" applyNumberFormat="1" applyFont="1" applyFill="1" applyBorder="1" applyAlignment="1">
      <alignment horizontal="center" vertical="center"/>
    </xf>
    <xf numFmtId="165" fontId="11" fillId="4" borderId="9" xfId="1" applyNumberFormat="1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13" fillId="7" borderId="46" xfId="0" applyFont="1" applyFill="1" applyBorder="1" applyAlignment="1">
      <alignment horizontal="center" vertical="center" wrapText="1"/>
    </xf>
    <xf numFmtId="0" fontId="7" fillId="7" borderId="49" xfId="0" applyFont="1" applyFill="1" applyBorder="1" applyAlignment="1">
      <alignment horizontal="justify" vertical="center" wrapText="1"/>
    </xf>
    <xf numFmtId="0" fontId="7" fillId="7" borderId="49" xfId="0" applyFont="1" applyFill="1" applyBorder="1" applyAlignment="1">
      <alignment horizontal="center" vertical="center" wrapText="1"/>
    </xf>
    <xf numFmtId="1" fontId="7" fillId="7" borderId="49" xfId="1" applyNumberFormat="1" applyFont="1" applyFill="1" applyBorder="1" applyAlignment="1">
      <alignment horizontal="center" vertical="center" wrapText="1"/>
    </xf>
    <xf numFmtId="9" fontId="7" fillId="7" borderId="49" xfId="2" applyFont="1" applyFill="1" applyBorder="1" applyAlignment="1">
      <alignment horizontal="center" vertical="center"/>
    </xf>
    <xf numFmtId="2" fontId="13" fillId="7" borderId="49" xfId="2" applyNumberFormat="1" applyFont="1" applyFill="1" applyBorder="1" applyAlignment="1">
      <alignment horizontal="center" vertical="center"/>
    </xf>
    <xf numFmtId="9" fontId="13" fillId="7" borderId="49" xfId="2" applyFont="1" applyFill="1" applyBorder="1" applyAlignment="1">
      <alignment horizontal="center" vertical="center"/>
    </xf>
    <xf numFmtId="0" fontId="7" fillId="7" borderId="49" xfId="0" applyFont="1" applyFill="1" applyBorder="1"/>
    <xf numFmtId="0" fontId="7" fillId="7" borderId="65" xfId="0" applyFont="1" applyFill="1" applyBorder="1"/>
    <xf numFmtId="0" fontId="13" fillId="6" borderId="3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justify" vertical="center" wrapText="1"/>
    </xf>
    <xf numFmtId="0" fontId="7" fillId="0" borderId="29" xfId="0" applyFont="1" applyBorder="1" applyAlignment="1">
      <alignment horizontal="center" vertical="center" wrapText="1"/>
    </xf>
    <xf numFmtId="1" fontId="7" fillId="0" borderId="29" xfId="1" applyNumberFormat="1" applyFont="1" applyFill="1" applyBorder="1" applyAlignment="1">
      <alignment horizontal="center" vertical="center" wrapText="1"/>
    </xf>
    <xf numFmtId="9" fontId="7" fillId="0" borderId="29" xfId="2" applyFont="1" applyFill="1" applyBorder="1" applyAlignment="1">
      <alignment horizontal="center" vertical="center"/>
    </xf>
    <xf numFmtId="2" fontId="13" fillId="0" borderId="48" xfId="2" applyNumberFormat="1" applyFont="1" applyFill="1" applyBorder="1" applyAlignment="1">
      <alignment horizontal="center" vertical="center"/>
    </xf>
    <xf numFmtId="9" fontId="13" fillId="0" borderId="48" xfId="2" applyFont="1" applyFill="1" applyBorder="1" applyAlignment="1">
      <alignment horizontal="center" vertical="center"/>
    </xf>
    <xf numFmtId="0" fontId="7" fillId="0" borderId="29" xfId="0" applyFont="1" applyBorder="1" applyAlignment="1">
      <alignment wrapText="1"/>
    </xf>
    <xf numFmtId="0" fontId="14" fillId="0" borderId="4" xfId="4" applyFont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center" vertical="center" wrapText="1"/>
    </xf>
    <xf numFmtId="1" fontId="7" fillId="0" borderId="12" xfId="1" applyNumberFormat="1" applyFont="1" applyFill="1" applyBorder="1" applyAlignment="1">
      <alignment horizontal="center" vertical="center" wrapText="1"/>
    </xf>
    <xf numFmtId="9" fontId="7" fillId="0" borderId="12" xfId="2" applyFont="1" applyFill="1" applyBorder="1" applyAlignment="1">
      <alignment horizontal="center" vertical="center"/>
    </xf>
    <xf numFmtId="2" fontId="13" fillId="0" borderId="49" xfId="2" applyNumberFormat="1" applyFont="1" applyFill="1" applyBorder="1" applyAlignment="1">
      <alignment horizontal="center" vertical="center"/>
    </xf>
    <xf numFmtId="9" fontId="13" fillId="0" borderId="49" xfId="2" applyFont="1" applyFill="1" applyBorder="1" applyAlignment="1">
      <alignment horizontal="center" vertical="center"/>
    </xf>
    <xf numFmtId="0" fontId="7" fillId="0" borderId="12" xfId="0" applyFont="1" applyBorder="1" applyAlignment="1">
      <alignment wrapText="1"/>
    </xf>
    <xf numFmtId="0" fontId="14" fillId="0" borderId="14" xfId="4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14" fillId="0" borderId="14" xfId="4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center" vertical="center" wrapText="1"/>
    </xf>
    <xf numFmtId="1" fontId="7" fillId="0" borderId="16" xfId="1" applyNumberFormat="1" applyFont="1" applyFill="1" applyBorder="1" applyAlignment="1">
      <alignment horizontal="center" vertical="center" wrapText="1"/>
    </xf>
    <xf numFmtId="9" fontId="7" fillId="0" borderId="16" xfId="2" applyFont="1" applyFill="1" applyBorder="1" applyAlignment="1">
      <alignment horizontal="center" vertical="center"/>
    </xf>
    <xf numFmtId="2" fontId="13" fillId="0" borderId="23" xfId="2" applyNumberFormat="1" applyFont="1" applyFill="1" applyBorder="1" applyAlignment="1">
      <alignment horizontal="center" vertical="center"/>
    </xf>
    <xf numFmtId="9" fontId="13" fillId="0" borderId="23" xfId="2" applyFont="1" applyFill="1" applyBorder="1" applyAlignment="1">
      <alignment horizontal="center" vertical="center"/>
    </xf>
    <xf numFmtId="0" fontId="7" fillId="0" borderId="16" xfId="0" applyFont="1" applyBorder="1" applyAlignment="1">
      <alignment wrapText="1"/>
    </xf>
    <xf numFmtId="0" fontId="14" fillId="0" borderId="17" xfId="4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justify" vertical="center" wrapText="1"/>
    </xf>
    <xf numFmtId="0" fontId="7" fillId="7" borderId="13" xfId="0" applyFont="1" applyFill="1" applyBorder="1" applyAlignment="1">
      <alignment horizontal="center" vertical="center" wrapText="1"/>
    </xf>
    <xf numFmtId="1" fontId="7" fillId="7" borderId="13" xfId="1" applyNumberFormat="1" applyFont="1" applyFill="1" applyBorder="1" applyAlignment="1">
      <alignment horizontal="center" vertical="center" wrapText="1"/>
    </xf>
    <xf numFmtId="9" fontId="7" fillId="7" borderId="13" xfId="2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wrapText="1"/>
    </xf>
    <xf numFmtId="165" fontId="7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22" xfId="0" applyFont="1" applyBorder="1" applyAlignment="1">
      <alignment wrapText="1"/>
    </xf>
    <xf numFmtId="0" fontId="16" fillId="4" borderId="8" xfId="0" applyFont="1" applyFill="1" applyBorder="1" applyAlignment="1">
      <alignment horizontal="center" vertical="center"/>
    </xf>
    <xf numFmtId="0" fontId="16" fillId="4" borderId="52" xfId="0" applyFont="1" applyFill="1" applyBorder="1" applyAlignment="1">
      <alignment horizontal="center" vertical="center"/>
    </xf>
    <xf numFmtId="0" fontId="16" fillId="4" borderId="53" xfId="0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/>
    </xf>
    <xf numFmtId="2" fontId="16" fillId="4" borderId="9" xfId="2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3" fillId="4" borderId="18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7" fillId="6" borderId="57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left" vertical="center"/>
    </xf>
    <xf numFmtId="0" fontId="7" fillId="6" borderId="29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9" fontId="16" fillId="0" borderId="3" xfId="2" applyFont="1" applyFill="1" applyBorder="1" applyAlignment="1">
      <alignment horizontal="center" vertical="center"/>
    </xf>
    <xf numFmtId="9" fontId="16" fillId="0" borderId="4" xfId="2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6" borderId="11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left" vertical="center"/>
    </xf>
    <xf numFmtId="0" fontId="7" fillId="6" borderId="14" xfId="0" applyFont="1" applyFill="1" applyBorder="1" applyAlignment="1">
      <alignment horizontal="left" vertical="center"/>
    </xf>
    <xf numFmtId="9" fontId="16" fillId="0" borderId="11" xfId="2" applyFont="1" applyFill="1" applyBorder="1" applyAlignment="1">
      <alignment horizontal="center" vertical="center"/>
    </xf>
    <xf numFmtId="9" fontId="16" fillId="0" borderId="14" xfId="2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left" vertical="center"/>
    </xf>
    <xf numFmtId="0" fontId="7" fillId="6" borderId="16" xfId="0" applyFont="1" applyFill="1" applyBorder="1" applyAlignment="1">
      <alignment horizontal="left" vertical="center"/>
    </xf>
    <xf numFmtId="0" fontId="7" fillId="6" borderId="17" xfId="0" applyFont="1" applyFill="1" applyBorder="1" applyAlignment="1">
      <alignment horizontal="left" vertical="center"/>
    </xf>
    <xf numFmtId="9" fontId="16" fillId="0" borderId="15" xfId="2" applyFont="1" applyFill="1" applyBorder="1" applyAlignment="1">
      <alignment horizontal="center" vertical="center"/>
    </xf>
    <xf numFmtId="9" fontId="16" fillId="0" borderId="17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3" borderId="25" xfId="0" applyFont="1" applyFill="1" applyBorder="1" applyAlignment="1">
      <alignment horizontal="left" vertical="center" wrapText="1"/>
    </xf>
    <xf numFmtId="9" fontId="16" fillId="3" borderId="23" xfId="2" applyFont="1" applyFill="1" applyBorder="1" applyAlignment="1">
      <alignment horizontal="center" vertical="center"/>
    </xf>
    <xf numFmtId="9" fontId="16" fillId="3" borderId="24" xfId="2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9" fontId="16" fillId="0" borderId="0" xfId="2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26" xfId="0" applyFont="1" applyBorder="1"/>
    <xf numFmtId="0" fontId="7" fillId="0" borderId="33" xfId="0" applyFont="1" applyBorder="1"/>
    <xf numFmtId="165" fontId="7" fillId="0" borderId="33" xfId="1" applyNumberFormat="1" applyFont="1" applyFill="1" applyBorder="1" applyAlignment="1">
      <alignment horizontal="center"/>
    </xf>
    <xf numFmtId="0" fontId="7" fillId="0" borderId="33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59" xfId="0" applyFont="1" applyFill="1" applyBorder="1" applyAlignment="1">
      <alignment horizontal="center" vertical="center" wrapText="1"/>
    </xf>
    <xf numFmtId="166" fontId="9" fillId="2" borderId="5" xfId="0" applyNumberFormat="1" applyFont="1" applyFill="1" applyBorder="1" applyAlignment="1">
      <alignment horizontal="center" vertical="center"/>
    </xf>
    <xf numFmtId="166" fontId="9" fillId="2" borderId="6" xfId="0" applyNumberFormat="1" applyFont="1" applyFill="1" applyBorder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9" fontId="10" fillId="2" borderId="7" xfId="2" applyFont="1" applyFill="1" applyBorder="1" applyAlignment="1">
      <alignment horizontal="center" vertical="center"/>
    </xf>
    <xf numFmtId="9" fontId="10" fillId="2" borderId="61" xfId="2" applyFont="1" applyFill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165" fontId="11" fillId="4" borderId="48" xfId="1" applyNumberFormat="1" applyFont="1" applyFill="1" applyBorder="1" applyAlignment="1">
      <alignment horizontal="center" vertical="center"/>
    </xf>
    <xf numFmtId="165" fontId="11" fillId="4" borderId="48" xfId="1" applyNumberFormat="1" applyFont="1" applyFill="1" applyBorder="1" applyAlignment="1">
      <alignment horizontal="center" vertical="center" wrapText="1"/>
    </xf>
    <xf numFmtId="0" fontId="11" fillId="4" borderId="48" xfId="0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center" vertical="center" wrapText="1"/>
    </xf>
    <xf numFmtId="1" fontId="7" fillId="0" borderId="9" xfId="1" applyNumberFormat="1" applyFont="1" applyFill="1" applyBorder="1" applyAlignment="1">
      <alignment horizontal="center" vertical="center" wrapText="1"/>
    </xf>
    <xf numFmtId="9" fontId="7" fillId="0" borderId="9" xfId="2" applyFont="1" applyFill="1" applyBorder="1" applyAlignment="1">
      <alignment horizontal="center" vertical="center"/>
    </xf>
    <xf numFmtId="2" fontId="13" fillId="0" borderId="9" xfId="2" applyNumberFormat="1" applyFont="1" applyFill="1" applyBorder="1" applyAlignment="1">
      <alignment horizontal="center" vertical="center"/>
    </xf>
    <xf numFmtId="9" fontId="13" fillId="0" borderId="9" xfId="2" applyFont="1" applyFill="1" applyBorder="1" applyAlignment="1">
      <alignment horizontal="center" vertical="center"/>
    </xf>
    <xf numFmtId="0" fontId="7" fillId="0" borderId="9" xfId="0" applyFont="1" applyBorder="1"/>
    <xf numFmtId="0" fontId="7" fillId="0" borderId="10" xfId="0" applyFont="1" applyBorder="1"/>
    <xf numFmtId="0" fontId="13" fillId="6" borderId="45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justify" vertical="center" wrapText="1"/>
    </xf>
    <xf numFmtId="0" fontId="7" fillId="7" borderId="29" xfId="0" applyFont="1" applyFill="1" applyBorder="1" applyAlignment="1">
      <alignment horizontal="center" vertical="center" wrapText="1"/>
    </xf>
    <xf numFmtId="1" fontId="7" fillId="7" borderId="29" xfId="1" applyNumberFormat="1" applyFont="1" applyFill="1" applyBorder="1" applyAlignment="1">
      <alignment horizontal="center" vertical="center" wrapText="1"/>
    </xf>
    <xf numFmtId="9" fontId="7" fillId="7" borderId="29" xfId="2" applyFont="1" applyFill="1" applyBorder="1" applyAlignment="1">
      <alignment horizontal="center" vertical="center"/>
    </xf>
    <xf numFmtId="2" fontId="13" fillId="7" borderId="48" xfId="2" applyNumberFormat="1" applyFont="1" applyFill="1" applyBorder="1" applyAlignment="1">
      <alignment horizontal="center" vertical="center"/>
    </xf>
    <xf numFmtId="9" fontId="13" fillId="7" borderId="48" xfId="2" applyFont="1" applyFill="1" applyBorder="1" applyAlignment="1">
      <alignment horizontal="center" vertical="center"/>
    </xf>
    <xf numFmtId="0" fontId="7" fillId="7" borderId="29" xfId="0" applyFont="1" applyFill="1" applyBorder="1"/>
    <xf numFmtId="0" fontId="7" fillId="7" borderId="4" xfId="0" applyFont="1" applyFill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3" fillId="7" borderId="12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justify" vertical="center" wrapText="1"/>
    </xf>
    <xf numFmtId="0" fontId="7" fillId="7" borderId="12" xfId="0" applyFont="1" applyFill="1" applyBorder="1" applyAlignment="1">
      <alignment horizontal="center" vertical="center" wrapText="1"/>
    </xf>
    <xf numFmtId="1" fontId="7" fillId="7" borderId="12" xfId="1" applyNumberFormat="1" applyFont="1" applyFill="1" applyBorder="1" applyAlignment="1">
      <alignment horizontal="center" vertical="center" wrapText="1"/>
    </xf>
    <xf numFmtId="9" fontId="7" fillId="7" borderId="12" xfId="2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left" vertical="center"/>
    </xf>
    <xf numFmtId="0" fontId="14" fillId="7" borderId="14" xfId="4" applyFont="1" applyFill="1" applyBorder="1" applyAlignment="1">
      <alignment horizontal="left" vertical="center" wrapText="1"/>
    </xf>
    <xf numFmtId="0" fontId="13" fillId="7" borderId="16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justify" vertical="center" wrapText="1"/>
    </xf>
    <xf numFmtId="0" fontId="7" fillId="7" borderId="16" xfId="0" applyFont="1" applyFill="1" applyBorder="1" applyAlignment="1">
      <alignment horizontal="center" vertical="center" wrapText="1"/>
    </xf>
    <xf numFmtId="1" fontId="7" fillId="7" borderId="16" xfId="1" applyNumberFormat="1" applyFont="1" applyFill="1" applyBorder="1" applyAlignment="1">
      <alignment horizontal="center" vertical="center" wrapText="1"/>
    </xf>
    <xf numFmtId="9" fontId="7" fillId="7" borderId="16" xfId="2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left" vertical="center" wrapText="1"/>
    </xf>
    <xf numFmtId="0" fontId="14" fillId="7" borderId="17" xfId="4" applyFont="1" applyFill="1" applyBorder="1" applyAlignment="1">
      <alignment horizontal="left" vertical="center" wrapText="1"/>
    </xf>
    <xf numFmtId="0" fontId="13" fillId="0" borderId="29" xfId="0" applyFont="1" applyBorder="1" applyAlignment="1">
      <alignment horizontal="center" vertical="center" wrapText="1"/>
    </xf>
    <xf numFmtId="0" fontId="7" fillId="0" borderId="29" xfId="0" applyFont="1" applyBorder="1"/>
    <xf numFmtId="0" fontId="7" fillId="0" borderId="4" xfId="0" applyFont="1" applyBorder="1" applyAlignment="1">
      <alignment horizontal="left"/>
    </xf>
    <xf numFmtId="0" fontId="7" fillId="0" borderId="12" xfId="0" applyFont="1" applyBorder="1"/>
    <xf numFmtId="0" fontId="14" fillId="0" borderId="14" xfId="4" applyFont="1" applyFill="1" applyBorder="1" applyAlignment="1">
      <alignment horizontal="left" vertical="center"/>
    </xf>
    <xf numFmtId="0" fontId="7" fillId="0" borderId="16" xfId="0" applyFont="1" applyBorder="1"/>
    <xf numFmtId="0" fontId="14" fillId="0" borderId="17" xfId="4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justify" vertical="center" wrapText="1"/>
    </xf>
    <xf numFmtId="0" fontId="7" fillId="7" borderId="9" xfId="0" applyFont="1" applyFill="1" applyBorder="1" applyAlignment="1">
      <alignment horizontal="center" vertical="center" wrapText="1"/>
    </xf>
    <xf numFmtId="1" fontId="7" fillId="7" borderId="9" xfId="1" applyNumberFormat="1" applyFont="1" applyFill="1" applyBorder="1" applyAlignment="1">
      <alignment horizontal="center" vertical="center" wrapText="1"/>
    </xf>
    <xf numFmtId="9" fontId="7" fillId="7" borderId="9" xfId="2" applyFont="1" applyFill="1" applyBorder="1" applyAlignment="1">
      <alignment horizontal="center" vertical="center"/>
    </xf>
    <xf numFmtId="2" fontId="13" fillId="7" borderId="9" xfId="2" applyNumberFormat="1" applyFont="1" applyFill="1" applyBorder="1" applyAlignment="1">
      <alignment horizontal="center" vertical="center"/>
    </xf>
    <xf numFmtId="9" fontId="13" fillId="7" borderId="9" xfId="2" applyFont="1" applyFill="1" applyBorder="1" applyAlignment="1">
      <alignment horizontal="center" vertical="center"/>
    </xf>
    <xf numFmtId="0" fontId="7" fillId="7" borderId="9" xfId="0" applyFont="1" applyFill="1" applyBorder="1"/>
    <xf numFmtId="0" fontId="14" fillId="7" borderId="10" xfId="4" applyFont="1" applyFill="1" applyBorder="1" applyAlignment="1">
      <alignment horizontal="left" vertical="center"/>
    </xf>
    <xf numFmtId="0" fontId="16" fillId="4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4" borderId="56" xfId="0" applyFont="1" applyFill="1" applyBorder="1" applyAlignment="1">
      <alignment horizontal="center" vertical="center" wrapText="1"/>
    </xf>
    <xf numFmtId="0" fontId="7" fillId="6" borderId="47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justify" vertical="center" wrapText="1"/>
    </xf>
    <xf numFmtId="9" fontId="16" fillId="0" borderId="13" xfId="2" applyFont="1" applyFill="1" applyBorder="1" applyAlignment="1">
      <alignment horizontal="center" vertical="center"/>
    </xf>
    <xf numFmtId="9" fontId="16" fillId="0" borderId="20" xfId="2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justify" vertical="center" wrapText="1"/>
    </xf>
    <xf numFmtId="9" fontId="16" fillId="0" borderId="12" xfId="2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justify" vertical="center" wrapText="1"/>
    </xf>
    <xf numFmtId="9" fontId="16" fillId="0" borderId="16" xfId="2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wrapText="1"/>
    </xf>
    <xf numFmtId="0" fontId="17" fillId="0" borderId="0" xfId="0" applyFont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3" fillId="6" borderId="46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center" vertical="center" wrapText="1"/>
    </xf>
    <xf numFmtId="1" fontId="7" fillId="0" borderId="13" xfId="1" applyNumberFormat="1" applyFont="1" applyFill="1" applyBorder="1" applyAlignment="1">
      <alignment horizontal="center" vertical="center" wrapText="1"/>
    </xf>
    <xf numFmtId="9" fontId="7" fillId="0" borderId="13" xfId="2" applyFont="1" applyFill="1" applyBorder="1" applyAlignment="1">
      <alignment horizontal="center" vertical="center"/>
    </xf>
    <xf numFmtId="0" fontId="7" fillId="0" borderId="13" xfId="0" applyFont="1" applyBorder="1"/>
    <xf numFmtId="0" fontId="7" fillId="0" borderId="20" xfId="0" applyFont="1" applyBorder="1"/>
    <xf numFmtId="0" fontId="7" fillId="0" borderId="14" xfId="0" applyFont="1" applyBorder="1"/>
    <xf numFmtId="0" fontId="14" fillId="0" borderId="14" xfId="4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13" fillId="6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4" fillId="0" borderId="17" xfId="4" applyFont="1" applyFill="1" applyBorder="1" applyAlignment="1">
      <alignment horizontal="center" vertical="center" wrapText="1"/>
    </xf>
    <xf numFmtId="2" fontId="13" fillId="7" borderId="29" xfId="2" applyNumberFormat="1" applyFont="1" applyFill="1" applyBorder="1" applyAlignment="1">
      <alignment horizontal="center" vertical="center"/>
    </xf>
    <xf numFmtId="9" fontId="13" fillId="7" borderId="29" xfId="2" applyFont="1" applyFill="1" applyBorder="1" applyAlignment="1">
      <alignment horizontal="center" vertical="center"/>
    </xf>
    <xf numFmtId="0" fontId="14" fillId="7" borderId="4" xfId="4" applyFont="1" applyFill="1" applyBorder="1" applyAlignment="1">
      <alignment horizontal="center" vertical="center"/>
    </xf>
    <xf numFmtId="2" fontId="13" fillId="7" borderId="12" xfId="2" applyNumberFormat="1" applyFont="1" applyFill="1" applyBorder="1" applyAlignment="1">
      <alignment horizontal="center" vertical="center"/>
    </xf>
    <xf numFmtId="9" fontId="13" fillId="7" borderId="12" xfId="2" applyFont="1" applyFill="1" applyBorder="1" applyAlignment="1">
      <alignment horizontal="center" vertical="center"/>
    </xf>
    <xf numFmtId="0" fontId="7" fillId="7" borderId="12" xfId="0" applyFont="1" applyFill="1" applyBorder="1"/>
    <xf numFmtId="0" fontId="14" fillId="7" borderId="14" xfId="4" applyFont="1" applyFill="1" applyBorder="1" applyAlignment="1">
      <alignment horizontal="center" vertical="center"/>
    </xf>
    <xf numFmtId="0" fontId="14" fillId="7" borderId="14" xfId="4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/>
    </xf>
    <xf numFmtId="2" fontId="13" fillId="7" borderId="16" xfId="2" applyNumberFormat="1" applyFont="1" applyFill="1" applyBorder="1" applyAlignment="1">
      <alignment horizontal="center" vertical="center"/>
    </xf>
    <xf numFmtId="9" fontId="13" fillId="7" borderId="16" xfId="2" applyFont="1" applyFill="1" applyBorder="1" applyAlignment="1">
      <alignment horizontal="center" vertical="center"/>
    </xf>
    <xf numFmtId="0" fontId="7" fillId="7" borderId="16" xfId="0" applyFont="1" applyFill="1" applyBorder="1"/>
    <xf numFmtId="0" fontId="14" fillId="7" borderId="17" xfId="4" applyFont="1" applyFill="1" applyBorder="1" applyAlignment="1">
      <alignment horizontal="center" vertical="center" wrapText="1"/>
    </xf>
    <xf numFmtId="0" fontId="14" fillId="0" borderId="4" xfId="4" applyFont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14" fillId="0" borderId="17" xfId="4" applyFont="1" applyBorder="1" applyAlignment="1">
      <alignment horizontal="center" vertical="center" wrapText="1"/>
    </xf>
    <xf numFmtId="0" fontId="16" fillId="4" borderId="56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2" fontId="16" fillId="4" borderId="56" xfId="2" applyNumberFormat="1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7" fillId="6" borderId="59" xfId="0" applyFont="1" applyFill="1" applyBorder="1" applyAlignment="1">
      <alignment horizontal="center" vertical="center" wrapText="1"/>
    </xf>
    <xf numFmtId="0" fontId="7" fillId="6" borderId="47" xfId="0" applyFont="1" applyFill="1" applyBorder="1" applyAlignment="1">
      <alignment horizontal="justify" vertical="center" wrapText="1"/>
    </xf>
    <xf numFmtId="0" fontId="7" fillId="6" borderId="41" xfId="0" applyFont="1" applyFill="1" applyBorder="1" applyAlignment="1">
      <alignment horizontal="justify" vertical="center" wrapText="1"/>
    </xf>
    <xf numFmtId="0" fontId="7" fillId="6" borderId="20" xfId="0" applyFont="1" applyFill="1" applyBorder="1" applyAlignment="1">
      <alignment horizontal="justify" vertical="center" wrapText="1"/>
    </xf>
    <xf numFmtId="9" fontId="16" fillId="0" borderId="59" xfId="2" applyFont="1" applyFill="1" applyBorder="1" applyAlignment="1">
      <alignment horizontal="center" vertical="center"/>
    </xf>
    <xf numFmtId="9" fontId="16" fillId="0" borderId="62" xfId="2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6" borderId="6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justify" vertical="center" wrapText="1"/>
    </xf>
    <xf numFmtId="0" fontId="7" fillId="6" borderId="66" xfId="0" applyFont="1" applyFill="1" applyBorder="1" applyAlignment="1">
      <alignment horizontal="justify" vertical="center" wrapText="1"/>
    </xf>
    <xf numFmtId="0" fontId="7" fillId="6" borderId="14" xfId="0" applyFont="1" applyFill="1" applyBorder="1" applyAlignment="1">
      <alignment horizontal="justify" vertical="center" wrapText="1"/>
    </xf>
    <xf numFmtId="9" fontId="16" fillId="0" borderId="37" xfId="2" applyFont="1" applyFill="1" applyBorder="1" applyAlignment="1">
      <alignment horizontal="center" vertical="center"/>
    </xf>
    <xf numFmtId="9" fontId="16" fillId="0" borderId="63" xfId="2" applyFont="1" applyFill="1" applyBorder="1" applyAlignment="1">
      <alignment horizontal="center" vertical="center"/>
    </xf>
    <xf numFmtId="0" fontId="7" fillId="6" borderId="61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justify" vertical="center" wrapText="1"/>
    </xf>
    <xf numFmtId="0" fontId="7" fillId="6" borderId="39" xfId="0" applyFont="1" applyFill="1" applyBorder="1" applyAlignment="1">
      <alignment horizontal="justify" vertical="center" wrapText="1"/>
    </xf>
    <xf numFmtId="0" fontId="7" fillId="6" borderId="17" xfId="0" applyFont="1" applyFill="1" applyBorder="1" applyAlignment="1">
      <alignment horizontal="justify" vertical="center" wrapText="1"/>
    </xf>
    <xf numFmtId="9" fontId="16" fillId="0" borderId="64" xfId="2" applyFont="1" applyFill="1" applyBorder="1" applyAlignment="1">
      <alignment horizontal="center" vertical="center"/>
    </xf>
    <xf numFmtId="9" fontId="16" fillId="0" borderId="27" xfId="2" applyFont="1" applyFill="1" applyBorder="1" applyAlignment="1">
      <alignment horizontal="center" vertical="center"/>
    </xf>
    <xf numFmtId="0" fontId="12" fillId="5" borderId="36" xfId="0" applyFont="1" applyFill="1" applyBorder="1" applyAlignment="1">
      <alignment horizontal="center" vertical="center" wrapText="1"/>
    </xf>
    <xf numFmtId="0" fontId="13" fillId="6" borderId="50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2" fontId="13" fillId="0" borderId="29" xfId="2" applyNumberFormat="1" applyFont="1" applyFill="1" applyBorder="1" applyAlignment="1">
      <alignment horizontal="center" vertical="center"/>
    </xf>
    <xf numFmtId="0" fontId="7" fillId="0" borderId="4" xfId="0" applyFont="1" applyBorder="1"/>
    <xf numFmtId="0" fontId="12" fillId="5" borderId="67" xfId="0" applyFont="1" applyFill="1" applyBorder="1" applyAlignment="1">
      <alignment horizontal="center" vertical="center" wrapText="1"/>
    </xf>
    <xf numFmtId="0" fontId="13" fillId="6" borderId="66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2" fontId="13" fillId="0" borderId="12" xfId="2" applyNumberFormat="1" applyFont="1" applyFill="1" applyBorder="1" applyAlignment="1">
      <alignment horizontal="center" vertical="center"/>
    </xf>
    <xf numFmtId="0" fontId="14" fillId="0" borderId="14" xfId="4" applyFont="1" applyFill="1" applyBorder="1"/>
    <xf numFmtId="0" fontId="13" fillId="0" borderId="34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justify" vertical="center" wrapText="1"/>
    </xf>
    <xf numFmtId="0" fontId="7" fillId="0" borderId="28" xfId="0" applyFont="1" applyBorder="1" applyAlignment="1">
      <alignment horizontal="center" vertical="center" wrapText="1"/>
    </xf>
    <xf numFmtId="1" fontId="7" fillId="0" borderId="28" xfId="1" applyNumberFormat="1" applyFont="1" applyFill="1" applyBorder="1" applyAlignment="1">
      <alignment horizontal="center" vertical="center" wrapText="1"/>
    </xf>
    <xf numFmtId="9" fontId="7" fillId="0" borderId="28" xfId="2" applyFont="1" applyFill="1" applyBorder="1" applyAlignment="1">
      <alignment horizontal="center" vertical="center"/>
    </xf>
    <xf numFmtId="2" fontId="13" fillId="0" borderId="28" xfId="2" applyNumberFormat="1" applyFont="1" applyFill="1" applyBorder="1" applyAlignment="1">
      <alignment horizontal="center" vertical="center"/>
    </xf>
    <xf numFmtId="0" fontId="7" fillId="0" borderId="28" xfId="0" applyFont="1" applyBorder="1"/>
    <xf numFmtId="0" fontId="14" fillId="0" borderId="68" xfId="4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4" fillId="7" borderId="4" xfId="4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left" vertical="center" wrapText="1"/>
    </xf>
    <xf numFmtId="0" fontId="13" fillId="7" borderId="34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justify" vertical="center" wrapText="1"/>
    </xf>
    <xf numFmtId="0" fontId="7" fillId="7" borderId="28" xfId="0" applyFont="1" applyFill="1" applyBorder="1" applyAlignment="1">
      <alignment horizontal="center" vertical="center" wrapText="1"/>
    </xf>
    <xf numFmtId="1" fontId="7" fillId="7" borderId="28" xfId="1" applyNumberFormat="1" applyFont="1" applyFill="1" applyBorder="1" applyAlignment="1">
      <alignment horizontal="center" vertical="center" wrapText="1"/>
    </xf>
    <xf numFmtId="9" fontId="7" fillId="7" borderId="28" xfId="2" applyFont="1" applyFill="1" applyBorder="1" applyAlignment="1">
      <alignment horizontal="center" vertical="center"/>
    </xf>
    <xf numFmtId="2" fontId="13" fillId="7" borderId="28" xfId="2" applyNumberFormat="1" applyFont="1" applyFill="1" applyBorder="1" applyAlignment="1">
      <alignment horizontal="center" vertical="center"/>
    </xf>
    <xf numFmtId="9" fontId="13" fillId="7" borderId="28" xfId="2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left" vertical="center" wrapText="1"/>
    </xf>
    <xf numFmtId="0" fontId="14" fillId="7" borderId="68" xfId="4" applyFont="1" applyFill="1" applyBorder="1" applyAlignment="1">
      <alignment horizontal="center" vertical="center" wrapText="1"/>
    </xf>
    <xf numFmtId="9" fontId="13" fillId="0" borderId="29" xfId="2" applyFont="1" applyFill="1" applyBorder="1" applyAlignment="1">
      <alignment horizontal="center" vertical="center"/>
    </xf>
    <xf numFmtId="0" fontId="7" fillId="0" borderId="29" xfId="0" applyFont="1" applyBorder="1" applyAlignment="1">
      <alignment horizontal="left" vertical="center" wrapText="1"/>
    </xf>
    <xf numFmtId="0" fontId="14" fillId="0" borderId="4" xfId="4" applyFont="1" applyFill="1" applyBorder="1" applyAlignment="1">
      <alignment horizontal="center" vertical="center" wrapText="1"/>
    </xf>
    <xf numFmtId="9" fontId="13" fillId="0" borderId="12" xfId="2" applyFont="1" applyFill="1" applyBorder="1" applyAlignment="1">
      <alignment horizontal="center" vertical="center"/>
    </xf>
    <xf numFmtId="9" fontId="13" fillId="0" borderId="28" xfId="2" applyFont="1" applyFill="1" applyBorder="1" applyAlignment="1">
      <alignment horizontal="center" vertical="center"/>
    </xf>
    <xf numFmtId="0" fontId="7" fillId="0" borderId="28" xfId="0" applyFont="1" applyBorder="1" applyAlignment="1">
      <alignment horizontal="left" vertical="center" wrapText="1"/>
    </xf>
    <xf numFmtId="0" fontId="13" fillId="6" borderId="39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7" fillId="7" borderId="17" xfId="0" applyFont="1" applyFill="1" applyBorder="1"/>
    <xf numFmtId="0" fontId="13" fillId="6" borderId="32" xfId="0" applyFont="1" applyFill="1" applyBorder="1" applyAlignment="1">
      <alignment horizontal="center" vertical="center" wrapText="1"/>
    </xf>
    <xf numFmtId="1" fontId="7" fillId="0" borderId="29" xfId="1" applyNumberFormat="1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7" fillId="7" borderId="4" xfId="0" applyFont="1" applyFill="1" applyBorder="1"/>
    <xf numFmtId="2" fontId="13" fillId="7" borderId="49" xfId="2" applyNumberFormat="1" applyFont="1" applyFill="1" applyBorder="1" applyAlignment="1">
      <alignment horizontal="center" vertical="center"/>
    </xf>
    <xf numFmtId="9" fontId="13" fillId="7" borderId="49" xfId="2" applyFont="1" applyFill="1" applyBorder="1" applyAlignment="1">
      <alignment horizontal="center" vertical="center"/>
    </xf>
    <xf numFmtId="0" fontId="12" fillId="5" borderId="64" xfId="0" applyFont="1" applyFill="1" applyBorder="1" applyAlignment="1">
      <alignment horizontal="center" vertical="center" wrapText="1"/>
    </xf>
    <xf numFmtId="0" fontId="13" fillId="6" borderId="33" xfId="0" applyFont="1" applyFill="1" applyBorder="1" applyAlignment="1">
      <alignment horizontal="center" vertical="center" wrapText="1"/>
    </xf>
    <xf numFmtId="2" fontId="13" fillId="7" borderId="23" xfId="2" applyNumberFormat="1" applyFont="1" applyFill="1" applyBorder="1" applyAlignment="1">
      <alignment horizontal="center" vertical="center"/>
    </xf>
    <xf numFmtId="9" fontId="13" fillId="7" borderId="23" xfId="2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7" fillId="6" borderId="54" xfId="0" applyFont="1" applyFill="1" applyBorder="1" applyAlignment="1">
      <alignment horizontal="left" vertical="center" wrapText="1"/>
    </xf>
    <xf numFmtId="0" fontId="7" fillId="6" borderId="50" xfId="0" applyFont="1" applyFill="1" applyBorder="1" applyAlignment="1">
      <alignment horizontal="left" vertical="center" wrapText="1"/>
    </xf>
    <xf numFmtId="0" fontId="7" fillId="6" borderId="55" xfId="0" applyFont="1" applyFill="1" applyBorder="1" applyAlignment="1">
      <alignment horizontal="left" vertical="center" wrapText="1"/>
    </xf>
    <xf numFmtId="9" fontId="16" fillId="0" borderId="29" xfId="2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left" vertical="center" wrapText="1"/>
    </xf>
    <xf numFmtId="0" fontId="7" fillId="6" borderId="39" xfId="0" applyFont="1" applyFill="1" applyBorder="1" applyAlignment="1">
      <alignment horizontal="left" vertical="center" wrapText="1"/>
    </xf>
    <xf numFmtId="0" fontId="7" fillId="6" borderId="44" xfId="0" applyFont="1" applyFill="1" applyBorder="1" applyAlignment="1">
      <alignment horizontal="left" vertical="center" wrapText="1"/>
    </xf>
    <xf numFmtId="9" fontId="16" fillId="0" borderId="23" xfId="2" applyFont="1" applyFill="1" applyBorder="1" applyAlignment="1">
      <alignment horizontal="center" vertical="center"/>
    </xf>
    <xf numFmtId="9" fontId="16" fillId="0" borderId="24" xfId="2" applyFont="1" applyFill="1" applyBorder="1" applyAlignment="1">
      <alignment horizontal="center" vertical="center"/>
    </xf>
    <xf numFmtId="0" fontId="7" fillId="0" borderId="32" xfId="0" applyFont="1" applyBorder="1" applyAlignment="1">
      <alignment horizontal="left" vertical="center" wrapText="1"/>
    </xf>
    <xf numFmtId="0" fontId="7" fillId="7" borderId="9" xfId="0" applyFont="1" applyFill="1" applyBorder="1" applyAlignment="1">
      <alignment horizontal="left" vertical="center" wrapText="1"/>
    </xf>
    <xf numFmtId="0" fontId="7" fillId="7" borderId="10" xfId="0" applyFont="1" applyFill="1" applyBorder="1"/>
    <xf numFmtId="0" fontId="13" fillId="6" borderId="34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7" fillId="0" borderId="68" xfId="0" applyFont="1" applyBorder="1"/>
    <xf numFmtId="0" fontId="7" fillId="7" borderId="29" xfId="0" applyFont="1" applyFill="1" applyBorder="1" applyAlignment="1">
      <alignment horizontal="left" vertical="center" wrapText="1"/>
    </xf>
    <xf numFmtId="0" fontId="7" fillId="7" borderId="14" xfId="0" applyFont="1" applyFill="1" applyBorder="1"/>
    <xf numFmtId="0" fontId="13" fillId="7" borderId="28" xfId="0" applyFont="1" applyFill="1" applyBorder="1" applyAlignment="1">
      <alignment horizontal="center" vertical="center" wrapText="1"/>
    </xf>
    <xf numFmtId="0" fontId="7" fillId="7" borderId="68" xfId="0" applyFont="1" applyFill="1" applyBorder="1"/>
    <xf numFmtId="0" fontId="13" fillId="6" borderId="70" xfId="0" applyFont="1" applyFill="1" applyBorder="1" applyAlignment="1">
      <alignment horizontal="center" vertical="center" wrapText="1"/>
    </xf>
    <xf numFmtId="0" fontId="13" fillId="6" borderId="57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13" fillId="6" borderId="71" xfId="0" applyFont="1" applyFill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center" vertical="center" wrapText="1"/>
    </xf>
    <xf numFmtId="1" fontId="7" fillId="0" borderId="48" xfId="1" applyNumberFormat="1" applyFont="1" applyFill="1" applyBorder="1" applyAlignment="1">
      <alignment horizontal="center" vertical="center" wrapText="1"/>
    </xf>
    <xf numFmtId="9" fontId="7" fillId="0" borderId="48" xfId="2" applyFont="1" applyFill="1" applyBorder="1" applyAlignment="1">
      <alignment horizontal="center" vertical="center"/>
    </xf>
    <xf numFmtId="2" fontId="13" fillId="0" borderId="48" xfId="2" applyNumberFormat="1" applyFont="1" applyFill="1" applyBorder="1" applyAlignment="1">
      <alignment horizontal="center" vertical="center"/>
    </xf>
    <xf numFmtId="9" fontId="13" fillId="0" borderId="48" xfId="2" applyFont="1" applyFill="1" applyBorder="1" applyAlignment="1">
      <alignment horizontal="center" vertical="center"/>
    </xf>
    <xf numFmtId="0" fontId="7" fillId="0" borderId="51" xfId="0" applyFont="1" applyBorder="1"/>
    <xf numFmtId="0" fontId="12" fillId="5" borderId="69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/>
    </xf>
    <xf numFmtId="0" fontId="7" fillId="6" borderId="54" xfId="0" applyFont="1" applyFill="1" applyBorder="1" applyAlignment="1">
      <alignment horizontal="left" vertical="center"/>
    </xf>
    <xf numFmtId="0" fontId="7" fillId="6" borderId="50" xfId="0" applyFont="1" applyFill="1" applyBorder="1" applyAlignment="1">
      <alignment horizontal="left" vertical="center"/>
    </xf>
    <xf numFmtId="0" fontId="7" fillId="6" borderId="55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58" xfId="0" applyFont="1" applyFill="1" applyBorder="1" applyAlignment="1">
      <alignment horizontal="left" vertical="center" wrapText="1"/>
    </xf>
    <xf numFmtId="0" fontId="7" fillId="6" borderId="66" xfId="0" applyFont="1" applyFill="1" applyBorder="1" applyAlignment="1">
      <alignment horizontal="left" vertical="center" wrapText="1"/>
    </xf>
    <xf numFmtId="0" fontId="7" fillId="6" borderId="43" xfId="0" applyFont="1" applyFill="1" applyBorder="1" applyAlignment="1">
      <alignment horizontal="left" vertical="center" wrapText="1"/>
    </xf>
    <xf numFmtId="0" fontId="7" fillId="6" borderId="15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left" vertical="center"/>
    </xf>
    <xf numFmtId="0" fontId="7" fillId="6" borderId="39" xfId="0" applyFont="1" applyFill="1" applyBorder="1" applyAlignment="1">
      <alignment horizontal="left" vertical="center"/>
    </xf>
    <xf numFmtId="0" fontId="7" fillId="6" borderId="44" xfId="0" applyFont="1" applyFill="1" applyBorder="1" applyAlignment="1">
      <alignment horizontal="left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 wrapText="1"/>
    </xf>
    <xf numFmtId="0" fontId="8" fillId="4" borderId="12" xfId="0" applyFont="1" applyFill="1" applyBorder="1" applyAlignment="1">
      <alignment horizontal="center" vertical="center" wrapText="1"/>
    </xf>
    <xf numFmtId="9" fontId="10" fillId="2" borderId="12" xfId="2" applyFont="1" applyFill="1" applyBorder="1" applyAlignment="1">
      <alignment horizontal="center" vertical="center"/>
    </xf>
    <xf numFmtId="0" fontId="7" fillId="0" borderId="54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9" fontId="7" fillId="7" borderId="48" xfId="2" applyFont="1" applyFill="1" applyBorder="1" applyAlignment="1">
      <alignment horizontal="center" vertical="center"/>
    </xf>
    <xf numFmtId="0" fontId="7" fillId="0" borderId="21" xfId="0" applyFont="1" applyBorder="1" applyAlignment="1">
      <alignment wrapText="1"/>
    </xf>
    <xf numFmtId="9" fontId="16" fillId="0" borderId="12" xfId="2" applyFont="1" applyFill="1" applyBorder="1" applyAlignment="1">
      <alignment horizontal="center" vertical="center" wrapText="1"/>
    </xf>
    <xf numFmtId="9" fontId="16" fillId="0" borderId="14" xfId="2" applyFont="1" applyFill="1" applyBorder="1" applyAlignment="1">
      <alignment horizontal="center" vertical="center" wrapText="1"/>
    </xf>
    <xf numFmtId="9" fontId="16" fillId="0" borderId="16" xfId="2" applyFont="1" applyFill="1" applyBorder="1" applyAlignment="1">
      <alignment horizontal="center" vertical="center" wrapText="1"/>
    </xf>
    <xf numFmtId="9" fontId="16" fillId="0" borderId="17" xfId="2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2" fontId="13" fillId="0" borderId="13" xfId="2" applyNumberFormat="1" applyFont="1" applyFill="1" applyBorder="1" applyAlignment="1">
      <alignment horizontal="center" vertical="center"/>
    </xf>
    <xf numFmtId="9" fontId="13" fillId="0" borderId="13" xfId="2" applyFont="1" applyFill="1" applyBorder="1" applyAlignment="1">
      <alignment horizontal="center" vertical="center"/>
    </xf>
    <xf numFmtId="2" fontId="13" fillId="0" borderId="16" xfId="2" applyNumberFormat="1" applyFont="1" applyFill="1" applyBorder="1" applyAlignment="1">
      <alignment horizontal="center" vertical="center"/>
    </xf>
    <xf numFmtId="9" fontId="13" fillId="0" borderId="16" xfId="2" applyFont="1" applyFill="1" applyBorder="1" applyAlignment="1">
      <alignment horizontal="center" vertical="center"/>
    </xf>
    <xf numFmtId="0" fontId="13" fillId="7" borderId="47" xfId="0" applyFont="1" applyFill="1" applyBorder="1" applyAlignment="1">
      <alignment horizontal="center" vertical="center" wrapText="1"/>
    </xf>
    <xf numFmtId="2" fontId="13" fillId="7" borderId="13" xfId="2" applyNumberFormat="1" applyFont="1" applyFill="1" applyBorder="1" applyAlignment="1">
      <alignment horizontal="center" vertical="center"/>
    </xf>
    <xf numFmtId="9" fontId="13" fillId="7" borderId="13" xfId="2" applyFont="1" applyFill="1" applyBorder="1" applyAlignment="1">
      <alignment horizontal="center" vertical="center"/>
    </xf>
    <xf numFmtId="0" fontId="14" fillId="7" borderId="20" xfId="4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vertical="center" wrapText="1"/>
    </xf>
    <xf numFmtId="0" fontId="7" fillId="7" borderId="28" xfId="0" applyFont="1" applyFill="1" applyBorder="1" applyAlignment="1">
      <alignment wrapText="1"/>
    </xf>
    <xf numFmtId="0" fontId="14" fillId="7" borderId="68" xfId="4" applyFont="1" applyFill="1" applyBorder="1" applyAlignment="1">
      <alignment horizontal="center" vertical="center"/>
    </xf>
    <xf numFmtId="0" fontId="7" fillId="0" borderId="28" xfId="0" applyFont="1" applyBorder="1" applyAlignment="1">
      <alignment wrapText="1"/>
    </xf>
    <xf numFmtId="0" fontId="14" fillId="0" borderId="68" xfId="4" applyFont="1" applyBorder="1" applyAlignment="1">
      <alignment horizontal="center" vertical="center" wrapText="1"/>
    </xf>
    <xf numFmtId="0" fontId="7" fillId="7" borderId="29" xfId="0" applyFont="1" applyFill="1" applyBorder="1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2" fontId="12" fillId="4" borderId="23" xfId="2" applyNumberFormat="1" applyFont="1" applyFill="1" applyBorder="1" applyAlignment="1">
      <alignment horizontal="center" vertical="center"/>
    </xf>
    <xf numFmtId="9" fontId="12" fillId="4" borderId="23" xfId="2" applyFont="1" applyFill="1" applyBorder="1" applyAlignment="1">
      <alignment horizontal="center" vertical="center"/>
    </xf>
    <xf numFmtId="0" fontId="7" fillId="4" borderId="23" xfId="0" applyFont="1" applyFill="1" applyBorder="1"/>
    <xf numFmtId="0" fontId="14" fillId="4" borderId="24" xfId="4" applyFont="1" applyFill="1" applyBorder="1" applyAlignment="1">
      <alignment horizontal="left" vertical="center"/>
    </xf>
    <xf numFmtId="0" fontId="15" fillId="4" borderId="33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4" fillId="4" borderId="24" xfId="4" applyFont="1" applyFill="1" applyBorder="1" applyAlignment="1">
      <alignment horizontal="center" vertical="center"/>
    </xf>
    <xf numFmtId="0" fontId="15" fillId="4" borderId="53" xfId="0" applyFont="1" applyFill="1" applyBorder="1" applyAlignment="1">
      <alignment horizontal="center" vertical="center" wrapText="1"/>
    </xf>
    <xf numFmtId="0" fontId="15" fillId="4" borderId="42" xfId="0" applyFont="1" applyFill="1" applyBorder="1" applyAlignment="1">
      <alignment horizontal="center" vertical="center" wrapText="1"/>
    </xf>
    <xf numFmtId="9" fontId="12" fillId="4" borderId="9" xfId="2" applyFont="1" applyFill="1" applyBorder="1" applyAlignment="1">
      <alignment horizontal="center" vertical="center"/>
    </xf>
    <xf numFmtId="0" fontId="7" fillId="4" borderId="9" xfId="0" applyFont="1" applyFill="1" applyBorder="1"/>
    <xf numFmtId="0" fontId="7" fillId="4" borderId="10" xfId="0" applyFont="1" applyFill="1" applyBorder="1"/>
    <xf numFmtId="2" fontId="12" fillId="4" borderId="9" xfId="2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left" vertical="center" wrapText="1"/>
    </xf>
    <xf numFmtId="0" fontId="14" fillId="4" borderId="10" xfId="4" applyFont="1" applyFill="1" applyBorder="1" applyAlignment="1">
      <alignment horizontal="center" vertical="center" wrapText="1"/>
    </xf>
    <xf numFmtId="0" fontId="7" fillId="7" borderId="46" xfId="0" applyFont="1" applyFill="1" applyBorder="1" applyAlignment="1">
      <alignment horizontal="center" vertical="center"/>
    </xf>
    <xf numFmtId="0" fontId="7" fillId="7" borderId="49" xfId="0" applyFont="1" applyFill="1" applyBorder="1" applyAlignment="1">
      <alignment wrapText="1"/>
    </xf>
  </cellXfs>
  <cellStyles count="5">
    <cellStyle name="Hipervínculo" xfId="4" builtinId="8"/>
    <cellStyle name="Millares" xfId="1" builtinId="3"/>
    <cellStyle name="Normal" xfId="0" builtinId="0"/>
    <cellStyle name="Normal 3" xfId="3" xr:uid="{4A18C9C9-3046-4B0E-B969-80C3257ED773}"/>
    <cellStyle name="Porcentaje" xfId="2" builtinId="5"/>
  </cellStyles>
  <dxfs count="12">
    <dxf>
      <fill>
        <gradientFill degree="180">
          <stop position="0">
            <color theme="0"/>
          </stop>
          <stop position="1">
            <color rgb="FF99FF99"/>
          </stop>
        </gradientFill>
      </fill>
    </dxf>
    <dxf>
      <fill>
        <gradientFill degree="180">
          <stop position="0">
            <color theme="0"/>
          </stop>
          <stop position="1">
            <color rgb="FF99FF99"/>
          </stop>
        </gradientFill>
      </fill>
    </dxf>
    <dxf>
      <fill>
        <gradientFill degree="180">
          <stop position="0">
            <color theme="0"/>
          </stop>
          <stop position="1">
            <color rgb="FF99FF99"/>
          </stop>
        </gradientFill>
      </fill>
    </dxf>
    <dxf>
      <fill>
        <gradientFill degree="180">
          <stop position="0">
            <color theme="0"/>
          </stop>
          <stop position="1">
            <color rgb="FF99FF99"/>
          </stop>
        </gradientFill>
      </fill>
    </dxf>
    <dxf>
      <fill>
        <gradientFill degree="180">
          <stop position="0">
            <color theme="0"/>
          </stop>
          <stop position="1">
            <color rgb="FF99FF99"/>
          </stop>
        </gradientFill>
      </fill>
    </dxf>
    <dxf>
      <fill>
        <patternFill>
          <bgColor rgb="FF00B050"/>
        </patternFill>
      </fill>
    </dxf>
    <dxf>
      <fill>
        <gradientFill degree="180">
          <stop position="0">
            <color theme="0"/>
          </stop>
          <stop position="1">
            <color rgb="FF99FF99"/>
          </stop>
        </gradientFill>
      </fill>
    </dxf>
    <dxf>
      <fill>
        <gradientFill degree="180">
          <stop position="0">
            <color theme="0"/>
          </stop>
          <stop position="1">
            <color rgb="FF99FF99"/>
          </stop>
        </gradientFill>
      </fill>
    </dxf>
    <dxf>
      <alignment horizontal="justify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99FF99"/>
      <color rgb="FF00FF00"/>
      <color rgb="FF00FF99"/>
      <color rgb="FF31A2C5"/>
      <color rgb="FFC9FFC9"/>
      <color rgb="FF7698D4"/>
      <color rgb="FFADC1E5"/>
      <color rgb="FF4472C4"/>
      <color rgb="FFCDD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4'!$H$9:$K$9</c:f>
              <c:strCache>
                <c:ptCount val="4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E338-4D94-8CA3-F6B11E2BFF0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E338-4D94-8CA3-F6B11E2BF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4'!$G$26:$H$26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4'!$G$31:$H$31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38-4D94-8CA3-F6B11E2BFF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OPERACIÓN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3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'ISO 14001 Num. 8'!$G$27</c:f>
              <c:strCache>
                <c:ptCount val="1"/>
                <c:pt idx="0">
                  <c:v>% AVANCE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'ISO 14001 Num. 8'!$C$28:$C$29</c:f>
              <c:strCache>
                <c:ptCount val="2"/>
                <c:pt idx="0">
                  <c:v>8.1</c:v>
                </c:pt>
                <c:pt idx="1">
                  <c:v>8.2</c:v>
                </c:pt>
              </c:strCache>
            </c:strRef>
          </c:cat>
          <c:val>
            <c:numRef>
              <c:f>'ISO 14001 Num. 8'!$G$28:$G$29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8-4EED-BD85-3753679FB3BE}"/>
            </c:ext>
          </c:extLst>
        </c:ser>
        <c:ser>
          <c:idx val="1"/>
          <c:order val="1"/>
          <c:tx>
            <c:strRef>
              <c:f>'ISO 14001 Num. 8'!$H$27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'ISO 14001 Num. 8'!$C$28:$C$29</c:f>
              <c:strCache>
                <c:ptCount val="2"/>
                <c:pt idx="0">
                  <c:v>8.1</c:v>
                </c:pt>
                <c:pt idx="1">
                  <c:v>8.2</c:v>
                </c:pt>
              </c:strCache>
            </c:strRef>
          </c:cat>
          <c:val>
            <c:numRef>
              <c:f>'ISO 14001 Num. 8'!$H$28:$H$29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A8-4EED-BD85-3753679FB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485276512"/>
        <c:axId val="-485273760"/>
      </c:barChart>
      <c:catAx>
        <c:axId val="-48527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485273760"/>
        <c:crosses val="autoZero"/>
        <c:auto val="1"/>
        <c:lblAlgn val="ctr"/>
        <c:lblOffset val="100"/>
        <c:noMultiLvlLbl val="0"/>
      </c:catAx>
      <c:valAx>
        <c:axId val="-48527376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485276512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452837532147541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4'!$H$9:$K$9</c:f>
              <c:strCache>
                <c:ptCount val="4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010A-49FF-92B9-E2B15EF6865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010A-49FF-92B9-E2B15EF686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4'!$G$26:$H$26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9'!$G$46:$H$46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0A-49FF-92B9-E2B15EF686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EVALUACIÓN</a:t>
            </a:r>
            <a:r>
              <a:rPr lang="es-CO" sz="1400" baseline="0"/>
              <a:t> DEL DESEMPEÑO</a:t>
            </a:r>
            <a:endParaRPr lang="es-CO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3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'ISO 14001 Num. 9'!$G$42</c:f>
              <c:strCache>
                <c:ptCount val="1"/>
                <c:pt idx="0">
                  <c:v>% AVANCE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'ISO 14001 Num. 9'!$C$43:$C$45</c:f>
              <c:strCache>
                <c:ptCount val="3"/>
                <c:pt idx="0">
                  <c:v>9.1</c:v>
                </c:pt>
                <c:pt idx="1">
                  <c:v>9.2</c:v>
                </c:pt>
                <c:pt idx="2">
                  <c:v>9.3</c:v>
                </c:pt>
              </c:strCache>
            </c:strRef>
          </c:cat>
          <c:val>
            <c:numRef>
              <c:f>'ISO 14001 Num. 9'!$G$43:$G$45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9-4828-AFB4-7E145DA54DE9}"/>
            </c:ext>
          </c:extLst>
        </c:ser>
        <c:ser>
          <c:idx val="1"/>
          <c:order val="1"/>
          <c:tx>
            <c:strRef>
              <c:f>'ISO 14001 Num. 9'!$H$42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'ISO 14001 Num. 9'!$C$43:$C$45</c:f>
              <c:strCache>
                <c:ptCount val="3"/>
                <c:pt idx="0">
                  <c:v>9.1</c:v>
                </c:pt>
                <c:pt idx="1">
                  <c:v>9.2</c:v>
                </c:pt>
                <c:pt idx="2">
                  <c:v>9.3</c:v>
                </c:pt>
              </c:strCache>
            </c:strRef>
          </c:cat>
          <c:val>
            <c:numRef>
              <c:f>'ISO 14001 Num. 9'!$H$43:$H$45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39-4828-AFB4-7E145DA54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485205792"/>
        <c:axId val="-485203040"/>
      </c:barChart>
      <c:catAx>
        <c:axId val="-485205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485203040"/>
        <c:crosses val="autoZero"/>
        <c:auto val="1"/>
        <c:lblAlgn val="ctr"/>
        <c:lblOffset val="100"/>
        <c:noMultiLvlLbl val="0"/>
      </c:catAx>
      <c:valAx>
        <c:axId val="-48520304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485205792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452837532147541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4'!$H$9:$K$9</c:f>
              <c:strCache>
                <c:ptCount val="4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C0C2-4655-B714-44A189A13D3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C0C2-4655-B714-44A189A13D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4'!$G$26:$H$26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9'!$G$46:$H$46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C2-4655-B714-44A189A13D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EVALUACIÓN</a:t>
            </a:r>
            <a:r>
              <a:rPr lang="es-CO" sz="1400" baseline="0"/>
              <a:t> DEL DESEMPEÑO</a:t>
            </a:r>
            <a:endParaRPr lang="es-CO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3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'ISO 14001 Num. 9'!$G$42</c:f>
              <c:strCache>
                <c:ptCount val="1"/>
                <c:pt idx="0">
                  <c:v>% AVANCE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'ISO 14001 Num. 9'!$C$43:$C$45</c:f>
              <c:strCache>
                <c:ptCount val="3"/>
                <c:pt idx="0">
                  <c:v>9.1</c:v>
                </c:pt>
                <c:pt idx="1">
                  <c:v>9.2</c:v>
                </c:pt>
                <c:pt idx="2">
                  <c:v>9.3</c:v>
                </c:pt>
              </c:strCache>
            </c:strRef>
          </c:cat>
          <c:val>
            <c:numRef>
              <c:f>'ISO 14001 Num. 9'!$G$43:$G$45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6-48AD-90D0-A65449A35C97}"/>
            </c:ext>
          </c:extLst>
        </c:ser>
        <c:ser>
          <c:idx val="1"/>
          <c:order val="1"/>
          <c:tx>
            <c:strRef>
              <c:f>'ISO 14001 Num. 9'!$H$42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'ISO 14001 Num. 9'!$C$43:$C$45</c:f>
              <c:strCache>
                <c:ptCount val="3"/>
                <c:pt idx="0">
                  <c:v>9.1</c:v>
                </c:pt>
                <c:pt idx="1">
                  <c:v>9.2</c:v>
                </c:pt>
                <c:pt idx="2">
                  <c:v>9.3</c:v>
                </c:pt>
              </c:strCache>
            </c:strRef>
          </c:cat>
          <c:val>
            <c:numRef>
              <c:f>'ISO 14001 Num. 9'!$H$43:$H$45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86-48AD-90D0-A65449A35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485205792"/>
        <c:axId val="-485203040"/>
      </c:barChart>
      <c:catAx>
        <c:axId val="-485205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485203040"/>
        <c:crosses val="autoZero"/>
        <c:auto val="1"/>
        <c:lblAlgn val="ctr"/>
        <c:lblOffset val="100"/>
        <c:noMultiLvlLbl val="0"/>
      </c:catAx>
      <c:valAx>
        <c:axId val="-48520304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485205792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452837532147541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CONTEXTO DE LA ORGANIZACIÓN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2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'ISO 14001 Num. 4'!$G$26</c:f>
              <c:strCache>
                <c:ptCount val="1"/>
                <c:pt idx="0">
                  <c:v>% AVANCE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'ISO 14001 Num. 4'!$C$27:$C$30</c:f>
              <c:strCache>
                <c:ptCount val="4"/>
                <c:pt idx="0">
                  <c:v>4.1</c:v>
                </c:pt>
                <c:pt idx="1">
                  <c:v>4.2</c:v>
                </c:pt>
                <c:pt idx="2">
                  <c:v>4.3</c:v>
                </c:pt>
                <c:pt idx="3">
                  <c:v>4.4</c:v>
                </c:pt>
              </c:strCache>
            </c:strRef>
          </c:cat>
          <c:val>
            <c:numRef>
              <c:f>'ISO 14001 Num. 4'!$G$27:$G$30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5-4546-87DD-00162BA31341}"/>
            </c:ext>
          </c:extLst>
        </c:ser>
        <c:ser>
          <c:idx val="1"/>
          <c:order val="1"/>
          <c:tx>
            <c:strRef>
              <c:f>'ISO 14001 Num. 4'!$H$26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'ISO 14001 Num. 4'!$C$27:$C$30</c:f>
              <c:strCache>
                <c:ptCount val="4"/>
                <c:pt idx="0">
                  <c:v>4.1</c:v>
                </c:pt>
                <c:pt idx="1">
                  <c:v>4.2</c:v>
                </c:pt>
                <c:pt idx="2">
                  <c:v>4.3</c:v>
                </c:pt>
                <c:pt idx="3">
                  <c:v>4.4</c:v>
                </c:pt>
              </c:strCache>
            </c:strRef>
          </c:cat>
          <c:val>
            <c:numRef>
              <c:f>'ISO 14001 Num. 4'!$H$27:$H$30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25-4546-87DD-00162BA3134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-527753024"/>
        <c:axId val="-527750016"/>
      </c:barChart>
      <c:catAx>
        <c:axId val="-527753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527750016"/>
        <c:crosses val="autoZero"/>
        <c:auto val="1"/>
        <c:lblAlgn val="ctr"/>
        <c:lblOffset val="100"/>
        <c:noMultiLvlLbl val="0"/>
      </c:catAx>
      <c:valAx>
        <c:axId val="-527750016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527753024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452837532147541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5'!$H$9:$I$9</c:f>
              <c:strCache>
                <c:ptCount val="2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F4F4-4612-9FD9-14EAB82F458B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F4F4-4612-9FD9-14EAB82F45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4'!$G$26:$H$26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5'!$G$36:$H$36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F4-4612-9FD9-14EAB82F458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LIDERAZGO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3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'ISO 14001 Num. 5'!$G$32</c:f>
              <c:strCache>
                <c:ptCount val="1"/>
                <c:pt idx="0">
                  <c:v>% AVANCE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'ISO 14001 Num. 5'!$C$33:$C$35</c:f>
              <c:strCache>
                <c:ptCount val="3"/>
                <c:pt idx="0">
                  <c:v>5.1</c:v>
                </c:pt>
                <c:pt idx="1">
                  <c:v>5.2</c:v>
                </c:pt>
                <c:pt idx="2">
                  <c:v>5.3</c:v>
                </c:pt>
              </c:strCache>
            </c:strRef>
          </c:cat>
          <c:val>
            <c:numRef>
              <c:f>'ISO 14001 Num. 5'!$G$33:$G$35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053-B876-030C57D13609}"/>
            </c:ext>
          </c:extLst>
        </c:ser>
        <c:ser>
          <c:idx val="1"/>
          <c:order val="1"/>
          <c:tx>
            <c:strRef>
              <c:f>'ISO 14001 Num. 5'!$H$32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'ISO 14001 Num. 5'!$C$33:$C$35</c:f>
              <c:strCache>
                <c:ptCount val="3"/>
                <c:pt idx="0">
                  <c:v>5.1</c:v>
                </c:pt>
                <c:pt idx="1">
                  <c:v>5.2</c:v>
                </c:pt>
                <c:pt idx="2">
                  <c:v>5.3</c:v>
                </c:pt>
              </c:strCache>
            </c:strRef>
          </c:cat>
          <c:val>
            <c:numRef>
              <c:f>'ISO 14001 Num. 5'!$H$33:$H$35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053-B876-030C57D13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527738768"/>
        <c:axId val="-527736288"/>
      </c:barChart>
      <c:catAx>
        <c:axId val="-527738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527736288"/>
        <c:crosses val="autoZero"/>
        <c:auto val="1"/>
        <c:lblAlgn val="ctr"/>
        <c:lblOffset val="100"/>
        <c:noMultiLvlLbl val="0"/>
      </c:catAx>
      <c:valAx>
        <c:axId val="-527736288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527738768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452837532147541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6'!$H$9:$I$9</c:f>
              <c:strCache>
                <c:ptCount val="2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2221-4E13-975C-E4328065617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2221-4E13-975C-E432806561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6'!$G$41:$H$41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6'!$G$44:$H$44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21-4E13-975C-E4328065617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OPERACIÓN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3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'ISO 14001 Num. 6'!$C$42:$C$43</c:f>
              <c:strCache>
                <c:ptCount val="2"/>
                <c:pt idx="0">
                  <c:v>6.1.</c:v>
                </c:pt>
                <c:pt idx="1">
                  <c:v>6.2.</c:v>
                </c:pt>
              </c:strCache>
            </c:strRef>
          </c:cat>
          <c:val>
            <c:numRef>
              <c:f>'ISO 14001 Num. 6'!$G$42:$G$43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0-453B-B5DC-D9441C4C5B71}"/>
            </c:ext>
          </c:extLst>
        </c:ser>
        <c:ser>
          <c:idx val="1"/>
          <c:order val="1"/>
          <c:spPr>
            <a:solidFill>
              <a:srgbClr val="FF0000"/>
            </a:solidFill>
          </c:spPr>
          <c:invertIfNegative val="0"/>
          <c:cat>
            <c:strRef>
              <c:f>'ISO 14001 Num. 6'!$C$42:$C$43</c:f>
              <c:strCache>
                <c:ptCount val="2"/>
                <c:pt idx="0">
                  <c:v>6.1.</c:v>
                </c:pt>
                <c:pt idx="1">
                  <c:v>6.2.</c:v>
                </c:pt>
              </c:strCache>
            </c:strRef>
          </c:cat>
          <c:val>
            <c:numRef>
              <c:f>'ISO 14001 Num. 6'!$H$42:$H$43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A0-453B-B5DC-D9441C4C5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485276512"/>
        <c:axId val="-485273760"/>
      </c:barChart>
      <c:catAx>
        <c:axId val="-48527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485273760"/>
        <c:crosses val="autoZero"/>
        <c:auto val="1"/>
        <c:lblAlgn val="ctr"/>
        <c:lblOffset val="100"/>
        <c:noMultiLvlLbl val="0"/>
      </c:catAx>
      <c:valAx>
        <c:axId val="-48527376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485276512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452837532147541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7'!$H$9:$I$9</c:f>
              <c:strCache>
                <c:ptCount val="2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8993-4ECF-A4CE-8BC7192B286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8993-4ECF-A4CE-8BC7192B28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4'!$G$26:$H$26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7'!$G$44:$H$44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93-4ECF-A4CE-8BC7192B286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APOYO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3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'ISO 14001 Num. 7'!$G$38</c:f>
              <c:strCache>
                <c:ptCount val="1"/>
                <c:pt idx="0">
                  <c:v>% AVANCE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'ISO 14001 Num. 7'!$C$39:$C$43</c:f>
              <c:strCache>
                <c:ptCount val="5"/>
                <c:pt idx="0">
                  <c:v>7.1</c:v>
                </c:pt>
                <c:pt idx="1">
                  <c:v>7.2</c:v>
                </c:pt>
                <c:pt idx="2">
                  <c:v>7.3</c:v>
                </c:pt>
                <c:pt idx="3">
                  <c:v>7.4</c:v>
                </c:pt>
                <c:pt idx="4">
                  <c:v>7.5</c:v>
                </c:pt>
              </c:strCache>
            </c:strRef>
          </c:cat>
          <c:val>
            <c:numRef>
              <c:f>'ISO 14001 Num. 7'!$G$39:$G$43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2-4E91-AAB4-AF37B2CCFA7B}"/>
            </c:ext>
          </c:extLst>
        </c:ser>
        <c:ser>
          <c:idx val="1"/>
          <c:order val="1"/>
          <c:tx>
            <c:strRef>
              <c:f>'ISO 14001 Num. 7'!$H$38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'ISO 14001 Num. 7'!$C$39:$C$43</c:f>
              <c:strCache>
                <c:ptCount val="5"/>
                <c:pt idx="0">
                  <c:v>7.1</c:v>
                </c:pt>
                <c:pt idx="1">
                  <c:v>7.2</c:v>
                </c:pt>
                <c:pt idx="2">
                  <c:v>7.3</c:v>
                </c:pt>
                <c:pt idx="3">
                  <c:v>7.4</c:v>
                </c:pt>
                <c:pt idx="4">
                  <c:v>7.5</c:v>
                </c:pt>
              </c:strCache>
            </c:strRef>
          </c:cat>
          <c:val>
            <c:numRef>
              <c:f>'ISO 14001 Num. 7'!$H$39:$H$43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2-4E91-AAB4-AF37B2CCF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527605616"/>
        <c:axId val="-527602864"/>
      </c:barChart>
      <c:catAx>
        <c:axId val="-527605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527602864"/>
        <c:crosses val="autoZero"/>
        <c:auto val="1"/>
        <c:lblAlgn val="ctr"/>
        <c:lblOffset val="100"/>
        <c:noMultiLvlLbl val="0"/>
      </c:catAx>
      <c:valAx>
        <c:axId val="-52760286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527605616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452837532147541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8'!$H$9:$I$9</c:f>
              <c:strCache>
                <c:ptCount val="2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1448-4334-B2DE-5D6C794E740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448-4334-B2DE-5D6C794E74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4'!$G$26:$H$26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8'!$G$30:$H$30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48-4334-B2DE-5D6C794E740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image" Target="../media/image4.pn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3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image" Target="../media/image4.png"/><Relationship Id="rId4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image" Target="../media/image4.png"/><Relationship Id="rId4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image" Target="../media/image4.png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image" Target="../media/image4.png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image" Target="../media/image4.png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0</xdr:row>
      <xdr:rowOff>175260</xdr:rowOff>
    </xdr:from>
    <xdr:to>
      <xdr:col>9</xdr:col>
      <xdr:colOff>542400</xdr:colOff>
      <xdr:row>16</xdr:row>
      <xdr:rowOff>172989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DB7205-DC3A-D691-F139-B0FF61796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3180" y="175260"/>
          <a:ext cx="4200000" cy="2923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672192</xdr:colOff>
      <xdr:row>8</xdr:row>
      <xdr:rowOff>99333</xdr:rowOff>
    </xdr:from>
    <xdr:to>
      <xdr:col>12</xdr:col>
      <xdr:colOff>672192</xdr:colOff>
      <xdr:row>13</xdr:row>
      <xdr:rowOff>576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46871" y="1392012"/>
          <a:ext cx="0" cy="12858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1219200</xdr:colOff>
      <xdr:row>8</xdr:row>
      <xdr:rowOff>0</xdr:rowOff>
    </xdr:from>
    <xdr:to>
      <xdr:col>5</xdr:col>
      <xdr:colOff>1219200</xdr:colOff>
      <xdr:row>11</xdr:row>
      <xdr:rowOff>149074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0" y="190500"/>
          <a:ext cx="0" cy="737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32</xdr:row>
      <xdr:rowOff>0</xdr:rowOff>
    </xdr:from>
    <xdr:to>
      <xdr:col>9</xdr:col>
      <xdr:colOff>382500</xdr:colOff>
      <xdr:row>48</xdr:row>
      <xdr:rowOff>99200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88899</xdr:colOff>
      <xdr:row>32</xdr:row>
      <xdr:rowOff>0</xdr:rowOff>
    </xdr:from>
    <xdr:to>
      <xdr:col>5</xdr:col>
      <xdr:colOff>2801399</xdr:colOff>
      <xdr:row>48</xdr:row>
      <xdr:rowOff>99200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876300</xdr:colOff>
      <xdr:row>1</xdr:row>
      <xdr:rowOff>12700</xdr:rowOff>
    </xdr:from>
    <xdr:to>
      <xdr:col>4</xdr:col>
      <xdr:colOff>113350</xdr:colOff>
      <xdr:row>5</xdr:row>
      <xdr:rowOff>96228</xdr:rowOff>
    </xdr:to>
    <xdr:pic>
      <xdr:nvPicPr>
        <xdr:cNvPr id="9" name="Imagen 8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2AF3A324-8918-47A1-A8DE-66B07C770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200" y="139700"/>
          <a:ext cx="2132650" cy="7947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1219200</xdr:colOff>
      <xdr:row>8</xdr:row>
      <xdr:rowOff>0</xdr:rowOff>
    </xdr:from>
    <xdr:to>
      <xdr:col>5</xdr:col>
      <xdr:colOff>1219200</xdr:colOff>
      <xdr:row>11</xdr:row>
      <xdr:rowOff>139245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190500"/>
          <a:ext cx="0" cy="737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37</xdr:row>
      <xdr:rowOff>0</xdr:rowOff>
    </xdr:from>
    <xdr:to>
      <xdr:col>9</xdr:col>
      <xdr:colOff>395200</xdr:colOff>
      <xdr:row>53</xdr:row>
      <xdr:rowOff>99200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88899</xdr:colOff>
      <xdr:row>37</xdr:row>
      <xdr:rowOff>0</xdr:rowOff>
    </xdr:from>
    <xdr:to>
      <xdr:col>5</xdr:col>
      <xdr:colOff>2890299</xdr:colOff>
      <xdr:row>53</xdr:row>
      <xdr:rowOff>99200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850900</xdr:colOff>
      <xdr:row>1</xdr:row>
      <xdr:rowOff>0</xdr:rowOff>
    </xdr:from>
    <xdr:to>
      <xdr:col>4</xdr:col>
      <xdr:colOff>87950</xdr:colOff>
      <xdr:row>5</xdr:row>
      <xdr:rowOff>83528</xdr:rowOff>
    </xdr:to>
    <xdr:pic>
      <xdr:nvPicPr>
        <xdr:cNvPr id="8" name="Imagen 7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5481334-AC00-432B-AA18-B88CC3315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27000"/>
          <a:ext cx="2132650" cy="7947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7</xdr:row>
      <xdr:rowOff>85725</xdr:rowOff>
    </xdr:from>
    <xdr:to>
      <xdr:col>2</xdr:col>
      <xdr:colOff>19050</xdr:colOff>
      <xdr:row>12</xdr:row>
      <xdr:rowOff>247172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80975"/>
          <a:ext cx="0" cy="1272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1219200</xdr:colOff>
      <xdr:row>8</xdr:row>
      <xdr:rowOff>0</xdr:rowOff>
    </xdr:from>
    <xdr:to>
      <xdr:col>5</xdr:col>
      <xdr:colOff>1219200</xdr:colOff>
      <xdr:row>11</xdr:row>
      <xdr:rowOff>132631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0" y="190500"/>
          <a:ext cx="0" cy="737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9</xdr:col>
      <xdr:colOff>395200</xdr:colOff>
      <xdr:row>61</xdr:row>
      <xdr:rowOff>99200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45</xdr:row>
      <xdr:rowOff>0</xdr:rowOff>
    </xdr:from>
    <xdr:to>
      <xdr:col>5</xdr:col>
      <xdr:colOff>2903000</xdr:colOff>
      <xdr:row>61</xdr:row>
      <xdr:rowOff>99200</xdr:rowOff>
    </xdr:to>
    <xdr:graphicFrame macro="">
      <xdr:nvGraphicFramePr>
        <xdr:cNvPr id="9" name="2 Gráfico">
          <a:extLst>
            <a:ext uri="{FF2B5EF4-FFF2-40B4-BE49-F238E27FC236}">
              <a16:creationId xmlns:a16="http://schemas.microsoft.com/office/drawing/2014/main" id="{818ABC3A-75C9-4513-A88A-6FF3F1284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850900</xdr:colOff>
      <xdr:row>0</xdr:row>
      <xdr:rowOff>114300</xdr:rowOff>
    </xdr:from>
    <xdr:to>
      <xdr:col>4</xdr:col>
      <xdr:colOff>87950</xdr:colOff>
      <xdr:row>5</xdr:row>
      <xdr:rowOff>70828</xdr:rowOff>
    </xdr:to>
    <xdr:pic>
      <xdr:nvPicPr>
        <xdr:cNvPr id="8" name="Imagen 7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EF79F809-3A1E-4594-94F0-6D9C4D366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14300"/>
          <a:ext cx="2132650" cy="7947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7</xdr:row>
      <xdr:rowOff>85725</xdr:rowOff>
    </xdr:from>
    <xdr:to>
      <xdr:col>2</xdr:col>
      <xdr:colOff>19050</xdr:colOff>
      <xdr:row>12</xdr:row>
      <xdr:rowOff>299863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80975"/>
          <a:ext cx="0" cy="1272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1219200</xdr:colOff>
      <xdr:row>8</xdr:row>
      <xdr:rowOff>0</xdr:rowOff>
    </xdr:from>
    <xdr:to>
      <xdr:col>5</xdr:col>
      <xdr:colOff>1219200</xdr:colOff>
      <xdr:row>11</xdr:row>
      <xdr:rowOff>163323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0" y="190500"/>
          <a:ext cx="0" cy="737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45</xdr:row>
      <xdr:rowOff>0</xdr:rowOff>
    </xdr:from>
    <xdr:to>
      <xdr:col>9</xdr:col>
      <xdr:colOff>369800</xdr:colOff>
      <xdr:row>61</xdr:row>
      <xdr:rowOff>99200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50800</xdr:colOff>
      <xdr:row>45</xdr:row>
      <xdr:rowOff>0</xdr:rowOff>
    </xdr:from>
    <xdr:to>
      <xdr:col>5</xdr:col>
      <xdr:colOff>2776000</xdr:colOff>
      <xdr:row>61</xdr:row>
      <xdr:rowOff>99200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863600</xdr:colOff>
      <xdr:row>1</xdr:row>
      <xdr:rowOff>12700</xdr:rowOff>
    </xdr:from>
    <xdr:to>
      <xdr:col>4</xdr:col>
      <xdr:colOff>100650</xdr:colOff>
      <xdr:row>5</xdr:row>
      <xdr:rowOff>96228</xdr:rowOff>
    </xdr:to>
    <xdr:pic>
      <xdr:nvPicPr>
        <xdr:cNvPr id="9" name="Imagen 8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A38CDD1A-666C-4F00-990D-9279772AD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0" y="139700"/>
          <a:ext cx="2132650" cy="7947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7</xdr:row>
      <xdr:rowOff>85725</xdr:rowOff>
    </xdr:from>
    <xdr:to>
      <xdr:col>2</xdr:col>
      <xdr:colOff>19050</xdr:colOff>
      <xdr:row>12</xdr:row>
      <xdr:rowOff>272989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80975"/>
          <a:ext cx="0" cy="1272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1219200</xdr:colOff>
      <xdr:row>8</xdr:row>
      <xdr:rowOff>0</xdr:rowOff>
    </xdr:from>
    <xdr:to>
      <xdr:col>5</xdr:col>
      <xdr:colOff>1219200</xdr:colOff>
      <xdr:row>11</xdr:row>
      <xdr:rowOff>143025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0" y="190500"/>
          <a:ext cx="0" cy="737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31</xdr:row>
      <xdr:rowOff>0</xdr:rowOff>
    </xdr:from>
    <xdr:to>
      <xdr:col>9</xdr:col>
      <xdr:colOff>395200</xdr:colOff>
      <xdr:row>47</xdr:row>
      <xdr:rowOff>99200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31</xdr:row>
      <xdr:rowOff>0</xdr:rowOff>
    </xdr:from>
    <xdr:to>
      <xdr:col>5</xdr:col>
      <xdr:colOff>2814100</xdr:colOff>
      <xdr:row>47</xdr:row>
      <xdr:rowOff>99200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850900</xdr:colOff>
      <xdr:row>1</xdr:row>
      <xdr:rowOff>12700</xdr:rowOff>
    </xdr:from>
    <xdr:to>
      <xdr:col>4</xdr:col>
      <xdr:colOff>87950</xdr:colOff>
      <xdr:row>5</xdr:row>
      <xdr:rowOff>96228</xdr:rowOff>
    </xdr:to>
    <xdr:pic>
      <xdr:nvPicPr>
        <xdr:cNvPr id="10" name="Imagen 9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54726CD4-7FCF-4DE4-990F-FB950BBC4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9700"/>
          <a:ext cx="2132650" cy="7947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7</xdr:row>
      <xdr:rowOff>85725</xdr:rowOff>
    </xdr:from>
    <xdr:to>
      <xdr:col>2</xdr:col>
      <xdr:colOff>19050</xdr:colOff>
      <xdr:row>12</xdr:row>
      <xdr:rowOff>265732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80975"/>
          <a:ext cx="0" cy="1272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1219200</xdr:colOff>
      <xdr:row>8</xdr:row>
      <xdr:rowOff>0</xdr:rowOff>
    </xdr:from>
    <xdr:to>
      <xdr:col>5</xdr:col>
      <xdr:colOff>1219200</xdr:colOff>
      <xdr:row>11</xdr:row>
      <xdr:rowOff>137129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0" y="190500"/>
          <a:ext cx="0" cy="737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47</xdr:row>
      <xdr:rowOff>0</xdr:rowOff>
    </xdr:from>
    <xdr:to>
      <xdr:col>9</xdr:col>
      <xdr:colOff>369800</xdr:colOff>
      <xdr:row>63</xdr:row>
      <xdr:rowOff>99200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47</xdr:row>
      <xdr:rowOff>0</xdr:rowOff>
    </xdr:from>
    <xdr:to>
      <xdr:col>5</xdr:col>
      <xdr:colOff>2788700</xdr:colOff>
      <xdr:row>63</xdr:row>
      <xdr:rowOff>99200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876300</xdr:colOff>
      <xdr:row>1</xdr:row>
      <xdr:rowOff>0</xdr:rowOff>
    </xdr:from>
    <xdr:to>
      <xdr:col>4</xdr:col>
      <xdr:colOff>113350</xdr:colOff>
      <xdr:row>5</xdr:row>
      <xdr:rowOff>83528</xdr:rowOff>
    </xdr:to>
    <xdr:pic>
      <xdr:nvPicPr>
        <xdr:cNvPr id="8" name="Imagen 7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FC235E23-B360-4E46-9E3C-6E053E1A8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200" y="127000"/>
          <a:ext cx="2132650" cy="7947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7</xdr:row>
      <xdr:rowOff>85725</xdr:rowOff>
    </xdr:from>
    <xdr:to>
      <xdr:col>2</xdr:col>
      <xdr:colOff>19050</xdr:colOff>
      <xdr:row>12</xdr:row>
      <xdr:rowOff>34752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80975"/>
          <a:ext cx="0" cy="106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1219200</xdr:colOff>
      <xdr:row>8</xdr:row>
      <xdr:rowOff>0</xdr:rowOff>
    </xdr:from>
    <xdr:to>
      <xdr:col>3</xdr:col>
      <xdr:colOff>1219200</xdr:colOff>
      <xdr:row>9</xdr:row>
      <xdr:rowOff>192834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0" y="190500"/>
          <a:ext cx="0" cy="47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</xdr:colOff>
      <xdr:row>7</xdr:row>
      <xdr:rowOff>85725</xdr:rowOff>
    </xdr:from>
    <xdr:to>
      <xdr:col>2</xdr:col>
      <xdr:colOff>19050</xdr:colOff>
      <xdr:row>13</xdr:row>
      <xdr:rowOff>67611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8EA6C140-9B8E-466E-82F6-A543F85D3F8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030" y="1152525"/>
          <a:ext cx="0" cy="1269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31</xdr:row>
      <xdr:rowOff>0</xdr:rowOff>
    </xdr:from>
    <xdr:to>
      <xdr:col>9</xdr:col>
      <xdr:colOff>395200</xdr:colOff>
      <xdr:row>47</xdr:row>
      <xdr:rowOff>99200</xdr:rowOff>
    </xdr:to>
    <xdr:graphicFrame macro="">
      <xdr:nvGraphicFramePr>
        <xdr:cNvPr id="9" name="4 Gráfico">
          <a:extLst>
            <a:ext uri="{FF2B5EF4-FFF2-40B4-BE49-F238E27FC236}">
              <a16:creationId xmlns:a16="http://schemas.microsoft.com/office/drawing/2014/main" id="{F526A947-0AA2-4616-806F-52D9B896A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31</xdr:row>
      <xdr:rowOff>0</xdr:rowOff>
    </xdr:from>
    <xdr:to>
      <xdr:col>5</xdr:col>
      <xdr:colOff>2788700</xdr:colOff>
      <xdr:row>47</xdr:row>
      <xdr:rowOff>99200</xdr:rowOff>
    </xdr:to>
    <xdr:graphicFrame macro="">
      <xdr:nvGraphicFramePr>
        <xdr:cNvPr id="10" name="2 Gráfico">
          <a:extLst>
            <a:ext uri="{FF2B5EF4-FFF2-40B4-BE49-F238E27FC236}">
              <a16:creationId xmlns:a16="http://schemas.microsoft.com/office/drawing/2014/main" id="{C6174377-D70A-47B8-8919-979DCAD29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825500</xdr:colOff>
      <xdr:row>0</xdr:row>
      <xdr:rowOff>101600</xdr:rowOff>
    </xdr:from>
    <xdr:to>
      <xdr:col>4</xdr:col>
      <xdr:colOff>62550</xdr:colOff>
      <xdr:row>5</xdr:row>
      <xdr:rowOff>58128</xdr:rowOff>
    </xdr:to>
    <xdr:pic>
      <xdr:nvPicPr>
        <xdr:cNvPr id="6" name="Imagen 5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BDADA92E-E3A6-4A29-99CD-581FD6F73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00" y="101600"/>
          <a:ext cx="2132650" cy="7947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3140A4-BED4-467A-81EF-ADA7C17CDEEA}" name="Tabla1" displayName="Tabla1" ref="A1:B6" totalsRowShown="0" headerRowDxfId="11" dataDxfId="10">
  <autoFilter ref="A1:B6" xr:uid="{2D3140A4-BED4-467A-81EF-ADA7C17CDEEA}"/>
  <tableColumns count="2">
    <tableColumn id="1" xr3:uid="{A390B933-9B87-489A-A480-BF1AE7493EEC}" name="VALOR" dataDxfId="9"/>
    <tableColumn id="2" xr3:uid="{255D1302-B56A-4D2B-A766-FC43FAD9632B}" name="DESCRIPCIÓN" dataDxfId="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FA61B-6336-4444-A912-85941963E4CE}">
  <dimension ref="A1:B6"/>
  <sheetViews>
    <sheetView workbookViewId="0">
      <selection activeCell="F20" sqref="F20"/>
    </sheetView>
  </sheetViews>
  <sheetFormatPr baseColWidth="10" defaultRowHeight="14.4" x14ac:dyDescent="0.3"/>
  <cols>
    <col min="2" max="2" width="54.109375" customWidth="1"/>
  </cols>
  <sheetData>
    <row r="1" spans="1:2" x14ac:dyDescent="0.3">
      <c r="A1" s="4" t="s">
        <v>33</v>
      </c>
      <c r="B1" s="4" t="s">
        <v>5</v>
      </c>
    </row>
    <row r="2" spans="1:2" x14ac:dyDescent="0.3">
      <c r="A2" s="4">
        <v>0</v>
      </c>
      <c r="B2" s="5" t="s">
        <v>35</v>
      </c>
    </row>
    <row r="3" spans="1:2" x14ac:dyDescent="0.3">
      <c r="A3" s="4">
        <v>1</v>
      </c>
      <c r="B3" s="5" t="s">
        <v>36</v>
      </c>
    </row>
    <row r="4" spans="1:2" x14ac:dyDescent="0.3">
      <c r="A4" s="4">
        <v>2</v>
      </c>
      <c r="B4" s="5" t="s">
        <v>37</v>
      </c>
    </row>
    <row r="5" spans="1:2" x14ac:dyDescent="0.3">
      <c r="A5" s="4">
        <v>3</v>
      </c>
      <c r="B5" s="5" t="s">
        <v>38</v>
      </c>
    </row>
    <row r="6" spans="1:2" x14ac:dyDescent="0.3">
      <c r="A6" s="4">
        <v>4</v>
      </c>
      <c r="B6" s="5" t="s">
        <v>39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/>
  <dimension ref="A1:D7"/>
  <sheetViews>
    <sheetView showGridLines="0" workbookViewId="0">
      <selection activeCell="I19" sqref="I19"/>
    </sheetView>
  </sheetViews>
  <sheetFormatPr baseColWidth="10" defaultColWidth="11.44140625" defaultRowHeight="14.4" x14ac:dyDescent="0.3"/>
  <cols>
    <col min="1" max="1" width="3.44140625" customWidth="1"/>
    <col min="2" max="2" width="3.44140625" bestFit="1" customWidth="1"/>
    <col min="3" max="3" width="2.33203125" bestFit="1" customWidth="1"/>
    <col min="4" max="4" width="5.44140625" bestFit="1" customWidth="1"/>
  </cols>
  <sheetData>
    <row r="1" spans="1:4" x14ac:dyDescent="0.3">
      <c r="A1" t="s">
        <v>18</v>
      </c>
      <c r="B1" t="s">
        <v>19</v>
      </c>
      <c r="C1" t="s">
        <v>20</v>
      </c>
      <c r="D1" t="s">
        <v>21</v>
      </c>
    </row>
    <row r="2" spans="1:4" x14ac:dyDescent="0.3">
      <c r="A2" t="s">
        <v>22</v>
      </c>
      <c r="B2" t="s">
        <v>18</v>
      </c>
      <c r="C2">
        <v>0</v>
      </c>
      <c r="D2">
        <v>0</v>
      </c>
    </row>
    <row r="3" spans="1:4" x14ac:dyDescent="0.3">
      <c r="B3" t="s">
        <v>18</v>
      </c>
      <c r="C3">
        <v>1</v>
      </c>
      <c r="D3" s="1">
        <v>0.25</v>
      </c>
    </row>
    <row r="4" spans="1:4" x14ac:dyDescent="0.3">
      <c r="B4" t="s">
        <v>18</v>
      </c>
      <c r="C4">
        <v>2</v>
      </c>
      <c r="D4" s="1">
        <v>0.5</v>
      </c>
    </row>
    <row r="5" spans="1:4" x14ac:dyDescent="0.3">
      <c r="B5" t="s">
        <v>18</v>
      </c>
      <c r="C5">
        <v>3</v>
      </c>
      <c r="D5" s="1">
        <v>0.75</v>
      </c>
    </row>
    <row r="6" spans="1:4" x14ac:dyDescent="0.3">
      <c r="B6" t="s">
        <v>18</v>
      </c>
      <c r="C6">
        <v>4</v>
      </c>
      <c r="D6" s="1">
        <v>1</v>
      </c>
    </row>
    <row r="7" spans="1:4" x14ac:dyDescent="0.3">
      <c r="B7" t="s">
        <v>22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A1:AA269"/>
  <sheetViews>
    <sheetView showGridLines="0" zoomScale="60" zoomScaleNormal="60" zoomScalePageLayoutView="115" workbookViewId="0">
      <selection activeCell="L14" sqref="L14"/>
    </sheetView>
  </sheetViews>
  <sheetFormatPr baseColWidth="10" defaultColWidth="0" defaultRowHeight="0" customHeight="1" zeroHeight="1" x14ac:dyDescent="0.2"/>
  <cols>
    <col min="1" max="1" width="1.88671875" style="35" customWidth="1"/>
    <col min="2" max="2" width="1.33203125" style="35" customWidth="1"/>
    <col min="3" max="3" width="17.6640625" style="35" customWidth="1"/>
    <col min="4" max="4" width="24.6640625" style="35" customWidth="1"/>
    <col min="5" max="5" width="16.33203125" style="35" customWidth="1"/>
    <col min="6" max="6" width="54" style="35" customWidth="1"/>
    <col min="7" max="7" width="17.6640625" style="35" customWidth="1"/>
    <col min="8" max="8" width="13.33203125" style="36" customWidth="1"/>
    <col min="9" max="10" width="10.6640625" style="36" customWidth="1"/>
    <col min="11" max="11" width="14.33203125" style="35" bestFit="1" customWidth="1"/>
    <col min="12" max="12" width="53.6640625" style="35" customWidth="1"/>
    <col min="13" max="13" width="32.33203125" style="35" customWidth="1"/>
    <col min="14" max="16" width="1.33203125" style="35" customWidth="1"/>
    <col min="17" max="27" width="0" style="35" hidden="1" customWidth="1"/>
    <col min="28" max="16384" width="11.44140625" style="35" hidden="1"/>
  </cols>
  <sheetData>
    <row r="1" spans="1:16" ht="10.199999999999999" customHeight="1" x14ac:dyDescent="0.2">
      <c r="A1" s="34"/>
      <c r="B1" s="9"/>
      <c r="C1" s="10"/>
      <c r="D1" s="10"/>
      <c r="E1" s="11"/>
      <c r="F1" s="9" t="s">
        <v>0</v>
      </c>
      <c r="G1" s="10"/>
      <c r="H1" s="10"/>
      <c r="I1" s="10"/>
      <c r="J1" s="10"/>
      <c r="K1" s="10"/>
      <c r="L1" s="11"/>
      <c r="M1" s="14" t="s">
        <v>185</v>
      </c>
      <c r="N1" s="15"/>
      <c r="O1" s="12"/>
    </row>
    <row r="2" spans="1:16" ht="15.6" customHeight="1" thickBot="1" x14ac:dyDescent="0.25">
      <c r="A2" s="34"/>
      <c r="B2" s="22"/>
      <c r="C2" s="23"/>
      <c r="D2" s="23"/>
      <c r="E2" s="24"/>
      <c r="F2" s="25"/>
      <c r="G2" s="26"/>
      <c r="H2" s="26"/>
      <c r="I2" s="26"/>
      <c r="J2" s="26"/>
      <c r="K2" s="26"/>
      <c r="L2" s="27"/>
      <c r="M2" s="16"/>
      <c r="N2" s="17"/>
      <c r="O2" s="12"/>
    </row>
    <row r="3" spans="1:16" ht="10.199999999999999" customHeight="1" x14ac:dyDescent="0.2">
      <c r="A3" s="34"/>
      <c r="B3" s="22"/>
      <c r="C3" s="23"/>
      <c r="D3" s="23"/>
      <c r="E3" s="24"/>
      <c r="F3" s="18" t="s">
        <v>1</v>
      </c>
      <c r="G3" s="28"/>
      <c r="H3" s="28"/>
      <c r="I3" s="28"/>
      <c r="J3" s="28"/>
      <c r="K3" s="28"/>
      <c r="L3" s="19"/>
      <c r="M3" s="14" t="s">
        <v>186</v>
      </c>
      <c r="N3" s="15"/>
      <c r="O3" s="12"/>
    </row>
    <row r="4" spans="1:16" ht="10.95" customHeight="1" thickBot="1" x14ac:dyDescent="0.25">
      <c r="A4" s="34"/>
      <c r="B4" s="22"/>
      <c r="C4" s="23"/>
      <c r="D4" s="23"/>
      <c r="E4" s="24"/>
      <c r="F4" s="29"/>
      <c r="G4" s="30"/>
      <c r="H4" s="30"/>
      <c r="I4" s="30"/>
      <c r="J4" s="30"/>
      <c r="K4" s="30"/>
      <c r="L4" s="13"/>
      <c r="M4" s="16"/>
      <c r="N4" s="17"/>
      <c r="O4" s="12"/>
    </row>
    <row r="5" spans="1:16" ht="19.2" customHeight="1" thickBot="1" x14ac:dyDescent="0.25">
      <c r="A5" s="34"/>
      <c r="B5" s="22"/>
      <c r="C5" s="23"/>
      <c r="D5" s="23"/>
      <c r="E5" s="24"/>
      <c r="F5" s="18" t="s">
        <v>2</v>
      </c>
      <c r="G5" s="28"/>
      <c r="H5" s="28"/>
      <c r="I5" s="28"/>
      <c r="J5" s="28"/>
      <c r="K5" s="28"/>
      <c r="L5" s="19"/>
      <c r="M5" s="14" t="s">
        <v>188</v>
      </c>
      <c r="N5" s="15"/>
      <c r="O5" s="12"/>
    </row>
    <row r="6" spans="1:16" ht="17.399999999999999" customHeight="1" thickBot="1" x14ac:dyDescent="0.25">
      <c r="A6" s="34"/>
      <c r="B6" s="25"/>
      <c r="C6" s="26"/>
      <c r="D6" s="26"/>
      <c r="E6" s="27"/>
      <c r="F6" s="29"/>
      <c r="G6" s="30"/>
      <c r="H6" s="30"/>
      <c r="I6" s="30"/>
      <c r="J6" s="30"/>
      <c r="K6" s="30"/>
      <c r="L6" s="13"/>
      <c r="M6" s="20" t="s">
        <v>189</v>
      </c>
      <c r="N6" s="21"/>
      <c r="O6" s="12"/>
    </row>
    <row r="7" spans="1:16" ht="7.5" customHeight="1" thickBot="1" x14ac:dyDescent="0.25"/>
    <row r="8" spans="1:16" ht="7.5" customHeight="1" thickBot="1" x14ac:dyDescent="0.25">
      <c r="B8" s="37"/>
      <c r="C8" s="38"/>
      <c r="D8" s="38"/>
      <c r="E8" s="38"/>
      <c r="F8" s="38"/>
      <c r="G8" s="38"/>
      <c r="H8" s="39"/>
      <c r="I8" s="39"/>
      <c r="J8" s="39"/>
      <c r="K8" s="38"/>
      <c r="L8" s="38"/>
      <c r="M8" s="38"/>
      <c r="N8" s="40"/>
    </row>
    <row r="9" spans="1:16" s="41" customFormat="1" ht="21" customHeight="1" x14ac:dyDescent="0.2">
      <c r="B9" s="42"/>
      <c r="C9" s="169" t="s">
        <v>3</v>
      </c>
      <c r="D9" s="170"/>
      <c r="E9" s="171"/>
      <c r="F9" s="171"/>
      <c r="G9" s="46"/>
      <c r="H9" s="172" t="s">
        <v>4</v>
      </c>
      <c r="I9" s="172"/>
      <c r="J9" s="172"/>
      <c r="K9" s="173"/>
      <c r="L9" s="35"/>
      <c r="M9" s="35"/>
      <c r="N9" s="47"/>
    </row>
    <row r="10" spans="1:16" ht="21" customHeight="1" thickBot="1" x14ac:dyDescent="0.25">
      <c r="B10" s="48"/>
      <c r="C10" s="174"/>
      <c r="D10" s="175"/>
      <c r="E10" s="176"/>
      <c r="F10" s="176"/>
      <c r="G10" s="46"/>
      <c r="H10" s="177">
        <f>G31</f>
        <v>0</v>
      </c>
      <c r="I10" s="177"/>
      <c r="J10" s="177"/>
      <c r="K10" s="178"/>
      <c r="N10" s="55"/>
    </row>
    <row r="11" spans="1:16" ht="5.25" customHeight="1" thickBot="1" x14ac:dyDescent="0.25">
      <c r="B11" s="48"/>
      <c r="F11" s="56"/>
      <c r="G11" s="56"/>
      <c r="H11" s="57"/>
      <c r="I11" s="57"/>
      <c r="J11" s="57"/>
      <c r="K11" s="57"/>
      <c r="N11" s="55"/>
    </row>
    <row r="12" spans="1:16" s="58" customFormat="1" ht="32.25" customHeight="1" thickBot="1" x14ac:dyDescent="0.25">
      <c r="B12" s="59"/>
      <c r="C12" s="60" t="s">
        <v>29</v>
      </c>
      <c r="D12" s="61" t="s">
        <v>30</v>
      </c>
      <c r="E12" s="62" t="s">
        <v>69</v>
      </c>
      <c r="F12" s="61" t="s">
        <v>5</v>
      </c>
      <c r="G12" s="61" t="s">
        <v>6</v>
      </c>
      <c r="H12" s="63" t="s">
        <v>182</v>
      </c>
      <c r="I12" s="64"/>
      <c r="J12" s="63" t="s">
        <v>183</v>
      </c>
      <c r="K12" s="64"/>
      <c r="L12" s="61" t="s">
        <v>8</v>
      </c>
      <c r="M12" s="65" t="s">
        <v>9</v>
      </c>
      <c r="N12" s="66"/>
    </row>
    <row r="13" spans="1:16" s="58" customFormat="1" ht="32.25" customHeight="1" thickBot="1" x14ac:dyDescent="0.25">
      <c r="B13" s="59"/>
      <c r="C13" s="60"/>
      <c r="D13" s="61"/>
      <c r="E13" s="62"/>
      <c r="F13" s="61"/>
      <c r="G13" s="179"/>
      <c r="H13" s="180" t="s">
        <v>33</v>
      </c>
      <c r="I13" s="180" t="s">
        <v>34</v>
      </c>
      <c r="J13" s="181" t="s">
        <v>33</v>
      </c>
      <c r="K13" s="182" t="s">
        <v>7</v>
      </c>
      <c r="L13" s="61"/>
      <c r="M13" s="65"/>
      <c r="N13" s="66"/>
    </row>
    <row r="14" spans="1:16" ht="76.2" thickBot="1" x14ac:dyDescent="0.25">
      <c r="B14" s="48"/>
      <c r="C14" s="183" t="s">
        <v>23</v>
      </c>
      <c r="D14" s="184" t="s">
        <v>24</v>
      </c>
      <c r="E14" s="185" t="s">
        <v>60</v>
      </c>
      <c r="F14" s="186" t="s">
        <v>31</v>
      </c>
      <c r="G14" s="187" t="s">
        <v>18</v>
      </c>
      <c r="H14" s="188">
        <v>0</v>
      </c>
      <c r="I14" s="189">
        <f t="shared" ref="I14:I23" si="0">IF(G14="No","",VLOOKUP(H14,O,2,0))</f>
        <v>0</v>
      </c>
      <c r="J14" s="190">
        <f>IFERROR(AVERAGE(H14),0)</f>
        <v>0</v>
      </c>
      <c r="K14" s="191">
        <f>AVERAGE(I14)</f>
        <v>0</v>
      </c>
      <c r="L14" s="192"/>
      <c r="M14" s="193"/>
      <c r="N14" s="55"/>
    </row>
    <row r="15" spans="1:16" ht="38.4" thickBot="1" x14ac:dyDescent="0.25">
      <c r="B15" s="48"/>
      <c r="C15" s="183"/>
      <c r="D15" s="194" t="s">
        <v>25</v>
      </c>
      <c r="E15" s="195" t="s">
        <v>60</v>
      </c>
      <c r="F15" s="196" t="s">
        <v>199</v>
      </c>
      <c r="G15" s="197" t="s">
        <v>18</v>
      </c>
      <c r="H15" s="198">
        <v>0</v>
      </c>
      <c r="I15" s="199">
        <f t="shared" si="0"/>
        <v>0</v>
      </c>
      <c r="J15" s="200">
        <f>IFERROR(AVERAGE(H15:H17),0)</f>
        <v>0</v>
      </c>
      <c r="K15" s="201">
        <f>AVERAGE(I15:I17)</f>
        <v>0</v>
      </c>
      <c r="L15" s="202"/>
      <c r="M15" s="203"/>
      <c r="N15" s="204"/>
      <c r="O15" s="205"/>
      <c r="P15" s="205"/>
    </row>
    <row r="16" spans="1:16" ht="45.6" customHeight="1" thickBot="1" x14ac:dyDescent="0.25">
      <c r="B16" s="48"/>
      <c r="C16" s="183"/>
      <c r="D16" s="194"/>
      <c r="E16" s="206" t="s">
        <v>61</v>
      </c>
      <c r="F16" s="207" t="s">
        <v>200</v>
      </c>
      <c r="G16" s="208"/>
      <c r="H16" s="209">
        <v>0</v>
      </c>
      <c r="I16" s="210">
        <f t="shared" si="0"/>
        <v>0</v>
      </c>
      <c r="J16" s="200"/>
      <c r="K16" s="201"/>
      <c r="L16" s="211"/>
      <c r="M16" s="212"/>
      <c r="N16" s="204"/>
      <c r="O16" s="205"/>
      <c r="P16" s="205"/>
    </row>
    <row r="17" spans="2:16" ht="45.6" customHeight="1" thickBot="1" x14ac:dyDescent="0.25">
      <c r="B17" s="48"/>
      <c r="C17" s="183"/>
      <c r="D17" s="194"/>
      <c r="E17" s="213" t="s">
        <v>62</v>
      </c>
      <c r="F17" s="214" t="s">
        <v>201</v>
      </c>
      <c r="G17" s="215"/>
      <c r="H17" s="216">
        <v>0</v>
      </c>
      <c r="I17" s="217">
        <f t="shared" si="0"/>
        <v>0</v>
      </c>
      <c r="J17" s="200"/>
      <c r="K17" s="201"/>
      <c r="L17" s="218"/>
      <c r="M17" s="219"/>
      <c r="N17" s="204"/>
      <c r="O17" s="205"/>
      <c r="P17" s="205"/>
    </row>
    <row r="18" spans="2:16" ht="42.6" customHeight="1" thickBot="1" x14ac:dyDescent="0.25">
      <c r="B18" s="48"/>
      <c r="C18" s="183"/>
      <c r="D18" s="194" t="s">
        <v>26</v>
      </c>
      <c r="E18" s="220" t="s">
        <v>60</v>
      </c>
      <c r="F18" s="88" t="s">
        <v>202</v>
      </c>
      <c r="G18" s="89" t="s">
        <v>18</v>
      </c>
      <c r="H18" s="90">
        <v>0</v>
      </c>
      <c r="I18" s="91">
        <f t="shared" si="0"/>
        <v>0</v>
      </c>
      <c r="J18" s="92">
        <f>IFERROR(AVERAGE(H18:H22),0)</f>
        <v>0</v>
      </c>
      <c r="K18" s="93">
        <f>AVERAGE(I18:I22)</f>
        <v>0</v>
      </c>
      <c r="L18" s="221"/>
      <c r="M18" s="222"/>
      <c r="N18" s="204"/>
      <c r="O18" s="205"/>
      <c r="P18" s="205"/>
    </row>
    <row r="19" spans="2:16" ht="42.6" customHeight="1" thickBot="1" x14ac:dyDescent="0.25">
      <c r="B19" s="48"/>
      <c r="C19" s="183"/>
      <c r="D19" s="194"/>
      <c r="E19" s="108" t="s">
        <v>61</v>
      </c>
      <c r="F19" s="98" t="s">
        <v>203</v>
      </c>
      <c r="G19" s="99" t="s">
        <v>18</v>
      </c>
      <c r="H19" s="100">
        <v>0</v>
      </c>
      <c r="I19" s="101">
        <f t="shared" si="0"/>
        <v>0</v>
      </c>
      <c r="J19" s="92"/>
      <c r="K19" s="93"/>
      <c r="L19" s="223"/>
      <c r="M19" s="224"/>
      <c r="N19" s="204"/>
      <c r="O19" s="205"/>
      <c r="P19" s="205"/>
    </row>
    <row r="20" spans="2:16" ht="30.6" customHeight="1" thickBot="1" x14ac:dyDescent="0.25">
      <c r="B20" s="48"/>
      <c r="C20" s="183"/>
      <c r="D20" s="194"/>
      <c r="E20" s="108" t="s">
        <v>62</v>
      </c>
      <c r="F20" s="98" t="s">
        <v>204</v>
      </c>
      <c r="G20" s="99" t="s">
        <v>18</v>
      </c>
      <c r="H20" s="100">
        <v>0</v>
      </c>
      <c r="I20" s="101">
        <f t="shared" si="0"/>
        <v>0</v>
      </c>
      <c r="J20" s="92"/>
      <c r="K20" s="93"/>
      <c r="L20" s="223"/>
      <c r="M20" s="224"/>
      <c r="N20" s="204"/>
      <c r="O20" s="205"/>
      <c r="P20" s="205"/>
    </row>
    <row r="21" spans="2:16" ht="30.6" customHeight="1" thickBot="1" x14ac:dyDescent="0.25">
      <c r="B21" s="48"/>
      <c r="C21" s="183"/>
      <c r="D21" s="194"/>
      <c r="E21" s="108" t="s">
        <v>63</v>
      </c>
      <c r="F21" s="98" t="s">
        <v>205</v>
      </c>
      <c r="G21" s="99" t="s">
        <v>18</v>
      </c>
      <c r="H21" s="100">
        <v>0</v>
      </c>
      <c r="I21" s="101">
        <f t="shared" si="0"/>
        <v>0</v>
      </c>
      <c r="J21" s="92"/>
      <c r="K21" s="93"/>
      <c r="L21" s="223"/>
      <c r="M21" s="224"/>
      <c r="N21" s="204"/>
      <c r="O21" s="205"/>
      <c r="P21" s="205"/>
    </row>
    <row r="22" spans="2:16" ht="30.6" customHeight="1" thickBot="1" x14ac:dyDescent="0.25">
      <c r="B22" s="48"/>
      <c r="C22" s="183"/>
      <c r="D22" s="194"/>
      <c r="E22" s="110" t="s">
        <v>64</v>
      </c>
      <c r="F22" s="111" t="s">
        <v>206</v>
      </c>
      <c r="G22" s="112" t="s">
        <v>18</v>
      </c>
      <c r="H22" s="113">
        <v>0</v>
      </c>
      <c r="I22" s="114">
        <f t="shared" si="0"/>
        <v>0</v>
      </c>
      <c r="J22" s="92"/>
      <c r="K22" s="93"/>
      <c r="L22" s="225"/>
      <c r="M22" s="226"/>
      <c r="N22" s="204"/>
      <c r="O22" s="205"/>
      <c r="P22" s="205"/>
    </row>
    <row r="23" spans="2:16" ht="86.4" customHeight="1" thickBot="1" x14ac:dyDescent="0.25">
      <c r="B23" s="48"/>
      <c r="C23" s="183"/>
      <c r="D23" s="184" t="s">
        <v>27</v>
      </c>
      <c r="E23" s="227" t="s">
        <v>60</v>
      </c>
      <c r="F23" s="228" t="s">
        <v>28</v>
      </c>
      <c r="G23" s="229" t="s">
        <v>18</v>
      </c>
      <c r="H23" s="230">
        <v>0</v>
      </c>
      <c r="I23" s="231">
        <f t="shared" si="0"/>
        <v>0</v>
      </c>
      <c r="J23" s="232">
        <f>IFERROR(AVERAGE(H23),0)</f>
        <v>0</v>
      </c>
      <c r="K23" s="233">
        <f>AVERAGE(I23)</f>
        <v>0</v>
      </c>
      <c r="L23" s="234"/>
      <c r="M23" s="235"/>
      <c r="N23" s="204"/>
      <c r="O23" s="205"/>
      <c r="P23" s="205"/>
    </row>
    <row r="24" spans="2:16" ht="30" customHeight="1" thickBot="1" x14ac:dyDescent="0.25">
      <c r="B24" s="48"/>
      <c r="C24" s="448" t="s">
        <v>32</v>
      </c>
      <c r="D24" s="448"/>
      <c r="E24" s="448"/>
      <c r="F24" s="448"/>
      <c r="G24" s="448"/>
      <c r="H24" s="448"/>
      <c r="I24" s="448"/>
      <c r="J24" s="449">
        <f>IFERROR(AVERAGE(J14,J15,J18,J23),0)</f>
        <v>0</v>
      </c>
      <c r="K24" s="450">
        <f>IFERROR(AVERAGE(K14,K15,K18,K23),0)</f>
        <v>0</v>
      </c>
      <c r="L24" s="451"/>
      <c r="M24" s="452"/>
      <c r="N24" s="204"/>
      <c r="O24" s="205"/>
      <c r="P24" s="205"/>
    </row>
    <row r="25" spans="2:16" ht="13.2" thickBot="1" x14ac:dyDescent="0.25">
      <c r="B25" s="48"/>
      <c r="H25" s="124"/>
      <c r="I25" s="124"/>
      <c r="J25" s="124"/>
      <c r="L25" s="125"/>
      <c r="M25" s="125"/>
      <c r="N25" s="126"/>
      <c r="O25" s="125"/>
    </row>
    <row r="26" spans="2:16" ht="27.75" customHeight="1" thickBot="1" x14ac:dyDescent="0.25">
      <c r="B26" s="48"/>
      <c r="C26" s="127" t="s">
        <v>10</v>
      </c>
      <c r="D26" s="236" t="s">
        <v>5</v>
      </c>
      <c r="E26" s="236"/>
      <c r="F26" s="236"/>
      <c r="G26" s="131" t="s">
        <v>7</v>
      </c>
      <c r="H26" s="132" t="s">
        <v>11</v>
      </c>
      <c r="I26" s="237"/>
      <c r="J26" s="237"/>
      <c r="L26" s="133" t="s">
        <v>181</v>
      </c>
      <c r="M26" s="238"/>
      <c r="N26" s="126"/>
      <c r="O26" s="125"/>
    </row>
    <row r="27" spans="2:16" ht="18.600000000000001" customHeight="1" x14ac:dyDescent="0.2">
      <c r="B27" s="48"/>
      <c r="C27" s="239" t="s">
        <v>44</v>
      </c>
      <c r="D27" s="240" t="s">
        <v>40</v>
      </c>
      <c r="E27" s="240"/>
      <c r="F27" s="240"/>
      <c r="G27" s="241">
        <f>K14</f>
        <v>0</v>
      </c>
      <c r="H27" s="242">
        <f>1-G27</f>
        <v>1</v>
      </c>
      <c r="I27" s="161"/>
      <c r="J27" s="161"/>
      <c r="L27" s="243"/>
      <c r="M27" s="143"/>
      <c r="N27" s="143"/>
      <c r="O27" s="144"/>
    </row>
    <row r="28" spans="2:16" ht="18.600000000000001" customHeight="1" x14ac:dyDescent="0.2">
      <c r="B28" s="48"/>
      <c r="C28" s="244" t="s">
        <v>45</v>
      </c>
      <c r="D28" s="245" t="s">
        <v>41</v>
      </c>
      <c r="E28" s="245"/>
      <c r="F28" s="245"/>
      <c r="G28" s="246">
        <f>K15</f>
        <v>0</v>
      </c>
      <c r="H28" s="149">
        <f>1-G28</f>
        <v>1</v>
      </c>
      <c r="I28" s="161"/>
      <c r="J28" s="161"/>
      <c r="L28" s="243"/>
      <c r="M28" s="143"/>
      <c r="N28" s="143"/>
      <c r="O28" s="144"/>
    </row>
    <row r="29" spans="2:16" ht="18.600000000000001" customHeight="1" x14ac:dyDescent="0.2">
      <c r="B29" s="48"/>
      <c r="C29" s="244" t="s">
        <v>46</v>
      </c>
      <c r="D29" s="245" t="s">
        <v>42</v>
      </c>
      <c r="E29" s="245"/>
      <c r="F29" s="245"/>
      <c r="G29" s="246">
        <f>K18</f>
        <v>0</v>
      </c>
      <c r="H29" s="149">
        <f>1-G29</f>
        <v>1</v>
      </c>
      <c r="I29" s="161"/>
      <c r="J29" s="161"/>
      <c r="L29" s="243"/>
      <c r="M29" s="143"/>
      <c r="N29" s="143"/>
      <c r="O29" s="144"/>
    </row>
    <row r="30" spans="2:16" ht="18.600000000000001" customHeight="1" thickBot="1" x14ac:dyDescent="0.25">
      <c r="B30" s="48"/>
      <c r="C30" s="247" t="s">
        <v>47</v>
      </c>
      <c r="D30" s="248" t="s">
        <v>43</v>
      </c>
      <c r="E30" s="248"/>
      <c r="F30" s="248"/>
      <c r="G30" s="249">
        <f>K23</f>
        <v>0</v>
      </c>
      <c r="H30" s="155">
        <f>1-G30</f>
        <v>1</v>
      </c>
      <c r="I30" s="161"/>
      <c r="J30" s="161"/>
      <c r="L30" s="243"/>
      <c r="M30" s="143"/>
      <c r="N30" s="143"/>
      <c r="O30" s="144"/>
    </row>
    <row r="31" spans="2:16" ht="27.75" customHeight="1" thickBot="1" x14ac:dyDescent="0.25">
      <c r="B31" s="48"/>
      <c r="C31" s="156"/>
      <c r="D31" s="156"/>
      <c r="E31" s="156"/>
      <c r="F31" s="250" t="s">
        <v>13</v>
      </c>
      <c r="G31" s="158">
        <f>AVERAGE(G27:G30)</f>
        <v>0</v>
      </c>
      <c r="H31" s="159">
        <f>AVERAGE(H27:H30)</f>
        <v>1</v>
      </c>
      <c r="I31" s="161"/>
      <c r="J31" s="161"/>
      <c r="L31" s="243"/>
      <c r="M31" s="143"/>
      <c r="N31" s="143"/>
      <c r="O31" s="144"/>
    </row>
    <row r="32" spans="2:16" ht="12.6" x14ac:dyDescent="0.2">
      <c r="B32" s="48"/>
      <c r="C32" s="156"/>
      <c r="D32" s="156"/>
      <c r="E32" s="156"/>
      <c r="F32" s="160"/>
      <c r="G32" s="161"/>
      <c r="H32" s="161"/>
      <c r="I32" s="161"/>
      <c r="J32" s="161"/>
      <c r="L32" s="243"/>
      <c r="M32" s="143"/>
      <c r="N32" s="143"/>
      <c r="O32" s="144"/>
    </row>
    <row r="33" spans="2:15" ht="19.2" customHeight="1" x14ac:dyDescent="0.2">
      <c r="B33" s="48"/>
      <c r="C33" s="156"/>
      <c r="D33" s="156"/>
      <c r="E33" s="156"/>
      <c r="F33" s="160"/>
      <c r="G33" s="161"/>
      <c r="H33" s="161"/>
      <c r="I33" s="161"/>
      <c r="J33" s="161"/>
      <c r="L33" s="243"/>
      <c r="M33" s="143"/>
      <c r="N33" s="143"/>
      <c r="O33" s="144"/>
    </row>
    <row r="34" spans="2:15" ht="19.2" customHeight="1" x14ac:dyDescent="0.2">
      <c r="B34" s="48"/>
      <c r="C34" s="156"/>
      <c r="D34" s="156"/>
      <c r="E34" s="156"/>
      <c r="F34" s="160"/>
      <c r="G34" s="161"/>
      <c r="H34" s="161"/>
      <c r="I34" s="161"/>
      <c r="J34" s="161"/>
      <c r="L34" s="243"/>
      <c r="M34" s="143"/>
      <c r="N34" s="143"/>
      <c r="O34" s="144"/>
    </row>
    <row r="35" spans="2:15" ht="19.2" customHeight="1" x14ac:dyDescent="0.2">
      <c r="B35" s="48"/>
      <c r="C35" s="156"/>
      <c r="D35" s="156"/>
      <c r="E35" s="156"/>
      <c r="F35" s="160"/>
      <c r="G35" s="161"/>
      <c r="H35" s="161"/>
      <c r="I35" s="161"/>
      <c r="J35" s="161"/>
      <c r="L35" s="243"/>
      <c r="M35" s="143"/>
      <c r="N35" s="143"/>
      <c r="O35" s="144"/>
    </row>
    <row r="36" spans="2:15" ht="19.2" customHeight="1" x14ac:dyDescent="0.2">
      <c r="B36" s="48"/>
      <c r="C36" s="156"/>
      <c r="D36" s="156"/>
      <c r="E36" s="156"/>
      <c r="F36" s="160"/>
      <c r="G36" s="161"/>
      <c r="H36" s="161"/>
      <c r="I36" s="161"/>
      <c r="J36" s="161"/>
      <c r="L36" s="243"/>
      <c r="M36" s="143"/>
      <c r="N36" s="143"/>
      <c r="O36" s="144"/>
    </row>
    <row r="37" spans="2:15" ht="19.2" customHeight="1" x14ac:dyDescent="0.2">
      <c r="B37" s="48"/>
      <c r="C37" s="156"/>
      <c r="D37" s="156"/>
      <c r="E37" s="156"/>
      <c r="F37" s="160"/>
      <c r="G37" s="161"/>
      <c r="H37" s="161"/>
      <c r="I37" s="161"/>
      <c r="J37" s="161"/>
      <c r="L37" s="243"/>
      <c r="M37" s="143"/>
      <c r="N37" s="143"/>
      <c r="O37" s="144"/>
    </row>
    <row r="38" spans="2:15" ht="19.2" customHeight="1" x14ac:dyDescent="0.2">
      <c r="B38" s="48"/>
      <c r="C38" s="156"/>
      <c r="D38" s="156"/>
      <c r="E38" s="156"/>
      <c r="F38" s="160"/>
      <c r="G38" s="161"/>
      <c r="H38" s="161"/>
      <c r="I38" s="161"/>
      <c r="J38" s="161"/>
      <c r="L38" s="243"/>
      <c r="M38" s="143"/>
      <c r="N38" s="143"/>
      <c r="O38" s="144"/>
    </row>
    <row r="39" spans="2:15" ht="19.2" customHeight="1" x14ac:dyDescent="0.2">
      <c r="B39" s="48"/>
      <c r="C39" s="156"/>
      <c r="D39" s="156"/>
      <c r="E39" s="156"/>
      <c r="F39" s="160"/>
      <c r="G39" s="161"/>
      <c r="H39" s="161"/>
      <c r="I39" s="161"/>
      <c r="J39" s="161"/>
      <c r="L39" s="243"/>
      <c r="M39" s="143"/>
      <c r="N39" s="143"/>
      <c r="O39" s="144"/>
    </row>
    <row r="40" spans="2:15" ht="19.2" customHeight="1" x14ac:dyDescent="0.2">
      <c r="B40" s="48"/>
      <c r="C40" s="156"/>
      <c r="D40" s="156"/>
      <c r="E40" s="156"/>
      <c r="F40" s="160"/>
      <c r="G40" s="161"/>
      <c r="H40" s="161"/>
      <c r="I40" s="161"/>
      <c r="J40" s="161"/>
      <c r="L40" s="243"/>
      <c r="M40" s="143"/>
      <c r="N40" s="143"/>
      <c r="O40" s="144"/>
    </row>
    <row r="41" spans="2:15" ht="19.2" customHeight="1" x14ac:dyDescent="0.2">
      <c r="B41" s="48"/>
      <c r="C41" s="156"/>
      <c r="D41" s="156"/>
      <c r="E41" s="156"/>
      <c r="F41" s="160"/>
      <c r="G41" s="161"/>
      <c r="H41" s="161"/>
      <c r="I41" s="161"/>
      <c r="J41" s="161"/>
      <c r="L41" s="243"/>
      <c r="M41" s="143"/>
      <c r="N41" s="143"/>
      <c r="O41" s="144"/>
    </row>
    <row r="42" spans="2:15" ht="19.2" customHeight="1" x14ac:dyDescent="0.2">
      <c r="B42" s="48"/>
      <c r="C42" s="156"/>
      <c r="D42" s="156"/>
      <c r="E42" s="156"/>
      <c r="F42" s="160"/>
      <c r="G42" s="161"/>
      <c r="H42" s="161"/>
      <c r="I42" s="161"/>
      <c r="J42" s="161"/>
      <c r="L42" s="243"/>
      <c r="M42" s="143"/>
      <c r="N42" s="143"/>
      <c r="O42" s="144"/>
    </row>
    <row r="43" spans="2:15" ht="19.2" customHeight="1" x14ac:dyDescent="0.2">
      <c r="B43" s="48"/>
      <c r="C43" s="156"/>
      <c r="D43" s="156"/>
      <c r="E43" s="156"/>
      <c r="F43" s="160"/>
      <c r="G43" s="161"/>
      <c r="H43" s="161"/>
      <c r="I43" s="161"/>
      <c r="J43" s="161"/>
      <c r="L43" s="243"/>
      <c r="M43" s="143"/>
      <c r="N43" s="143"/>
      <c r="O43" s="144"/>
    </row>
    <row r="44" spans="2:15" ht="19.2" customHeight="1" x14ac:dyDescent="0.2">
      <c r="B44" s="48"/>
      <c r="C44" s="156"/>
      <c r="D44" s="156"/>
      <c r="E44" s="156"/>
      <c r="F44" s="160"/>
      <c r="G44" s="161"/>
      <c r="H44" s="161"/>
      <c r="I44" s="161"/>
      <c r="J44" s="161"/>
      <c r="L44" s="243"/>
      <c r="M44" s="143"/>
      <c r="N44" s="143"/>
      <c r="O44" s="144"/>
    </row>
    <row r="45" spans="2:15" ht="19.2" customHeight="1" x14ac:dyDescent="0.2">
      <c r="B45" s="48"/>
      <c r="C45" s="156"/>
      <c r="D45" s="156"/>
      <c r="E45" s="156"/>
      <c r="F45" s="160"/>
      <c r="G45" s="161"/>
      <c r="H45" s="161"/>
      <c r="I45" s="161"/>
      <c r="J45" s="161"/>
      <c r="L45" s="243"/>
      <c r="M45" s="143"/>
      <c r="N45" s="143"/>
      <c r="O45" s="144"/>
    </row>
    <row r="46" spans="2:15" ht="19.2" customHeight="1" x14ac:dyDescent="0.2">
      <c r="B46" s="48"/>
      <c r="C46" s="156"/>
      <c r="D46" s="156"/>
      <c r="E46" s="156"/>
      <c r="F46" s="160"/>
      <c r="G46" s="161"/>
      <c r="H46" s="161"/>
      <c r="I46" s="161"/>
      <c r="J46" s="161"/>
      <c r="L46" s="243"/>
      <c r="M46" s="143"/>
      <c r="N46" s="143"/>
      <c r="O46" s="144"/>
    </row>
    <row r="47" spans="2:15" ht="19.2" customHeight="1" x14ac:dyDescent="0.2">
      <c r="B47" s="48"/>
      <c r="C47" s="156"/>
      <c r="D47" s="156"/>
      <c r="E47" s="156"/>
      <c r="F47" s="160"/>
      <c r="G47" s="161"/>
      <c r="H47" s="161"/>
      <c r="I47" s="161"/>
      <c r="J47" s="161"/>
      <c r="L47" s="243"/>
      <c r="M47" s="143"/>
      <c r="N47" s="143"/>
      <c r="O47" s="144"/>
    </row>
    <row r="48" spans="2:15" ht="19.2" customHeight="1" x14ac:dyDescent="0.2">
      <c r="B48" s="48"/>
      <c r="C48" s="156"/>
      <c r="D48" s="156"/>
      <c r="E48" s="156"/>
      <c r="F48" s="160"/>
      <c r="G48" s="161"/>
      <c r="H48" s="161"/>
      <c r="I48" s="161"/>
      <c r="J48" s="161"/>
      <c r="L48" s="243"/>
      <c r="M48" s="143"/>
      <c r="N48" s="143"/>
      <c r="O48" s="144"/>
    </row>
    <row r="49" spans="2:15" ht="19.2" customHeight="1" thickBot="1" x14ac:dyDescent="0.25">
      <c r="B49" s="48"/>
      <c r="C49" s="156"/>
      <c r="D49" s="156"/>
      <c r="E49" s="156"/>
      <c r="F49" s="160"/>
      <c r="G49" s="161"/>
      <c r="H49" s="161"/>
      <c r="I49" s="161"/>
      <c r="J49" s="161"/>
      <c r="L49" s="251"/>
      <c r="M49" s="168"/>
      <c r="N49" s="143"/>
      <c r="O49" s="144"/>
    </row>
    <row r="50" spans="2:15" ht="13.2" thickBot="1" x14ac:dyDescent="0.25">
      <c r="B50" s="164"/>
      <c r="C50" s="165"/>
      <c r="D50" s="165"/>
      <c r="E50" s="165"/>
      <c r="F50" s="165"/>
      <c r="G50" s="165"/>
      <c r="H50" s="166"/>
      <c r="I50" s="166"/>
      <c r="J50" s="166"/>
      <c r="K50" s="165"/>
      <c r="L50" s="167"/>
      <c r="M50" s="167"/>
      <c r="N50" s="168"/>
      <c r="O50" s="144"/>
    </row>
    <row r="51" spans="2:15" ht="12.6" x14ac:dyDescent="0.2"/>
    <row r="52" spans="2:15" ht="12.6" hidden="1" x14ac:dyDescent="0.2"/>
    <row r="53" spans="2:15" ht="12.6" hidden="1" x14ac:dyDescent="0.2"/>
    <row r="54" spans="2:15" ht="12.6" hidden="1" x14ac:dyDescent="0.2"/>
    <row r="55" spans="2:15" ht="12.6" hidden="1" x14ac:dyDescent="0.2"/>
    <row r="56" spans="2:15" ht="12.6" hidden="1" x14ac:dyDescent="0.2"/>
    <row r="57" spans="2:15" ht="12.6" hidden="1" x14ac:dyDescent="0.2"/>
    <row r="58" spans="2:15" ht="12.6" hidden="1" x14ac:dyDescent="0.2"/>
    <row r="59" spans="2:15" ht="12.6" hidden="1" x14ac:dyDescent="0.2"/>
    <row r="60" spans="2:15" ht="12.6" hidden="1" x14ac:dyDescent="0.2"/>
    <row r="61" spans="2:15" ht="12.6" hidden="1" x14ac:dyDescent="0.2"/>
    <row r="62" spans="2:15" ht="12.6" hidden="1" x14ac:dyDescent="0.2"/>
    <row r="63" spans="2:15" ht="12.6" hidden="1" x14ac:dyDescent="0.2"/>
    <row r="64" spans="2:15" ht="12.6" hidden="1" x14ac:dyDescent="0.2"/>
    <row r="65" ht="12.6" hidden="1" x14ac:dyDescent="0.2"/>
    <row r="66" ht="12.6" hidden="1" x14ac:dyDescent="0.2"/>
    <row r="67" ht="12.6" hidden="1" x14ac:dyDescent="0.2"/>
    <row r="68" ht="12.6" hidden="1" x14ac:dyDescent="0.2"/>
    <row r="69" ht="12.6" hidden="1" x14ac:dyDescent="0.2"/>
    <row r="70" ht="12.6" hidden="1" x14ac:dyDescent="0.2"/>
    <row r="71" ht="12.6" hidden="1" x14ac:dyDescent="0.2"/>
    <row r="72" ht="12.6" hidden="1" x14ac:dyDescent="0.2"/>
    <row r="73" ht="12.6" hidden="1" x14ac:dyDescent="0.2"/>
    <row r="74" ht="12.6" hidden="1" x14ac:dyDescent="0.2"/>
    <row r="75" ht="12.6" hidden="1" x14ac:dyDescent="0.2"/>
    <row r="76" ht="12.6" hidden="1" x14ac:dyDescent="0.2"/>
    <row r="77" ht="12.6" hidden="1" x14ac:dyDescent="0.2"/>
    <row r="78" ht="12.6" hidden="1" x14ac:dyDescent="0.2"/>
    <row r="79" ht="12.6" hidden="1" x14ac:dyDescent="0.2"/>
    <row r="80" ht="12.6" hidden="1" x14ac:dyDescent="0.2"/>
    <row r="81" ht="12.6" hidden="1" x14ac:dyDescent="0.2"/>
    <row r="82" ht="12.6" hidden="1" x14ac:dyDescent="0.2"/>
    <row r="83" ht="12.6" hidden="1" x14ac:dyDescent="0.2"/>
    <row r="84" ht="12.6" hidden="1" x14ac:dyDescent="0.2"/>
    <row r="85" ht="12.6" hidden="1" x14ac:dyDescent="0.2"/>
    <row r="86" ht="12.6" hidden="1" x14ac:dyDescent="0.2"/>
    <row r="87" ht="12.6" hidden="1" x14ac:dyDescent="0.2"/>
    <row r="88" ht="12.6" hidden="1" x14ac:dyDescent="0.2"/>
    <row r="89" ht="12.6" hidden="1" x14ac:dyDescent="0.2"/>
    <row r="90" ht="12.6" hidden="1" x14ac:dyDescent="0.2"/>
    <row r="91" ht="12.6" hidden="1" x14ac:dyDescent="0.2"/>
    <row r="92" ht="12.6" hidden="1" x14ac:dyDescent="0.2"/>
    <row r="93" ht="12.6" hidden="1" x14ac:dyDescent="0.2"/>
    <row r="94" ht="12.6" hidden="1" x14ac:dyDescent="0.2"/>
    <row r="95" ht="12.6" hidden="1" x14ac:dyDescent="0.2"/>
    <row r="96" ht="12.6" hidden="1" x14ac:dyDescent="0.2"/>
    <row r="97" ht="12.6" hidden="1" x14ac:dyDescent="0.2"/>
    <row r="98" ht="12.6" hidden="1" x14ac:dyDescent="0.2"/>
    <row r="99" ht="12.6" hidden="1" x14ac:dyDescent="0.2"/>
    <row r="100" ht="12.6" hidden="1" x14ac:dyDescent="0.2"/>
    <row r="101" ht="12.6" hidden="1" x14ac:dyDescent="0.2"/>
    <row r="102" ht="12.6" hidden="1" x14ac:dyDescent="0.2"/>
    <row r="103" ht="12.6" hidden="1" x14ac:dyDescent="0.2"/>
    <row r="104" ht="12.6" hidden="1" x14ac:dyDescent="0.2"/>
    <row r="105" ht="12.6" hidden="1" x14ac:dyDescent="0.2"/>
    <row r="106" ht="12.6" hidden="1" x14ac:dyDescent="0.2"/>
    <row r="107" ht="12.6" hidden="1" x14ac:dyDescent="0.2"/>
    <row r="108" ht="12.6" hidden="1" x14ac:dyDescent="0.2"/>
    <row r="109" ht="12.6" hidden="1" x14ac:dyDescent="0.2"/>
    <row r="110" ht="12.6" hidden="1" x14ac:dyDescent="0.2"/>
    <row r="111" ht="12.6" hidden="1" x14ac:dyDescent="0.2"/>
    <row r="112" ht="12.6" hidden="1" x14ac:dyDescent="0.2"/>
    <row r="113" ht="12.6" hidden="1" x14ac:dyDescent="0.2"/>
    <row r="114" ht="12.6" hidden="1" x14ac:dyDescent="0.2"/>
    <row r="115" ht="12.6" hidden="1" x14ac:dyDescent="0.2"/>
    <row r="116" ht="12.6" hidden="1" x14ac:dyDescent="0.2"/>
    <row r="117" ht="12.6" hidden="1" x14ac:dyDescent="0.2"/>
    <row r="118" ht="12.6" hidden="1" x14ac:dyDescent="0.2"/>
    <row r="119" ht="12.6" hidden="1" x14ac:dyDescent="0.2"/>
    <row r="120" ht="12.6" hidden="1" x14ac:dyDescent="0.2"/>
    <row r="121" ht="12.6" hidden="1" x14ac:dyDescent="0.2"/>
    <row r="122" ht="12.6" hidden="1" x14ac:dyDescent="0.2"/>
    <row r="123" ht="12.6" hidden="1" x14ac:dyDescent="0.2"/>
    <row r="124" ht="12.6" hidden="1" x14ac:dyDescent="0.2"/>
    <row r="125" ht="12.6" hidden="1" x14ac:dyDescent="0.2"/>
    <row r="126" ht="12.6" hidden="1" x14ac:dyDescent="0.2"/>
    <row r="127" ht="12.6" hidden="1" x14ac:dyDescent="0.2"/>
    <row r="128" ht="12.6" hidden="1" x14ac:dyDescent="0.2"/>
    <row r="129" ht="12.6" hidden="1" x14ac:dyDescent="0.2"/>
    <row r="130" ht="12.6" hidden="1" x14ac:dyDescent="0.2"/>
    <row r="131" ht="12.6" hidden="1" x14ac:dyDescent="0.2"/>
    <row r="132" ht="12.6" hidden="1" x14ac:dyDescent="0.2"/>
    <row r="133" ht="12.6" hidden="1" x14ac:dyDescent="0.2"/>
    <row r="134" ht="12.6" hidden="1" x14ac:dyDescent="0.2"/>
    <row r="135" ht="12.6" hidden="1" x14ac:dyDescent="0.2"/>
    <row r="136" ht="12.6" hidden="1" x14ac:dyDescent="0.2"/>
    <row r="137" ht="12.6" hidden="1" x14ac:dyDescent="0.2"/>
    <row r="138" ht="12.6" hidden="1" x14ac:dyDescent="0.2"/>
    <row r="139" ht="12.6" hidden="1" x14ac:dyDescent="0.2"/>
    <row r="140" ht="12.6" hidden="1" x14ac:dyDescent="0.2"/>
    <row r="141" ht="12.6" hidden="1" x14ac:dyDescent="0.2"/>
    <row r="142" ht="12.6" hidden="1" x14ac:dyDescent="0.2"/>
    <row r="143" ht="12.6" hidden="1" x14ac:dyDescent="0.2"/>
    <row r="144" ht="12.6" hidden="1" x14ac:dyDescent="0.2"/>
    <row r="145" ht="12.6" hidden="1" x14ac:dyDescent="0.2"/>
    <row r="146" ht="12.6" hidden="1" x14ac:dyDescent="0.2"/>
    <row r="147" ht="12.6" hidden="1" x14ac:dyDescent="0.2"/>
    <row r="148" ht="12.6" hidden="1" x14ac:dyDescent="0.2"/>
    <row r="149" ht="12.6" hidden="1" x14ac:dyDescent="0.2"/>
    <row r="150" ht="12.6" hidden="1" x14ac:dyDescent="0.2"/>
    <row r="151" ht="12.6" hidden="1" x14ac:dyDescent="0.2"/>
    <row r="152" ht="12.6" hidden="1" x14ac:dyDescent="0.2"/>
    <row r="153" ht="12.6" hidden="1" x14ac:dyDescent="0.2"/>
    <row r="154" ht="12.6" hidden="1" x14ac:dyDescent="0.2"/>
    <row r="155" ht="12.6" hidden="1" x14ac:dyDescent="0.2"/>
    <row r="156" ht="12.6" hidden="1" x14ac:dyDescent="0.2"/>
    <row r="157" ht="12.6" hidden="1" x14ac:dyDescent="0.2"/>
    <row r="158" ht="12.6" hidden="1" x14ac:dyDescent="0.2"/>
    <row r="159" ht="12.6" hidden="1" x14ac:dyDescent="0.2"/>
    <row r="160" ht="12.6" hidden="1" x14ac:dyDescent="0.2"/>
    <row r="161" ht="12.6" hidden="1" x14ac:dyDescent="0.2"/>
    <row r="162" ht="12.6" hidden="1" x14ac:dyDescent="0.2"/>
    <row r="163" ht="12.6" hidden="1" x14ac:dyDescent="0.2"/>
    <row r="164" ht="12.6" hidden="1" x14ac:dyDescent="0.2"/>
    <row r="165" ht="12.6" hidden="1" x14ac:dyDescent="0.2"/>
    <row r="166" ht="12.6" hidden="1" x14ac:dyDescent="0.2"/>
    <row r="167" ht="12.6" hidden="1" x14ac:dyDescent="0.2"/>
    <row r="168" ht="12.6" hidden="1" x14ac:dyDescent="0.2"/>
    <row r="169" ht="12.6" hidden="1" x14ac:dyDescent="0.2"/>
    <row r="170" ht="12.6" hidden="1" x14ac:dyDescent="0.2"/>
    <row r="171" ht="12.6" hidden="1" x14ac:dyDescent="0.2"/>
    <row r="172" ht="12.6" hidden="1" x14ac:dyDescent="0.2"/>
    <row r="173" ht="12.6" hidden="1" x14ac:dyDescent="0.2"/>
    <row r="174" ht="12.6" hidden="1" x14ac:dyDescent="0.2"/>
    <row r="175" ht="12.6" hidden="1" x14ac:dyDescent="0.2"/>
    <row r="176" ht="12.6" hidden="1" x14ac:dyDescent="0.2"/>
    <row r="177" ht="12.6" hidden="1" x14ac:dyDescent="0.2"/>
    <row r="178" ht="12.6" hidden="1" x14ac:dyDescent="0.2"/>
    <row r="179" ht="12.6" hidden="1" x14ac:dyDescent="0.2"/>
    <row r="180" ht="12.6" hidden="1" x14ac:dyDescent="0.2"/>
    <row r="181" ht="12.6" hidden="1" x14ac:dyDescent="0.2"/>
    <row r="182" ht="12.6" hidden="1" x14ac:dyDescent="0.2"/>
    <row r="183" ht="12.6" hidden="1" x14ac:dyDescent="0.2"/>
    <row r="184" ht="12.6" hidden="1" x14ac:dyDescent="0.2"/>
    <row r="185" ht="12.6" hidden="1" x14ac:dyDescent="0.2"/>
    <row r="186" ht="12.6" hidden="1" x14ac:dyDescent="0.2"/>
    <row r="187" ht="12.6" hidden="1" x14ac:dyDescent="0.2"/>
    <row r="188" ht="12.6" hidden="1" x14ac:dyDescent="0.2"/>
    <row r="189" ht="12.6" hidden="1" x14ac:dyDescent="0.2"/>
    <row r="190" ht="12.6" hidden="1" x14ac:dyDescent="0.2"/>
    <row r="191" ht="12.6" hidden="1" x14ac:dyDescent="0.2"/>
    <row r="192" ht="12.6" hidden="1" x14ac:dyDescent="0.2"/>
    <row r="193" ht="12.6" hidden="1" x14ac:dyDescent="0.2"/>
    <row r="194" ht="12.6" hidden="1" x14ac:dyDescent="0.2"/>
    <row r="195" ht="12.6" hidden="1" x14ac:dyDescent="0.2"/>
    <row r="196" ht="12.6" hidden="1" x14ac:dyDescent="0.2"/>
    <row r="197" ht="12.6" hidden="1" x14ac:dyDescent="0.2"/>
    <row r="198" ht="12.6" hidden="1" x14ac:dyDescent="0.2"/>
    <row r="199" ht="12.6" hidden="1" x14ac:dyDescent="0.2"/>
    <row r="200" ht="12.6" hidden="1" x14ac:dyDescent="0.2"/>
    <row r="201" ht="12.6" hidden="1" x14ac:dyDescent="0.2"/>
    <row r="202" ht="12.6" hidden="1" x14ac:dyDescent="0.2"/>
    <row r="203" ht="12.6" hidden="1" x14ac:dyDescent="0.2"/>
    <row r="204" ht="12.6" hidden="1" x14ac:dyDescent="0.2"/>
    <row r="205" ht="12.6" hidden="1" x14ac:dyDescent="0.2"/>
    <row r="206" ht="12.6" hidden="1" x14ac:dyDescent="0.2"/>
    <row r="207" ht="12.6" hidden="1" x14ac:dyDescent="0.2"/>
    <row r="208" ht="12.6" hidden="1" x14ac:dyDescent="0.2"/>
    <row r="209" ht="12.6" hidden="1" x14ac:dyDescent="0.2"/>
    <row r="210" ht="12.6" hidden="1" x14ac:dyDescent="0.2"/>
    <row r="211" ht="12.6" hidden="1" x14ac:dyDescent="0.2"/>
    <row r="212" ht="12.6" hidden="1" x14ac:dyDescent="0.2"/>
    <row r="213" ht="12.6" hidden="1" x14ac:dyDescent="0.2"/>
    <row r="214" ht="12.6" hidden="1" x14ac:dyDescent="0.2"/>
    <row r="215" ht="12.6" hidden="1" x14ac:dyDescent="0.2"/>
    <row r="216" ht="12.6" hidden="1" x14ac:dyDescent="0.2"/>
    <row r="217" ht="12.6" hidden="1" x14ac:dyDescent="0.2"/>
    <row r="218" ht="12.6" hidden="1" x14ac:dyDescent="0.2"/>
    <row r="219" ht="12.6" hidden="1" x14ac:dyDescent="0.2"/>
    <row r="220" ht="12.6" hidden="1" x14ac:dyDescent="0.2"/>
    <row r="221" ht="12.6" hidden="1" x14ac:dyDescent="0.2"/>
    <row r="222" ht="12.6" hidden="1" x14ac:dyDescent="0.2"/>
    <row r="223" ht="12.6" hidden="1" x14ac:dyDescent="0.2"/>
    <row r="224" ht="12.6" hidden="1" x14ac:dyDescent="0.2"/>
    <row r="225" ht="12.6" hidden="1" x14ac:dyDescent="0.2"/>
    <row r="226" ht="12.6" hidden="1" x14ac:dyDescent="0.2"/>
    <row r="227" ht="12.6" hidden="1" x14ac:dyDescent="0.2"/>
    <row r="228" ht="12.6" hidden="1" x14ac:dyDescent="0.2"/>
    <row r="229" ht="12.6" hidden="1" x14ac:dyDescent="0.2"/>
    <row r="230" ht="12.6" hidden="1" x14ac:dyDescent="0.2"/>
    <row r="231" ht="12.6" hidden="1" x14ac:dyDescent="0.2"/>
    <row r="232" ht="12.6" hidden="1" x14ac:dyDescent="0.2"/>
    <row r="233" ht="12.6" hidden="1" x14ac:dyDescent="0.2"/>
    <row r="234" ht="12.6" hidden="1" x14ac:dyDescent="0.2"/>
    <row r="235" ht="12.6" hidden="1" x14ac:dyDescent="0.2"/>
    <row r="236" ht="12.6" hidden="1" x14ac:dyDescent="0.2"/>
    <row r="237" ht="12.6" hidden="1" x14ac:dyDescent="0.2"/>
    <row r="238" ht="12.6" hidden="1" x14ac:dyDescent="0.2"/>
    <row r="239" ht="12.6" hidden="1" x14ac:dyDescent="0.2"/>
    <row r="240" ht="12.6" hidden="1" x14ac:dyDescent="0.2"/>
    <row r="241" ht="12.6" hidden="1" x14ac:dyDescent="0.2"/>
    <row r="242" ht="12.6" hidden="1" x14ac:dyDescent="0.2"/>
    <row r="243" ht="12.6" hidden="1" x14ac:dyDescent="0.2"/>
    <row r="244" ht="12.6" hidden="1" x14ac:dyDescent="0.2"/>
    <row r="245" ht="12.6" hidden="1" x14ac:dyDescent="0.2"/>
    <row r="246" ht="12.6" hidden="1" x14ac:dyDescent="0.2"/>
    <row r="247" ht="12.6" hidden="1" x14ac:dyDescent="0.2"/>
    <row r="248" ht="12.6" hidden="1" x14ac:dyDescent="0.2"/>
    <row r="249" ht="12.6" hidden="1" x14ac:dyDescent="0.2"/>
    <row r="250" ht="12.6" hidden="1" x14ac:dyDescent="0.2"/>
    <row r="251" ht="12.6" hidden="1" x14ac:dyDescent="0.2"/>
    <row r="252" ht="12.6" hidden="1" x14ac:dyDescent="0.2"/>
    <row r="253" ht="12.6" hidden="1" x14ac:dyDescent="0.2"/>
    <row r="254" ht="12.6" hidden="1" x14ac:dyDescent="0.2"/>
    <row r="255" ht="12.6" hidden="1" x14ac:dyDescent="0.2"/>
    <row r="256" ht="12.6" hidden="1" x14ac:dyDescent="0.2"/>
    <row r="257" ht="12.6" hidden="1" x14ac:dyDescent="0.2"/>
    <row r="258" ht="12.6" hidden="1" x14ac:dyDescent="0.2"/>
    <row r="259" ht="12.6" hidden="1" x14ac:dyDescent="0.2"/>
    <row r="260" ht="12.6" hidden="1" x14ac:dyDescent="0.2"/>
    <row r="261" ht="12.6" hidden="1" x14ac:dyDescent="0.2"/>
    <row r="262" ht="12.6" hidden="1" x14ac:dyDescent="0.2"/>
    <row r="263" ht="12.6" hidden="1" x14ac:dyDescent="0.2"/>
    <row r="264" ht="12.6" hidden="1" x14ac:dyDescent="0.2"/>
    <row r="265" ht="12.6" hidden="1" x14ac:dyDescent="0.2"/>
    <row r="266" ht="12.6" hidden="1" x14ac:dyDescent="0.2"/>
    <row r="267" ht="12.6" hidden="1" x14ac:dyDescent="0.2"/>
    <row r="268" ht="12.6" hidden="1" x14ac:dyDescent="0.2"/>
    <row r="269" ht="12.6" hidden="1" x14ac:dyDescent="0.2"/>
  </sheetData>
  <sheetProtection algorithmName="SHA-512" hashValue="MvlwdNK2YwR0NjWmPVJlZoVmSrN033eVmMjhO5iq5MyQVq16Kh62NGO7aP/g9VBR2H6h/iynQ9Bgr3vbUxwPXA==" saltValue="QtuCVr3w1a/jQd7E0Z8y4Q==" spinCount="100000" sheet="1" objects="1" scenarios="1"/>
  <dataConsolidate/>
  <mergeCells count="35">
    <mergeCell ref="M1:N2"/>
    <mergeCell ref="M3:N4"/>
    <mergeCell ref="M5:N5"/>
    <mergeCell ref="M6:N6"/>
    <mergeCell ref="B1:E6"/>
    <mergeCell ref="F1:L2"/>
    <mergeCell ref="F3:L4"/>
    <mergeCell ref="F5:L6"/>
    <mergeCell ref="C10:D10"/>
    <mergeCell ref="D26:F26"/>
    <mergeCell ref="M12:M13"/>
    <mergeCell ref="J15:J17"/>
    <mergeCell ref="C12:C13"/>
    <mergeCell ref="D12:D13"/>
    <mergeCell ref="F12:F13"/>
    <mergeCell ref="G12:G13"/>
    <mergeCell ref="H12:I12"/>
    <mergeCell ref="D18:D22"/>
    <mergeCell ref="C14:C23"/>
    <mergeCell ref="J18:J22"/>
    <mergeCell ref="K15:K17"/>
    <mergeCell ref="K18:K22"/>
    <mergeCell ref="H9:K9"/>
    <mergeCell ref="D30:F30"/>
    <mergeCell ref="J12:K12"/>
    <mergeCell ref="L12:L13"/>
    <mergeCell ref="C24:I24"/>
    <mergeCell ref="E12:E13"/>
    <mergeCell ref="H10:K10"/>
    <mergeCell ref="L26:M26"/>
    <mergeCell ref="D15:D17"/>
    <mergeCell ref="C9:D9"/>
    <mergeCell ref="D27:F27"/>
    <mergeCell ref="D28:F28"/>
    <mergeCell ref="D29:F29"/>
  </mergeCells>
  <phoneticPr fontId="5" type="noConversion"/>
  <conditionalFormatting sqref="H14:H23">
    <cfRule type="containsText" dxfId="7" priority="9" operator="containsText" text="4">
      <formula>NOT(ISERROR(SEARCH("4",H14)))</formula>
    </cfRule>
  </conditionalFormatting>
  <conditionalFormatting sqref="H11:K11">
    <cfRule type="iconSet" priority="10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I14:I23">
    <cfRule type="dataBar" priority="7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{F877947E-0E88-49A3-959D-2CF6AA2BD608}</x14:id>
        </ext>
      </extLst>
    </cfRule>
  </conditionalFormatting>
  <conditionalFormatting sqref="K14">
    <cfRule type="dataBar" priority="4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{5BBD1AD9-28CB-4C25-ACD3-A3CB551B8186}</x14:id>
        </ext>
      </extLst>
    </cfRule>
  </conditionalFormatting>
  <conditionalFormatting sqref="K15">
    <cfRule type="dataBar" priority="5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{2D36E885-D746-4277-953B-A5914E9A8B63}</x14:id>
        </ext>
      </extLst>
    </cfRule>
  </conditionalFormatting>
  <conditionalFormatting sqref="K23:K24 K18">
    <cfRule type="dataBar" priority="12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{9714F2F6-B57F-42BD-8F2D-7EC582E6DC24}</x14:id>
        </ext>
      </extLst>
    </cfRule>
  </conditionalFormatting>
  <dataValidations xWindow="775" yWindow="611" count="4">
    <dataValidation type="list" allowBlank="1" showInputMessage="1" showErrorMessage="1" sqref="G14:G23" xr:uid="{FEAE4028-9B54-428B-AA14-2DE34AA8AB7E}">
      <formula1>Implementación</formula1>
    </dataValidation>
    <dataValidation allowBlank="1" showInputMessage="1" showErrorMessage="1" prompt="Documento o registro de la actividad que permite evidenciar el cumplimiento del requisito." sqref="M15:M24" xr:uid="{2AD730B1-2E7F-4428-8447-B4222EFEF6AB}"/>
    <dataValidation allowBlank="1" showInputMessage="1" showErrorMessage="1" prompt="Se genera plan de accion cuando la calificación es inferior a 4" sqref="L15:L24" xr:uid="{94A8A5DB-BB59-47DA-B8C3-7215DA101E54}"/>
    <dataValidation type="list" allowBlank="1" showInputMessage="1" showErrorMessage="1" prompt="0. No existe evidencia_x000a_1. Se tiene planteamiento, pero no está en ejecución_x000a_2. Se encuentra en ejecución pero no está asegurado_x000a_3. Se encuentra implementado pero no está asegurado_x000a_4. Se encuentra implementado y asegurado en su totalidad" sqref="J23:J24" xr:uid="{2363E30B-80B1-47EE-8136-C108B3E16F75}">
      <formula1>INDIRECT(H23)</formula1>
    </dataValidation>
  </dataValidations>
  <pageMargins left="0.7" right="0.7" top="0.75" bottom="0.75" header="0.3" footer="0.3"/>
  <pageSetup scale="43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877947E-0E88-49A3-959D-2CF6AA2BD60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I14:I23</xm:sqref>
        </x14:conditionalFormatting>
        <x14:conditionalFormatting xmlns:xm="http://schemas.microsoft.com/office/excel/2006/main">
          <x14:cfRule type="dataBar" id="{5BBD1AD9-28CB-4C25-ACD3-A3CB551B818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K14</xm:sqref>
        </x14:conditionalFormatting>
        <x14:conditionalFormatting xmlns:xm="http://schemas.microsoft.com/office/excel/2006/main">
          <x14:cfRule type="dataBar" id="{2D36E885-D746-4277-953B-A5914E9A8B6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K15</xm:sqref>
        </x14:conditionalFormatting>
        <x14:conditionalFormatting xmlns:xm="http://schemas.microsoft.com/office/excel/2006/main">
          <x14:cfRule type="dataBar" id="{9714F2F6-B57F-42BD-8F2D-7EC582E6DC2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K23:K24 K18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775" yWindow="611" count="1">
        <x14:dataValidation type="list" allowBlank="1" showInputMessage="1" showErrorMessage="1" xr:uid="{CA8EAA78-DF97-4F9E-89E5-20B10B040A29}">
          <x14:formula1>
            <xm:f>Hoja1!$A$2:$A$6</xm:f>
          </x14:formula1>
          <xm:sqref>H14:H23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Y274"/>
  <sheetViews>
    <sheetView showGridLines="0" topLeftCell="A23" zoomScale="60" zoomScaleNormal="60" zoomScalePageLayoutView="115" workbookViewId="0">
      <selection activeCell="K33" sqref="K33"/>
    </sheetView>
  </sheetViews>
  <sheetFormatPr baseColWidth="10" defaultColWidth="0" defaultRowHeight="0" customHeight="1" zeroHeight="1" x14ac:dyDescent="0.2"/>
  <cols>
    <col min="1" max="1" width="1.88671875" style="35" customWidth="1"/>
    <col min="2" max="2" width="1.33203125" style="35" customWidth="1"/>
    <col min="3" max="3" width="17.6640625" style="35" customWidth="1"/>
    <col min="4" max="4" width="24.6640625" style="35" customWidth="1"/>
    <col min="5" max="5" width="16.33203125" style="35" customWidth="1"/>
    <col min="6" max="6" width="54" style="35" customWidth="1"/>
    <col min="7" max="7" width="17.6640625" style="35" customWidth="1"/>
    <col min="8" max="8" width="13.33203125" style="36" bestFit="1" customWidth="1"/>
    <col min="9" max="10" width="10.6640625" style="35" customWidth="1"/>
    <col min="11" max="11" width="14.33203125" style="35" bestFit="1" customWidth="1"/>
    <col min="12" max="12" width="53.6640625" style="35" customWidth="1"/>
    <col min="13" max="13" width="32.33203125" style="35" customWidth="1"/>
    <col min="14" max="15" width="1.33203125" style="35" customWidth="1"/>
    <col min="16" max="16" width="2.88671875" style="35" customWidth="1"/>
    <col min="17" max="25" width="0" style="35" hidden="1" customWidth="1"/>
    <col min="26" max="16384" width="11.44140625" style="35" hidden="1"/>
  </cols>
  <sheetData>
    <row r="1" spans="1:15" ht="10.199999999999999" customHeight="1" x14ac:dyDescent="0.2">
      <c r="A1" s="34"/>
      <c r="B1" s="9"/>
      <c r="C1" s="10"/>
      <c r="D1" s="10"/>
      <c r="E1" s="11"/>
      <c r="F1" s="9" t="s">
        <v>0</v>
      </c>
      <c r="G1" s="10"/>
      <c r="H1" s="10"/>
      <c r="I1" s="10"/>
      <c r="J1" s="10"/>
      <c r="K1" s="10"/>
      <c r="L1" s="11"/>
      <c r="M1" s="14" t="s">
        <v>185</v>
      </c>
      <c r="N1" s="15"/>
      <c r="O1" s="12"/>
    </row>
    <row r="2" spans="1:15" ht="15.6" customHeight="1" thickBot="1" x14ac:dyDescent="0.25">
      <c r="A2" s="34"/>
      <c r="B2" s="22"/>
      <c r="C2" s="23"/>
      <c r="D2" s="23"/>
      <c r="E2" s="24"/>
      <c r="F2" s="25"/>
      <c r="G2" s="26"/>
      <c r="H2" s="26"/>
      <c r="I2" s="26"/>
      <c r="J2" s="26"/>
      <c r="K2" s="26"/>
      <c r="L2" s="27"/>
      <c r="M2" s="16"/>
      <c r="N2" s="17"/>
      <c r="O2" s="12"/>
    </row>
    <row r="3" spans="1:15" ht="10.199999999999999" customHeight="1" x14ac:dyDescent="0.2">
      <c r="A3" s="34"/>
      <c r="B3" s="22"/>
      <c r="C3" s="23"/>
      <c r="D3" s="23"/>
      <c r="E3" s="24"/>
      <c r="F3" s="18" t="s">
        <v>1</v>
      </c>
      <c r="G3" s="28"/>
      <c r="H3" s="28"/>
      <c r="I3" s="28"/>
      <c r="J3" s="28"/>
      <c r="K3" s="28"/>
      <c r="L3" s="19"/>
      <c r="M3" s="14" t="s">
        <v>186</v>
      </c>
      <c r="N3" s="15"/>
      <c r="O3" s="12"/>
    </row>
    <row r="4" spans="1:15" ht="10.95" customHeight="1" thickBot="1" x14ac:dyDescent="0.25">
      <c r="A4" s="34"/>
      <c r="B4" s="22"/>
      <c r="C4" s="23"/>
      <c r="D4" s="23"/>
      <c r="E4" s="24"/>
      <c r="F4" s="29"/>
      <c r="G4" s="30"/>
      <c r="H4" s="30"/>
      <c r="I4" s="30"/>
      <c r="J4" s="30"/>
      <c r="K4" s="30"/>
      <c r="L4" s="13"/>
      <c r="M4" s="16"/>
      <c r="N4" s="17"/>
      <c r="O4" s="12"/>
    </row>
    <row r="5" spans="1:15" ht="19.2" customHeight="1" thickBot="1" x14ac:dyDescent="0.25">
      <c r="A5" s="34"/>
      <c r="B5" s="22"/>
      <c r="C5" s="23"/>
      <c r="D5" s="23"/>
      <c r="E5" s="24"/>
      <c r="F5" s="18" t="s">
        <v>2</v>
      </c>
      <c r="G5" s="28"/>
      <c r="H5" s="28"/>
      <c r="I5" s="28"/>
      <c r="J5" s="28"/>
      <c r="K5" s="28"/>
      <c r="L5" s="19"/>
      <c r="M5" s="14" t="s">
        <v>188</v>
      </c>
      <c r="N5" s="15"/>
      <c r="O5" s="12"/>
    </row>
    <row r="6" spans="1:15" ht="17.399999999999999" customHeight="1" thickBot="1" x14ac:dyDescent="0.25">
      <c r="A6" s="34"/>
      <c r="B6" s="25"/>
      <c r="C6" s="26"/>
      <c r="D6" s="26"/>
      <c r="E6" s="27"/>
      <c r="F6" s="29"/>
      <c r="G6" s="30"/>
      <c r="H6" s="30"/>
      <c r="I6" s="30"/>
      <c r="J6" s="30"/>
      <c r="K6" s="30"/>
      <c r="L6" s="13"/>
      <c r="M6" s="20" t="s">
        <v>190</v>
      </c>
      <c r="N6" s="21"/>
      <c r="O6" s="12"/>
    </row>
    <row r="7" spans="1:15" ht="7.5" customHeight="1" thickBot="1" x14ac:dyDescent="0.25">
      <c r="A7" s="252"/>
      <c r="B7" s="252"/>
      <c r="C7" s="252"/>
      <c r="D7" s="252"/>
      <c r="E7" s="252"/>
      <c r="H7" s="124"/>
    </row>
    <row r="8" spans="1:15" ht="7.5" customHeight="1" thickBot="1" x14ac:dyDescent="0.25">
      <c r="B8" s="37"/>
      <c r="C8" s="38"/>
      <c r="D8" s="38"/>
      <c r="E8" s="38"/>
      <c r="F8" s="38"/>
      <c r="G8" s="38"/>
      <c r="H8" s="39"/>
      <c r="I8" s="38"/>
      <c r="J8" s="38"/>
      <c r="K8" s="38"/>
      <c r="L8" s="38"/>
      <c r="M8" s="38"/>
      <c r="N8" s="40"/>
    </row>
    <row r="9" spans="1:15" s="41" customFormat="1" ht="21" customHeight="1" x14ac:dyDescent="0.2">
      <c r="B9" s="42"/>
      <c r="C9" s="169" t="s">
        <v>3</v>
      </c>
      <c r="D9" s="170"/>
      <c r="E9" s="171"/>
      <c r="F9" s="171"/>
      <c r="G9" s="46"/>
      <c r="H9" s="172" t="s">
        <v>4</v>
      </c>
      <c r="I9" s="253"/>
      <c r="J9" s="253"/>
      <c r="K9" s="254"/>
      <c r="L9" s="35"/>
      <c r="M9" s="35"/>
      <c r="N9" s="47"/>
    </row>
    <row r="10" spans="1:15" ht="21" customHeight="1" thickBot="1" x14ac:dyDescent="0.25">
      <c r="B10" s="48"/>
      <c r="C10" s="174"/>
      <c r="D10" s="175"/>
      <c r="E10" s="176"/>
      <c r="F10" s="176"/>
      <c r="G10" s="46"/>
      <c r="H10" s="52">
        <f>G36</f>
        <v>0</v>
      </c>
      <c r="I10" s="53"/>
      <c r="J10" s="53"/>
      <c r="K10" s="54"/>
      <c r="N10" s="55"/>
    </row>
    <row r="11" spans="1:15" ht="5.25" customHeight="1" thickBot="1" x14ac:dyDescent="0.25">
      <c r="B11" s="48"/>
      <c r="F11" s="56"/>
      <c r="G11" s="56"/>
      <c r="H11" s="57"/>
      <c r="I11" s="57"/>
      <c r="J11" s="57"/>
      <c r="K11" s="57"/>
      <c r="N11" s="55"/>
    </row>
    <row r="12" spans="1:15" ht="31.95" customHeight="1" thickBot="1" x14ac:dyDescent="0.25">
      <c r="B12" s="48"/>
      <c r="C12" s="60" t="s">
        <v>29</v>
      </c>
      <c r="D12" s="61" t="s">
        <v>30</v>
      </c>
      <c r="E12" s="62" t="s">
        <v>69</v>
      </c>
      <c r="F12" s="61" t="s">
        <v>5</v>
      </c>
      <c r="G12" s="61" t="s">
        <v>6</v>
      </c>
      <c r="H12" s="63" t="s">
        <v>182</v>
      </c>
      <c r="I12" s="64"/>
      <c r="J12" s="63" t="s">
        <v>183</v>
      </c>
      <c r="K12" s="64"/>
      <c r="L12" s="61" t="s">
        <v>8</v>
      </c>
      <c r="M12" s="65" t="s">
        <v>9</v>
      </c>
      <c r="N12" s="55"/>
    </row>
    <row r="13" spans="1:15" s="58" customFormat="1" ht="32.25" customHeight="1" thickBot="1" x14ac:dyDescent="0.25">
      <c r="B13" s="59"/>
      <c r="C13" s="255"/>
      <c r="D13" s="70"/>
      <c r="E13" s="256"/>
      <c r="F13" s="70"/>
      <c r="G13" s="70"/>
      <c r="H13" s="71" t="s">
        <v>33</v>
      </c>
      <c r="I13" s="71" t="s">
        <v>34</v>
      </c>
      <c r="J13" s="72" t="s">
        <v>33</v>
      </c>
      <c r="K13" s="73" t="s">
        <v>7</v>
      </c>
      <c r="L13" s="70"/>
      <c r="M13" s="257"/>
      <c r="N13" s="66"/>
    </row>
    <row r="14" spans="1:15" ht="62.4" customHeight="1" x14ac:dyDescent="0.2">
      <c r="B14" s="48"/>
      <c r="C14" s="75" t="s">
        <v>48</v>
      </c>
      <c r="D14" s="258" t="s">
        <v>49</v>
      </c>
      <c r="E14" s="259" t="s">
        <v>60</v>
      </c>
      <c r="F14" s="260" t="s">
        <v>207</v>
      </c>
      <c r="G14" s="261" t="s">
        <v>18</v>
      </c>
      <c r="H14" s="262">
        <v>0</v>
      </c>
      <c r="I14" s="263">
        <f t="shared" ref="I14:I29" si="0">IF(G14="No","",VLOOKUP(H14,O,2,0))</f>
        <v>0</v>
      </c>
      <c r="J14" s="102">
        <f>IFERROR(AVERAGE(H14:H22),0)</f>
        <v>0</v>
      </c>
      <c r="K14" s="103">
        <f>AVERAGE(I14:I22)</f>
        <v>0</v>
      </c>
      <c r="L14" s="264"/>
      <c r="M14" s="265"/>
      <c r="N14" s="55"/>
    </row>
    <row r="15" spans="1:15" ht="75.599999999999994" x14ac:dyDescent="0.2">
      <c r="B15" s="48"/>
      <c r="C15" s="75"/>
      <c r="D15" s="258"/>
      <c r="E15" s="108" t="s">
        <v>61</v>
      </c>
      <c r="F15" s="98" t="s">
        <v>208</v>
      </c>
      <c r="G15" s="261" t="s">
        <v>18</v>
      </c>
      <c r="H15" s="100">
        <v>0</v>
      </c>
      <c r="I15" s="101">
        <f t="shared" si="0"/>
        <v>0</v>
      </c>
      <c r="J15" s="102"/>
      <c r="K15" s="103"/>
      <c r="L15" s="223"/>
      <c r="M15" s="266"/>
      <c r="N15" s="55"/>
    </row>
    <row r="16" spans="1:15" ht="50.4" x14ac:dyDescent="0.2">
      <c r="B16" s="48"/>
      <c r="C16" s="75"/>
      <c r="D16" s="258"/>
      <c r="E16" s="108" t="s">
        <v>62</v>
      </c>
      <c r="F16" s="98" t="s">
        <v>209</v>
      </c>
      <c r="G16" s="261" t="s">
        <v>18</v>
      </c>
      <c r="H16" s="100">
        <v>0</v>
      </c>
      <c r="I16" s="101">
        <f t="shared" si="0"/>
        <v>0</v>
      </c>
      <c r="J16" s="102"/>
      <c r="K16" s="103"/>
      <c r="L16" s="223"/>
      <c r="M16" s="267"/>
      <c r="N16" s="55"/>
    </row>
    <row r="17" spans="2:15" ht="50.4" x14ac:dyDescent="0.2">
      <c r="B17" s="48"/>
      <c r="C17" s="75"/>
      <c r="D17" s="258"/>
      <c r="E17" s="108" t="s">
        <v>63</v>
      </c>
      <c r="F17" s="98" t="s">
        <v>210</v>
      </c>
      <c r="G17" s="261" t="s">
        <v>18</v>
      </c>
      <c r="H17" s="100">
        <v>0</v>
      </c>
      <c r="I17" s="101">
        <f t="shared" si="0"/>
        <v>0</v>
      </c>
      <c r="J17" s="102"/>
      <c r="K17" s="103"/>
      <c r="L17" s="223"/>
      <c r="M17" s="267"/>
      <c r="N17" s="55"/>
    </row>
    <row r="18" spans="2:15" ht="50.4" x14ac:dyDescent="0.2">
      <c r="B18" s="48"/>
      <c r="C18" s="75"/>
      <c r="D18" s="258"/>
      <c r="E18" s="108" t="s">
        <v>64</v>
      </c>
      <c r="F18" s="98" t="s">
        <v>211</v>
      </c>
      <c r="G18" s="261" t="s">
        <v>18</v>
      </c>
      <c r="H18" s="100">
        <v>0</v>
      </c>
      <c r="I18" s="101">
        <f t="shared" si="0"/>
        <v>0</v>
      </c>
      <c r="J18" s="102"/>
      <c r="K18" s="103"/>
      <c r="L18" s="223"/>
      <c r="M18" s="267"/>
      <c r="N18" s="55"/>
    </row>
    <row r="19" spans="2:15" ht="37.799999999999997" x14ac:dyDescent="0.2">
      <c r="B19" s="48"/>
      <c r="C19" s="75"/>
      <c r="D19" s="258"/>
      <c r="E19" s="108" t="s">
        <v>65</v>
      </c>
      <c r="F19" s="98" t="s">
        <v>212</v>
      </c>
      <c r="G19" s="261" t="s">
        <v>18</v>
      </c>
      <c r="H19" s="100">
        <v>0</v>
      </c>
      <c r="I19" s="101">
        <f t="shared" si="0"/>
        <v>0</v>
      </c>
      <c r="J19" s="102"/>
      <c r="K19" s="103"/>
      <c r="L19" s="223"/>
      <c r="M19" s="107"/>
      <c r="N19" s="55"/>
    </row>
    <row r="20" spans="2:15" ht="50.4" x14ac:dyDescent="0.2">
      <c r="B20" s="48"/>
      <c r="C20" s="75"/>
      <c r="D20" s="258"/>
      <c r="E20" s="108" t="s">
        <v>66</v>
      </c>
      <c r="F20" s="98" t="s">
        <v>213</v>
      </c>
      <c r="G20" s="261" t="s">
        <v>18</v>
      </c>
      <c r="H20" s="100">
        <v>0</v>
      </c>
      <c r="I20" s="101">
        <f t="shared" si="0"/>
        <v>0</v>
      </c>
      <c r="J20" s="102"/>
      <c r="K20" s="103"/>
      <c r="L20" s="268"/>
      <c r="M20" s="267"/>
      <c r="N20" s="55"/>
    </row>
    <row r="21" spans="2:15" ht="37.799999999999997" x14ac:dyDescent="0.2">
      <c r="B21" s="48"/>
      <c r="C21" s="75"/>
      <c r="D21" s="258"/>
      <c r="E21" s="108" t="s">
        <v>67</v>
      </c>
      <c r="F21" s="98" t="s">
        <v>214</v>
      </c>
      <c r="G21" s="261" t="s">
        <v>18</v>
      </c>
      <c r="H21" s="100">
        <v>0</v>
      </c>
      <c r="I21" s="101">
        <f t="shared" si="0"/>
        <v>0</v>
      </c>
      <c r="J21" s="102"/>
      <c r="K21" s="103"/>
      <c r="L21" s="268"/>
      <c r="M21" s="267"/>
      <c r="N21" s="55"/>
    </row>
    <row r="22" spans="2:15" ht="63.6" thickBot="1" x14ac:dyDescent="0.25">
      <c r="B22" s="48"/>
      <c r="C22" s="75"/>
      <c r="D22" s="269"/>
      <c r="E22" s="110" t="s">
        <v>68</v>
      </c>
      <c r="F22" s="111" t="s">
        <v>215</v>
      </c>
      <c r="G22" s="270" t="s">
        <v>18</v>
      </c>
      <c r="H22" s="113">
        <v>0</v>
      </c>
      <c r="I22" s="114">
        <f t="shared" si="0"/>
        <v>0</v>
      </c>
      <c r="J22" s="115"/>
      <c r="K22" s="116"/>
      <c r="L22" s="225"/>
      <c r="M22" s="271"/>
      <c r="N22" s="55"/>
    </row>
    <row r="23" spans="2:15" ht="75.599999999999994" x14ac:dyDescent="0.2">
      <c r="B23" s="48"/>
      <c r="C23" s="75"/>
      <c r="D23" s="86" t="s">
        <v>216</v>
      </c>
      <c r="E23" s="195" t="s">
        <v>60</v>
      </c>
      <c r="F23" s="196" t="s">
        <v>217</v>
      </c>
      <c r="G23" s="197" t="s">
        <v>18</v>
      </c>
      <c r="H23" s="198">
        <v>0</v>
      </c>
      <c r="I23" s="199">
        <f t="shared" si="0"/>
        <v>0</v>
      </c>
      <c r="J23" s="272">
        <f>IFERROR(AVERAGE(H23:H27),0)</f>
        <v>0</v>
      </c>
      <c r="K23" s="273">
        <f>AVERAGE(I23:I27)</f>
        <v>0</v>
      </c>
      <c r="L23" s="202"/>
      <c r="M23" s="274"/>
      <c r="N23" s="55"/>
    </row>
    <row r="24" spans="2:15" ht="50.4" x14ac:dyDescent="0.2">
      <c r="B24" s="48"/>
      <c r="C24" s="75"/>
      <c r="D24" s="96"/>
      <c r="E24" s="206" t="s">
        <v>61</v>
      </c>
      <c r="F24" s="207" t="s">
        <v>218</v>
      </c>
      <c r="G24" s="208" t="s">
        <v>18</v>
      </c>
      <c r="H24" s="209">
        <v>0</v>
      </c>
      <c r="I24" s="210">
        <f t="shared" si="0"/>
        <v>0</v>
      </c>
      <c r="J24" s="275"/>
      <c r="K24" s="276"/>
      <c r="L24" s="277"/>
      <c r="M24" s="278"/>
      <c r="N24" s="55"/>
    </row>
    <row r="25" spans="2:15" ht="75.599999999999994" x14ac:dyDescent="0.2">
      <c r="B25" s="48"/>
      <c r="C25" s="75"/>
      <c r="D25" s="96"/>
      <c r="E25" s="206" t="s">
        <v>62</v>
      </c>
      <c r="F25" s="207" t="s">
        <v>219</v>
      </c>
      <c r="G25" s="208" t="s">
        <v>18</v>
      </c>
      <c r="H25" s="209">
        <v>0</v>
      </c>
      <c r="I25" s="210">
        <f t="shared" si="0"/>
        <v>0</v>
      </c>
      <c r="J25" s="275"/>
      <c r="K25" s="276"/>
      <c r="L25" s="277"/>
      <c r="M25" s="279"/>
      <c r="N25" s="55"/>
    </row>
    <row r="26" spans="2:15" ht="50.4" x14ac:dyDescent="0.2">
      <c r="B26" s="48"/>
      <c r="C26" s="75"/>
      <c r="D26" s="96"/>
      <c r="E26" s="206" t="s">
        <v>63</v>
      </c>
      <c r="F26" s="207" t="s">
        <v>220</v>
      </c>
      <c r="G26" s="208" t="s">
        <v>18</v>
      </c>
      <c r="H26" s="209">
        <v>0</v>
      </c>
      <c r="I26" s="210">
        <f t="shared" si="0"/>
        <v>0</v>
      </c>
      <c r="J26" s="275"/>
      <c r="K26" s="276"/>
      <c r="L26" s="277"/>
      <c r="M26" s="280"/>
      <c r="N26" s="55"/>
    </row>
    <row r="27" spans="2:15" ht="51" thickBot="1" x14ac:dyDescent="0.25">
      <c r="B27" s="48"/>
      <c r="C27" s="75"/>
      <c r="D27" s="109"/>
      <c r="E27" s="213" t="s">
        <v>64</v>
      </c>
      <c r="F27" s="214" t="s">
        <v>221</v>
      </c>
      <c r="G27" s="215" t="s">
        <v>18</v>
      </c>
      <c r="H27" s="216">
        <v>0</v>
      </c>
      <c r="I27" s="217">
        <f t="shared" si="0"/>
        <v>0</v>
      </c>
      <c r="J27" s="281"/>
      <c r="K27" s="282"/>
      <c r="L27" s="283"/>
      <c r="M27" s="284"/>
      <c r="N27" s="55"/>
    </row>
    <row r="28" spans="2:15" ht="50.4" x14ac:dyDescent="0.2">
      <c r="B28" s="48"/>
      <c r="C28" s="75"/>
      <c r="D28" s="194" t="s">
        <v>50</v>
      </c>
      <c r="E28" s="220" t="s">
        <v>60</v>
      </c>
      <c r="F28" s="88" t="s">
        <v>222</v>
      </c>
      <c r="G28" s="89" t="s">
        <v>18</v>
      </c>
      <c r="H28" s="90">
        <v>0</v>
      </c>
      <c r="I28" s="91">
        <f t="shared" si="0"/>
        <v>0</v>
      </c>
      <c r="J28" s="92">
        <f>IFERROR(AVERAGE(H28:H29),0)</f>
        <v>0</v>
      </c>
      <c r="K28" s="93">
        <f>AVERAGE(I28:I29)</f>
        <v>0</v>
      </c>
      <c r="L28" s="221"/>
      <c r="M28" s="285"/>
      <c r="N28" s="55"/>
    </row>
    <row r="29" spans="2:15" ht="38.4" thickBot="1" x14ac:dyDescent="0.25">
      <c r="B29" s="48"/>
      <c r="C29" s="286"/>
      <c r="D29" s="269"/>
      <c r="E29" s="110" t="s">
        <v>61</v>
      </c>
      <c r="F29" s="111" t="s">
        <v>223</v>
      </c>
      <c r="G29" s="112" t="s">
        <v>18</v>
      </c>
      <c r="H29" s="113">
        <v>0</v>
      </c>
      <c r="I29" s="114">
        <f t="shared" si="0"/>
        <v>0</v>
      </c>
      <c r="J29" s="115"/>
      <c r="K29" s="116"/>
      <c r="L29" s="225"/>
      <c r="M29" s="287"/>
      <c r="N29" s="55"/>
    </row>
    <row r="30" spans="2:15" ht="30" customHeight="1" thickBot="1" x14ac:dyDescent="0.25">
      <c r="B30" s="48"/>
      <c r="C30" s="448" t="s">
        <v>32</v>
      </c>
      <c r="D30" s="453"/>
      <c r="E30" s="453"/>
      <c r="F30" s="453"/>
      <c r="G30" s="453"/>
      <c r="H30" s="453"/>
      <c r="I30" s="454"/>
      <c r="J30" s="449">
        <f>IFERROR(AVERAGE(J14,J23,J28),0)</f>
        <v>0</v>
      </c>
      <c r="K30" s="450">
        <f>IFERROR(AVERAGE(K14,K23,K28),0)</f>
        <v>0</v>
      </c>
      <c r="L30" s="451"/>
      <c r="M30" s="455"/>
      <c r="N30" s="55"/>
    </row>
    <row r="31" spans="2:15" ht="13.2" thickBot="1" x14ac:dyDescent="0.25">
      <c r="B31" s="48"/>
      <c r="H31" s="124"/>
      <c r="L31" s="125"/>
      <c r="M31" s="125"/>
      <c r="N31" s="126"/>
      <c r="O31" s="125"/>
    </row>
    <row r="32" spans="2:15" ht="27.75" customHeight="1" thickBot="1" x14ac:dyDescent="0.25">
      <c r="B32" s="48"/>
      <c r="C32" s="288" t="s">
        <v>10</v>
      </c>
      <c r="D32" s="289" t="s">
        <v>5</v>
      </c>
      <c r="E32" s="129"/>
      <c r="F32" s="290"/>
      <c r="G32" s="291" t="s">
        <v>7</v>
      </c>
      <c r="H32" s="292" t="s">
        <v>11</v>
      </c>
      <c r="L32" s="293" t="s">
        <v>12</v>
      </c>
      <c r="M32" s="294"/>
      <c r="N32" s="126"/>
      <c r="O32" s="125"/>
    </row>
    <row r="33" spans="2:15" ht="18.600000000000001" customHeight="1" x14ac:dyDescent="0.2">
      <c r="B33" s="48"/>
      <c r="C33" s="295" t="s">
        <v>54</v>
      </c>
      <c r="D33" s="296" t="s">
        <v>51</v>
      </c>
      <c r="E33" s="297"/>
      <c r="F33" s="298"/>
      <c r="G33" s="299">
        <f>K14</f>
        <v>0</v>
      </c>
      <c r="H33" s="300">
        <f>1-G33</f>
        <v>1</v>
      </c>
      <c r="L33" s="301"/>
      <c r="M33" s="302"/>
      <c r="N33" s="143"/>
      <c r="O33" s="144"/>
    </row>
    <row r="34" spans="2:15" ht="18.600000000000001" customHeight="1" x14ac:dyDescent="0.2">
      <c r="B34" s="48"/>
      <c r="C34" s="303" t="s">
        <v>55</v>
      </c>
      <c r="D34" s="304" t="s">
        <v>52</v>
      </c>
      <c r="E34" s="305"/>
      <c r="F34" s="306"/>
      <c r="G34" s="307">
        <f>K23</f>
        <v>0</v>
      </c>
      <c r="H34" s="308">
        <f>1-G34</f>
        <v>1</v>
      </c>
      <c r="L34" s="141"/>
      <c r="M34" s="142"/>
      <c r="N34" s="143"/>
      <c r="O34" s="144"/>
    </row>
    <row r="35" spans="2:15" ht="18.600000000000001" customHeight="1" thickBot="1" x14ac:dyDescent="0.25">
      <c r="B35" s="48"/>
      <c r="C35" s="309" t="s">
        <v>56</v>
      </c>
      <c r="D35" s="310" t="s">
        <v>53</v>
      </c>
      <c r="E35" s="311"/>
      <c r="F35" s="312"/>
      <c r="G35" s="313">
        <f>K28</f>
        <v>0</v>
      </c>
      <c r="H35" s="314">
        <f>1-G35</f>
        <v>1</v>
      </c>
      <c r="L35" s="141"/>
      <c r="M35" s="142"/>
      <c r="N35" s="143"/>
      <c r="O35" s="144"/>
    </row>
    <row r="36" spans="2:15" ht="27.75" customHeight="1" thickBot="1" x14ac:dyDescent="0.25">
      <c r="B36" s="48"/>
      <c r="C36" s="156"/>
      <c r="D36" s="156"/>
      <c r="E36" s="156"/>
      <c r="F36" s="250" t="s">
        <v>13</v>
      </c>
      <c r="G36" s="158">
        <f>AVERAGE(G33:G35)</f>
        <v>0</v>
      </c>
      <c r="H36" s="159">
        <f>AVERAGE(H33:H35)</f>
        <v>1</v>
      </c>
      <c r="L36" s="141"/>
      <c r="M36" s="142"/>
      <c r="N36" s="143"/>
      <c r="O36" s="144"/>
    </row>
    <row r="37" spans="2:15" ht="15" customHeight="1" x14ac:dyDescent="0.2">
      <c r="B37" s="48"/>
      <c r="C37" s="156"/>
      <c r="D37" s="156"/>
      <c r="E37" s="156"/>
      <c r="F37" s="160"/>
      <c r="G37" s="161"/>
      <c r="H37" s="161"/>
      <c r="L37" s="141"/>
      <c r="M37" s="142"/>
      <c r="N37" s="143"/>
      <c r="O37" s="144"/>
    </row>
    <row r="38" spans="2:15" ht="19.2" customHeight="1" x14ac:dyDescent="0.2">
      <c r="B38" s="48"/>
      <c r="C38" s="156"/>
      <c r="D38" s="156"/>
      <c r="E38" s="156"/>
      <c r="F38" s="160"/>
      <c r="G38" s="161"/>
      <c r="H38" s="161"/>
      <c r="L38" s="141"/>
      <c r="M38" s="142"/>
      <c r="N38" s="143"/>
      <c r="O38" s="144"/>
    </row>
    <row r="39" spans="2:15" ht="19.2" customHeight="1" x14ac:dyDescent="0.2">
      <c r="B39" s="48"/>
      <c r="C39" s="156"/>
      <c r="D39" s="156"/>
      <c r="E39" s="156"/>
      <c r="F39" s="160"/>
      <c r="G39" s="161"/>
      <c r="H39" s="161"/>
      <c r="L39" s="141"/>
      <c r="M39" s="142"/>
      <c r="N39" s="143"/>
      <c r="O39" s="144"/>
    </row>
    <row r="40" spans="2:15" ht="19.2" customHeight="1" x14ac:dyDescent="0.2">
      <c r="B40" s="48"/>
      <c r="C40" s="156"/>
      <c r="D40" s="156"/>
      <c r="E40" s="156"/>
      <c r="F40" s="160"/>
      <c r="G40" s="161"/>
      <c r="H40" s="161"/>
      <c r="L40" s="141"/>
      <c r="M40" s="142"/>
      <c r="N40" s="143"/>
      <c r="O40" s="144"/>
    </row>
    <row r="41" spans="2:15" ht="19.2" customHeight="1" x14ac:dyDescent="0.2">
      <c r="B41" s="48"/>
      <c r="C41" s="156"/>
      <c r="D41" s="156"/>
      <c r="E41" s="156"/>
      <c r="F41" s="160"/>
      <c r="G41" s="161"/>
      <c r="H41" s="161"/>
      <c r="L41" s="141"/>
      <c r="M41" s="142"/>
      <c r="N41" s="143"/>
      <c r="O41" s="144"/>
    </row>
    <row r="42" spans="2:15" ht="19.2" customHeight="1" x14ac:dyDescent="0.2">
      <c r="B42" s="48"/>
      <c r="C42" s="156"/>
      <c r="D42" s="156"/>
      <c r="E42" s="156"/>
      <c r="F42" s="160"/>
      <c r="G42" s="161"/>
      <c r="H42" s="161"/>
      <c r="L42" s="141"/>
      <c r="M42" s="142"/>
      <c r="N42" s="143"/>
      <c r="O42" s="144"/>
    </row>
    <row r="43" spans="2:15" ht="19.2" customHeight="1" x14ac:dyDescent="0.2">
      <c r="B43" s="48"/>
      <c r="C43" s="156"/>
      <c r="D43" s="156"/>
      <c r="E43" s="156"/>
      <c r="F43" s="160"/>
      <c r="G43" s="161"/>
      <c r="H43" s="161"/>
      <c r="L43" s="141"/>
      <c r="M43" s="142"/>
      <c r="N43" s="143"/>
      <c r="O43" s="144"/>
    </row>
    <row r="44" spans="2:15" ht="19.2" customHeight="1" x14ac:dyDescent="0.2">
      <c r="B44" s="48"/>
      <c r="C44" s="156"/>
      <c r="D44" s="156"/>
      <c r="E44" s="156"/>
      <c r="F44" s="160"/>
      <c r="G44" s="161"/>
      <c r="H44" s="161"/>
      <c r="L44" s="141"/>
      <c r="M44" s="142"/>
      <c r="N44" s="143"/>
      <c r="O44" s="144"/>
    </row>
    <row r="45" spans="2:15" ht="19.2" customHeight="1" x14ac:dyDescent="0.2">
      <c r="B45" s="48"/>
      <c r="C45" s="156"/>
      <c r="D45" s="156"/>
      <c r="E45" s="156"/>
      <c r="F45" s="160"/>
      <c r="G45" s="161"/>
      <c r="H45" s="161"/>
      <c r="L45" s="141"/>
      <c r="M45" s="142"/>
      <c r="N45" s="143"/>
      <c r="O45" s="144"/>
    </row>
    <row r="46" spans="2:15" ht="19.2" customHeight="1" x14ac:dyDescent="0.2">
      <c r="B46" s="48"/>
      <c r="C46" s="156"/>
      <c r="D46" s="156"/>
      <c r="E46" s="156"/>
      <c r="F46" s="160"/>
      <c r="G46" s="161"/>
      <c r="H46" s="161"/>
      <c r="L46" s="141"/>
      <c r="M46" s="142"/>
      <c r="N46" s="143"/>
      <c r="O46" s="144"/>
    </row>
    <row r="47" spans="2:15" ht="19.2" customHeight="1" x14ac:dyDescent="0.2">
      <c r="B47" s="48"/>
      <c r="C47" s="156"/>
      <c r="D47" s="156"/>
      <c r="E47" s="156"/>
      <c r="F47" s="160"/>
      <c r="G47" s="161"/>
      <c r="H47" s="161"/>
      <c r="L47" s="141"/>
      <c r="M47" s="142"/>
      <c r="N47" s="143"/>
      <c r="O47" s="144"/>
    </row>
    <row r="48" spans="2:15" ht="19.2" customHeight="1" x14ac:dyDescent="0.2">
      <c r="B48" s="48"/>
      <c r="C48" s="156"/>
      <c r="D48" s="156"/>
      <c r="E48" s="156"/>
      <c r="F48" s="160"/>
      <c r="G48" s="161"/>
      <c r="H48" s="161"/>
      <c r="L48" s="141"/>
      <c r="M48" s="142"/>
      <c r="N48" s="143"/>
      <c r="O48" s="144"/>
    </row>
    <row r="49" spans="2:15" ht="19.2" customHeight="1" x14ac:dyDescent="0.2">
      <c r="B49" s="48"/>
      <c r="C49" s="156"/>
      <c r="D49" s="156"/>
      <c r="E49" s="156"/>
      <c r="F49" s="160"/>
      <c r="G49" s="161"/>
      <c r="H49" s="161"/>
      <c r="L49" s="141"/>
      <c r="M49" s="142"/>
      <c r="N49" s="143"/>
      <c r="O49" s="144"/>
    </row>
    <row r="50" spans="2:15" ht="19.2" customHeight="1" x14ac:dyDescent="0.2">
      <c r="B50" s="48"/>
      <c r="C50" s="156"/>
      <c r="D50" s="156"/>
      <c r="E50" s="156"/>
      <c r="F50" s="160"/>
      <c r="G50" s="161"/>
      <c r="H50" s="161"/>
      <c r="L50" s="141"/>
      <c r="M50" s="142"/>
      <c r="N50" s="143"/>
      <c r="O50" s="144"/>
    </row>
    <row r="51" spans="2:15" ht="19.2" customHeight="1" x14ac:dyDescent="0.2">
      <c r="B51" s="48"/>
      <c r="C51" s="156"/>
      <c r="D51" s="156"/>
      <c r="E51" s="156"/>
      <c r="F51" s="160"/>
      <c r="G51" s="161"/>
      <c r="H51" s="161"/>
      <c r="L51" s="141"/>
      <c r="M51" s="142"/>
      <c r="N51" s="143"/>
      <c r="O51" s="144"/>
    </row>
    <row r="52" spans="2:15" ht="19.2" customHeight="1" x14ac:dyDescent="0.2">
      <c r="B52" s="48"/>
      <c r="C52" s="156"/>
      <c r="D52" s="156"/>
      <c r="E52" s="156"/>
      <c r="F52" s="160"/>
      <c r="G52" s="161"/>
      <c r="H52" s="161"/>
      <c r="L52" s="141"/>
      <c r="M52" s="142"/>
      <c r="N52" s="143"/>
      <c r="O52" s="144"/>
    </row>
    <row r="53" spans="2:15" ht="19.2" customHeight="1" x14ac:dyDescent="0.2">
      <c r="B53" s="48"/>
      <c r="C53" s="156"/>
      <c r="D53" s="156"/>
      <c r="E53" s="156"/>
      <c r="F53" s="160"/>
      <c r="G53" s="161"/>
      <c r="H53" s="161"/>
      <c r="L53" s="141"/>
      <c r="M53" s="142"/>
      <c r="N53" s="143"/>
      <c r="O53" s="144"/>
    </row>
    <row r="54" spans="2:15" ht="19.2" customHeight="1" thickBot="1" x14ac:dyDescent="0.25">
      <c r="B54" s="48"/>
      <c r="C54" s="156"/>
      <c r="D54" s="156"/>
      <c r="E54" s="156"/>
      <c r="F54" s="160"/>
      <c r="G54" s="161"/>
      <c r="H54" s="161"/>
      <c r="L54" s="162"/>
      <c r="M54" s="163"/>
      <c r="N54" s="143"/>
      <c r="O54" s="144"/>
    </row>
    <row r="55" spans="2:15" ht="13.2" thickBot="1" x14ac:dyDescent="0.25">
      <c r="B55" s="164"/>
      <c r="C55" s="165"/>
      <c r="D55" s="165"/>
      <c r="E55" s="165"/>
      <c r="F55" s="165"/>
      <c r="G55" s="165"/>
      <c r="H55" s="166"/>
      <c r="I55" s="165"/>
      <c r="J55" s="165"/>
      <c r="K55" s="165"/>
      <c r="L55" s="167"/>
      <c r="M55" s="167"/>
      <c r="N55" s="168"/>
      <c r="O55" s="144"/>
    </row>
    <row r="56" spans="2:15" ht="12.6" x14ac:dyDescent="0.2"/>
    <row r="57" spans="2:15" ht="12.6" hidden="1" x14ac:dyDescent="0.2"/>
    <row r="58" spans="2:15" ht="12.6" hidden="1" x14ac:dyDescent="0.2"/>
    <row r="59" spans="2:15" ht="12.6" hidden="1" x14ac:dyDescent="0.2"/>
    <row r="60" spans="2:15" ht="12.6" hidden="1" x14ac:dyDescent="0.2"/>
    <row r="61" spans="2:15" ht="12.6" hidden="1" x14ac:dyDescent="0.2"/>
    <row r="62" spans="2:15" ht="12.6" hidden="1" x14ac:dyDescent="0.2"/>
    <row r="63" spans="2:15" ht="12.6" hidden="1" x14ac:dyDescent="0.2"/>
    <row r="64" spans="2:15" ht="12.6" hidden="1" x14ac:dyDescent="0.2"/>
    <row r="65" ht="12.6" hidden="1" x14ac:dyDescent="0.2"/>
    <row r="66" ht="12.6" hidden="1" x14ac:dyDescent="0.2"/>
    <row r="67" ht="12.6" hidden="1" x14ac:dyDescent="0.2"/>
    <row r="68" ht="12.6" hidden="1" x14ac:dyDescent="0.2"/>
    <row r="69" ht="12.6" hidden="1" x14ac:dyDescent="0.2"/>
    <row r="70" ht="12.6" hidden="1" x14ac:dyDescent="0.2"/>
    <row r="71" ht="12.6" hidden="1" x14ac:dyDescent="0.2"/>
    <row r="72" ht="12.6" hidden="1" x14ac:dyDescent="0.2"/>
    <row r="73" ht="12.6" hidden="1" x14ac:dyDescent="0.2"/>
    <row r="74" ht="12.6" hidden="1" x14ac:dyDescent="0.2"/>
    <row r="75" ht="12.6" hidden="1" x14ac:dyDescent="0.2"/>
    <row r="76" ht="12.6" hidden="1" x14ac:dyDescent="0.2"/>
    <row r="77" ht="12.6" hidden="1" x14ac:dyDescent="0.2"/>
    <row r="78" ht="12.6" hidden="1" x14ac:dyDescent="0.2"/>
    <row r="79" ht="12.6" hidden="1" x14ac:dyDescent="0.2"/>
    <row r="80" ht="12.6" hidden="1" x14ac:dyDescent="0.2"/>
    <row r="81" ht="12.6" hidden="1" x14ac:dyDescent="0.2"/>
    <row r="82" ht="12.6" hidden="1" x14ac:dyDescent="0.2"/>
    <row r="83" ht="12.6" hidden="1" x14ac:dyDescent="0.2"/>
    <row r="84" ht="12.6" hidden="1" x14ac:dyDescent="0.2"/>
    <row r="85" ht="12.6" hidden="1" x14ac:dyDescent="0.2"/>
    <row r="86" ht="12.6" hidden="1" x14ac:dyDescent="0.2"/>
    <row r="87" ht="12.6" hidden="1" x14ac:dyDescent="0.2"/>
    <row r="88" ht="12.6" hidden="1" x14ac:dyDescent="0.2"/>
    <row r="89" ht="12.6" hidden="1" x14ac:dyDescent="0.2"/>
    <row r="90" ht="12.6" hidden="1" x14ac:dyDescent="0.2"/>
    <row r="91" ht="12.6" hidden="1" x14ac:dyDescent="0.2"/>
    <row r="92" ht="12.6" hidden="1" x14ac:dyDescent="0.2"/>
    <row r="93" ht="12.6" hidden="1" x14ac:dyDescent="0.2"/>
    <row r="94" ht="12.6" hidden="1" x14ac:dyDescent="0.2"/>
    <row r="95" ht="12.6" hidden="1" x14ac:dyDescent="0.2"/>
    <row r="96" ht="12.6" hidden="1" x14ac:dyDescent="0.2"/>
    <row r="97" ht="12.6" hidden="1" x14ac:dyDescent="0.2"/>
    <row r="98" ht="12.6" hidden="1" x14ac:dyDescent="0.2"/>
    <row r="99" ht="12.6" hidden="1" x14ac:dyDescent="0.2"/>
    <row r="100" ht="12.6" hidden="1" x14ac:dyDescent="0.2"/>
    <row r="101" ht="12.6" hidden="1" x14ac:dyDescent="0.2"/>
    <row r="102" ht="12.6" hidden="1" x14ac:dyDescent="0.2"/>
    <row r="103" ht="12.6" hidden="1" x14ac:dyDescent="0.2"/>
    <row r="104" ht="12.6" hidden="1" x14ac:dyDescent="0.2"/>
    <row r="105" ht="12.6" hidden="1" x14ac:dyDescent="0.2"/>
    <row r="106" ht="12.6" hidden="1" x14ac:dyDescent="0.2"/>
    <row r="107" ht="12.6" hidden="1" x14ac:dyDescent="0.2"/>
    <row r="108" ht="12.6" hidden="1" x14ac:dyDescent="0.2"/>
    <row r="109" ht="12.6" hidden="1" x14ac:dyDescent="0.2"/>
    <row r="110" ht="12.6" hidden="1" x14ac:dyDescent="0.2"/>
    <row r="111" ht="12.6" hidden="1" x14ac:dyDescent="0.2"/>
    <row r="112" ht="12.6" hidden="1" x14ac:dyDescent="0.2"/>
    <row r="113" ht="12.6" hidden="1" x14ac:dyDescent="0.2"/>
    <row r="114" ht="12.6" hidden="1" x14ac:dyDescent="0.2"/>
    <row r="115" ht="12.6" hidden="1" x14ac:dyDescent="0.2"/>
    <row r="116" ht="12.6" hidden="1" x14ac:dyDescent="0.2"/>
    <row r="117" ht="12.6" hidden="1" x14ac:dyDescent="0.2"/>
    <row r="118" ht="12.6" hidden="1" x14ac:dyDescent="0.2"/>
    <row r="119" ht="12.6" hidden="1" x14ac:dyDescent="0.2"/>
    <row r="120" ht="12.6" hidden="1" x14ac:dyDescent="0.2"/>
    <row r="121" ht="12.6" hidden="1" x14ac:dyDescent="0.2"/>
    <row r="122" ht="12.6" hidden="1" x14ac:dyDescent="0.2"/>
    <row r="123" ht="12.6" hidden="1" x14ac:dyDescent="0.2"/>
    <row r="124" ht="12.6" hidden="1" x14ac:dyDescent="0.2"/>
    <row r="125" ht="12.6" hidden="1" x14ac:dyDescent="0.2"/>
    <row r="126" ht="12.6" hidden="1" x14ac:dyDescent="0.2"/>
    <row r="127" ht="12.6" hidden="1" x14ac:dyDescent="0.2"/>
    <row r="128" ht="12.6" hidden="1" x14ac:dyDescent="0.2"/>
    <row r="129" ht="12.6" hidden="1" x14ac:dyDescent="0.2"/>
    <row r="130" ht="12.6" hidden="1" x14ac:dyDescent="0.2"/>
    <row r="131" ht="12.6" hidden="1" x14ac:dyDescent="0.2"/>
    <row r="132" ht="12.6" hidden="1" x14ac:dyDescent="0.2"/>
    <row r="133" ht="12.6" hidden="1" x14ac:dyDescent="0.2"/>
    <row r="134" ht="12.6" hidden="1" x14ac:dyDescent="0.2"/>
    <row r="135" ht="12.6" hidden="1" x14ac:dyDescent="0.2"/>
    <row r="136" ht="12.6" hidden="1" x14ac:dyDescent="0.2"/>
    <row r="137" ht="12.6" hidden="1" x14ac:dyDescent="0.2"/>
    <row r="138" ht="12.6" hidden="1" x14ac:dyDescent="0.2"/>
    <row r="139" ht="12.6" hidden="1" x14ac:dyDescent="0.2"/>
    <row r="140" ht="12.6" hidden="1" x14ac:dyDescent="0.2"/>
    <row r="141" ht="12.6" hidden="1" x14ac:dyDescent="0.2"/>
    <row r="142" ht="12.6" hidden="1" x14ac:dyDescent="0.2"/>
    <row r="143" ht="12.6" hidden="1" x14ac:dyDescent="0.2"/>
    <row r="144" ht="12.6" hidden="1" x14ac:dyDescent="0.2"/>
    <row r="145" ht="12.6" hidden="1" x14ac:dyDescent="0.2"/>
    <row r="146" ht="12.6" hidden="1" x14ac:dyDescent="0.2"/>
    <row r="147" ht="12.6" hidden="1" x14ac:dyDescent="0.2"/>
    <row r="148" ht="12.6" hidden="1" x14ac:dyDescent="0.2"/>
    <row r="149" ht="12.6" hidden="1" x14ac:dyDescent="0.2"/>
    <row r="150" ht="12.6" hidden="1" x14ac:dyDescent="0.2"/>
    <row r="151" ht="12.6" hidden="1" x14ac:dyDescent="0.2"/>
    <row r="152" ht="12.6" hidden="1" x14ac:dyDescent="0.2"/>
    <row r="153" ht="12.6" hidden="1" x14ac:dyDescent="0.2"/>
    <row r="154" ht="12.6" hidden="1" x14ac:dyDescent="0.2"/>
    <row r="155" ht="12.6" hidden="1" x14ac:dyDescent="0.2"/>
    <row r="156" ht="12.6" hidden="1" x14ac:dyDescent="0.2"/>
    <row r="157" ht="12.6" hidden="1" x14ac:dyDescent="0.2"/>
    <row r="158" ht="12.6" hidden="1" x14ac:dyDescent="0.2"/>
    <row r="159" ht="12.6" hidden="1" x14ac:dyDescent="0.2"/>
    <row r="160" ht="12.6" hidden="1" x14ac:dyDescent="0.2"/>
    <row r="161" ht="12.6" hidden="1" x14ac:dyDescent="0.2"/>
    <row r="162" ht="12.6" hidden="1" x14ac:dyDescent="0.2"/>
    <row r="163" ht="12.6" hidden="1" x14ac:dyDescent="0.2"/>
    <row r="164" ht="12.6" hidden="1" x14ac:dyDescent="0.2"/>
    <row r="165" ht="12.6" hidden="1" x14ac:dyDescent="0.2"/>
    <row r="166" ht="12.6" hidden="1" x14ac:dyDescent="0.2"/>
    <row r="167" ht="12.6" hidden="1" x14ac:dyDescent="0.2"/>
    <row r="168" ht="12.6" hidden="1" x14ac:dyDescent="0.2"/>
    <row r="169" ht="12.6" hidden="1" x14ac:dyDescent="0.2"/>
    <row r="170" ht="12.6" hidden="1" x14ac:dyDescent="0.2"/>
    <row r="171" ht="12.6" hidden="1" x14ac:dyDescent="0.2"/>
    <row r="172" ht="12.6" hidden="1" x14ac:dyDescent="0.2"/>
    <row r="173" ht="12.6" hidden="1" x14ac:dyDescent="0.2"/>
    <row r="174" ht="12.6" hidden="1" x14ac:dyDescent="0.2"/>
    <row r="175" ht="12.6" hidden="1" x14ac:dyDescent="0.2"/>
    <row r="176" ht="12.6" hidden="1" x14ac:dyDescent="0.2"/>
    <row r="177" ht="12.6" hidden="1" x14ac:dyDescent="0.2"/>
    <row r="178" ht="12.6" hidden="1" x14ac:dyDescent="0.2"/>
    <row r="179" ht="12.6" hidden="1" x14ac:dyDescent="0.2"/>
    <row r="180" ht="12.6" hidden="1" x14ac:dyDescent="0.2"/>
    <row r="181" ht="12.6" hidden="1" x14ac:dyDescent="0.2"/>
    <row r="182" ht="12.6" hidden="1" x14ac:dyDescent="0.2"/>
    <row r="183" ht="12.6" hidden="1" x14ac:dyDescent="0.2"/>
    <row r="184" ht="12.6" hidden="1" x14ac:dyDescent="0.2"/>
    <row r="185" ht="12.6" hidden="1" x14ac:dyDescent="0.2"/>
    <row r="186" ht="12.6" hidden="1" x14ac:dyDescent="0.2"/>
    <row r="187" ht="12.6" hidden="1" x14ac:dyDescent="0.2"/>
    <row r="188" ht="12.6" hidden="1" x14ac:dyDescent="0.2"/>
    <row r="189" ht="12.6" hidden="1" x14ac:dyDescent="0.2"/>
    <row r="190" ht="12.6" hidden="1" x14ac:dyDescent="0.2"/>
    <row r="191" ht="12.6" hidden="1" x14ac:dyDescent="0.2"/>
    <row r="192" ht="12.6" hidden="1" x14ac:dyDescent="0.2"/>
    <row r="193" ht="12.6" hidden="1" x14ac:dyDescent="0.2"/>
    <row r="194" ht="12.6" hidden="1" x14ac:dyDescent="0.2"/>
    <row r="195" ht="12.6" hidden="1" x14ac:dyDescent="0.2"/>
    <row r="196" ht="12.6" hidden="1" x14ac:dyDescent="0.2"/>
    <row r="197" ht="12.6" hidden="1" x14ac:dyDescent="0.2"/>
    <row r="198" ht="12.6" hidden="1" x14ac:dyDescent="0.2"/>
    <row r="199" ht="12.6" hidden="1" x14ac:dyDescent="0.2"/>
    <row r="200" ht="12.6" hidden="1" x14ac:dyDescent="0.2"/>
    <row r="201" ht="12.6" hidden="1" x14ac:dyDescent="0.2"/>
    <row r="202" ht="12.6" hidden="1" x14ac:dyDescent="0.2"/>
    <row r="203" ht="12.6" hidden="1" x14ac:dyDescent="0.2"/>
    <row r="204" ht="12.6" hidden="1" x14ac:dyDescent="0.2"/>
    <row r="205" ht="12.6" hidden="1" x14ac:dyDescent="0.2"/>
    <row r="206" ht="12.6" hidden="1" x14ac:dyDescent="0.2"/>
    <row r="207" ht="12.6" hidden="1" x14ac:dyDescent="0.2"/>
    <row r="208" ht="12.6" hidden="1" x14ac:dyDescent="0.2"/>
    <row r="209" ht="12.6" hidden="1" x14ac:dyDescent="0.2"/>
    <row r="210" ht="12.6" hidden="1" x14ac:dyDescent="0.2"/>
    <row r="211" ht="12.6" hidden="1" x14ac:dyDescent="0.2"/>
    <row r="212" ht="12.6" hidden="1" x14ac:dyDescent="0.2"/>
    <row r="213" ht="12.6" hidden="1" x14ac:dyDescent="0.2"/>
    <row r="214" ht="12.6" hidden="1" x14ac:dyDescent="0.2"/>
    <row r="215" ht="12.6" hidden="1" x14ac:dyDescent="0.2"/>
    <row r="216" ht="12.6" hidden="1" x14ac:dyDescent="0.2"/>
    <row r="217" ht="12.6" hidden="1" x14ac:dyDescent="0.2"/>
    <row r="218" ht="12.6" hidden="1" x14ac:dyDescent="0.2"/>
    <row r="219" ht="12.6" hidden="1" x14ac:dyDescent="0.2"/>
    <row r="220" ht="12.6" hidden="1" x14ac:dyDescent="0.2"/>
    <row r="221" ht="12.6" hidden="1" x14ac:dyDescent="0.2"/>
    <row r="222" ht="12.6" hidden="1" x14ac:dyDescent="0.2"/>
    <row r="223" ht="12.6" hidden="1" x14ac:dyDescent="0.2"/>
    <row r="224" ht="12.6" hidden="1" x14ac:dyDescent="0.2"/>
    <row r="225" ht="12.6" hidden="1" x14ac:dyDescent="0.2"/>
    <row r="226" ht="12.6" hidden="1" x14ac:dyDescent="0.2"/>
    <row r="227" ht="12.6" hidden="1" x14ac:dyDescent="0.2"/>
    <row r="228" ht="12.6" hidden="1" x14ac:dyDescent="0.2"/>
    <row r="229" ht="12.6" hidden="1" x14ac:dyDescent="0.2"/>
    <row r="230" ht="12.6" hidden="1" x14ac:dyDescent="0.2"/>
    <row r="231" ht="12.6" hidden="1" x14ac:dyDescent="0.2"/>
    <row r="232" ht="12.6" hidden="1" x14ac:dyDescent="0.2"/>
    <row r="233" ht="12.6" hidden="1" x14ac:dyDescent="0.2"/>
    <row r="234" ht="12.6" hidden="1" x14ac:dyDescent="0.2"/>
    <row r="235" ht="12.6" hidden="1" x14ac:dyDescent="0.2"/>
    <row r="236" ht="12.6" hidden="1" x14ac:dyDescent="0.2"/>
    <row r="237" ht="12.6" hidden="1" x14ac:dyDescent="0.2"/>
    <row r="238" ht="12.6" hidden="1" x14ac:dyDescent="0.2"/>
    <row r="239" ht="12.6" hidden="1" x14ac:dyDescent="0.2"/>
    <row r="240" ht="12.6" hidden="1" x14ac:dyDescent="0.2"/>
    <row r="241" ht="12.6" hidden="1" x14ac:dyDescent="0.2"/>
    <row r="242" ht="12.6" hidden="1" x14ac:dyDescent="0.2"/>
    <row r="243" ht="12.6" hidden="1" x14ac:dyDescent="0.2"/>
    <row r="244" ht="12.6" hidden="1" x14ac:dyDescent="0.2"/>
    <row r="245" ht="12.6" hidden="1" x14ac:dyDescent="0.2"/>
    <row r="246" ht="12.6" hidden="1" x14ac:dyDescent="0.2"/>
    <row r="247" ht="12.6" hidden="1" x14ac:dyDescent="0.2"/>
    <row r="248" ht="12.6" hidden="1" x14ac:dyDescent="0.2"/>
    <row r="249" ht="12.6" hidden="1" x14ac:dyDescent="0.2"/>
    <row r="250" ht="12.6" hidden="1" x14ac:dyDescent="0.2"/>
    <row r="251" ht="12.6" hidden="1" x14ac:dyDescent="0.2"/>
    <row r="252" ht="12.6" hidden="1" x14ac:dyDescent="0.2"/>
    <row r="253" ht="12.6" hidden="1" x14ac:dyDescent="0.2"/>
    <row r="254" ht="12.6" hidden="1" x14ac:dyDescent="0.2"/>
    <row r="255" ht="12.6" hidden="1" x14ac:dyDescent="0.2"/>
    <row r="256" ht="12.6" hidden="1" x14ac:dyDescent="0.2"/>
    <row r="257" ht="12.6" hidden="1" x14ac:dyDescent="0.2"/>
    <row r="258" ht="12.6" hidden="1" x14ac:dyDescent="0.2"/>
    <row r="259" ht="12.6" hidden="1" x14ac:dyDescent="0.2"/>
    <row r="260" ht="12.6" hidden="1" x14ac:dyDescent="0.2"/>
    <row r="261" ht="12.6" hidden="1" x14ac:dyDescent="0.2"/>
    <row r="262" ht="12.6" hidden="1" x14ac:dyDescent="0.2"/>
    <row r="263" ht="12.6" hidden="1" x14ac:dyDescent="0.2"/>
    <row r="264" ht="12.6" hidden="1" x14ac:dyDescent="0.2"/>
    <row r="265" ht="12.6" hidden="1" x14ac:dyDescent="0.2"/>
    <row r="266" ht="12.6" hidden="1" x14ac:dyDescent="0.2"/>
    <row r="267" ht="12.6" hidden="1" x14ac:dyDescent="0.2"/>
    <row r="268" ht="12.6" hidden="1" x14ac:dyDescent="0.2"/>
    <row r="269" ht="12.6" hidden="1" x14ac:dyDescent="0.2"/>
    <row r="270" ht="12.6" hidden="1" x14ac:dyDescent="0.2"/>
    <row r="271" ht="12.6" hidden="1" x14ac:dyDescent="0.2"/>
    <row r="272" ht="12.6" hidden="1" x14ac:dyDescent="0.2"/>
    <row r="273" ht="12.6" hidden="1" x14ac:dyDescent="0.2"/>
    <row r="274" ht="12.6" hidden="1" x14ac:dyDescent="0.2"/>
  </sheetData>
  <sheetProtection algorithmName="SHA-512" hashValue="j7Eiufzi3Z7rNzrIAdyENgnsQ/kXTEXWLOgnpj2lowLFBLBLdDvHUSi1s2QlzC9EOYKDAJExRLkQHzbr6eSXRw==" saltValue="FiM19TgVr9HEyqxVwy/R2g==" spinCount="100000" sheet="1" objects="1" scenarios="1"/>
  <dataConsolidate/>
  <mergeCells count="38">
    <mergeCell ref="C14:C29"/>
    <mergeCell ref="C12:C13"/>
    <mergeCell ref="D12:D13"/>
    <mergeCell ref="B1:E6"/>
    <mergeCell ref="M1:N2"/>
    <mergeCell ref="F3:L4"/>
    <mergeCell ref="M3:N4"/>
    <mergeCell ref="F5:L6"/>
    <mergeCell ref="M5:N5"/>
    <mergeCell ref="M6:N6"/>
    <mergeCell ref="D33:F33"/>
    <mergeCell ref="L33:M54"/>
    <mergeCell ref="L32:M32"/>
    <mergeCell ref="D14:D22"/>
    <mergeCell ref="D23:D27"/>
    <mergeCell ref="D28:D29"/>
    <mergeCell ref="D34:F34"/>
    <mergeCell ref="C9:D9"/>
    <mergeCell ref="C10:D10"/>
    <mergeCell ref="H9:K9"/>
    <mergeCell ref="H10:K10"/>
    <mergeCell ref="F1:L2"/>
    <mergeCell ref="D35:F35"/>
    <mergeCell ref="D32:F32"/>
    <mergeCell ref="J28:J29"/>
    <mergeCell ref="K28:K29"/>
    <mergeCell ref="M12:M13"/>
    <mergeCell ref="J14:J22"/>
    <mergeCell ref="K14:K22"/>
    <mergeCell ref="J23:J27"/>
    <mergeCell ref="K23:K27"/>
    <mergeCell ref="F12:F13"/>
    <mergeCell ref="G12:G13"/>
    <mergeCell ref="H12:I12"/>
    <mergeCell ref="J12:K12"/>
    <mergeCell ref="L12:L13"/>
    <mergeCell ref="E12:E13"/>
    <mergeCell ref="C30:I30"/>
  </mergeCells>
  <phoneticPr fontId="5" type="noConversion"/>
  <conditionalFormatting sqref="H14:H29">
    <cfRule type="containsText" dxfId="6" priority="12" operator="containsText" text="4">
      <formula>NOT(ISERROR(SEARCH("4",H14)))</formula>
    </cfRule>
  </conditionalFormatting>
  <conditionalFormatting sqref="H11:K11">
    <cfRule type="iconSet" priority="15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I14:I29">
    <cfRule type="dataBar" priority="11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{A2726CFE-1913-48E1-9795-9391CE352C86}</x14:id>
        </ext>
      </extLst>
    </cfRule>
  </conditionalFormatting>
  <conditionalFormatting sqref="K14">
    <cfRule type="dataBar" priority="6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{0364ABE7-7C72-427B-B322-66B001AF295D}</x14:id>
        </ext>
      </extLst>
    </cfRule>
  </conditionalFormatting>
  <conditionalFormatting sqref="K23">
    <cfRule type="dataBar" priority="5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{9D3649A7-48E3-447F-8077-EAFEF32F67F7}</x14:id>
        </ext>
      </extLst>
    </cfRule>
  </conditionalFormatting>
  <conditionalFormatting sqref="K28">
    <cfRule type="dataBar" priority="1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{31DAFE5A-CA18-4FC1-9B58-F469C7D6D39A}</x14:id>
        </ext>
      </extLst>
    </cfRule>
  </conditionalFormatting>
  <conditionalFormatting sqref="K30">
    <cfRule type="dataBar" priority="4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{84E89DB1-0D54-4801-AD67-B89FB589C967}</x14:id>
        </ext>
      </extLst>
    </cfRule>
  </conditionalFormatting>
  <dataValidations count="3">
    <dataValidation type="list" allowBlank="1" showInputMessage="1" showErrorMessage="1" sqref="G14:G29" xr:uid="{00000000-0002-0000-0100-000001000000}">
      <formula1>Implementación</formula1>
    </dataValidation>
    <dataValidation allowBlank="1" showInputMessage="1" showErrorMessage="1" prompt="Se genera plan de accion cuando la calificación es inferior a 4" sqref="L14:L30" xr:uid="{00000000-0002-0000-0100-000003000000}"/>
    <dataValidation allowBlank="1" showInputMessage="1" showErrorMessage="1" prompt="Documento o registro de la actividad que permite evidenciar el cumplimiento del requisito." sqref="M14:M30" xr:uid="{00000000-0002-0000-0100-000002000000}"/>
  </dataValidations>
  <pageMargins left="0.7" right="0.7" top="0.75" bottom="0.75" header="0.3" footer="0.3"/>
  <pageSetup orientation="portrait" r:id="rId1"/>
  <ignoredErrors>
    <ignoredError sqref="J23" formulaRange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726CFE-1913-48E1-9795-9391CE352C8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I14:I29</xm:sqref>
        </x14:conditionalFormatting>
        <x14:conditionalFormatting xmlns:xm="http://schemas.microsoft.com/office/excel/2006/main">
          <x14:cfRule type="dataBar" id="{0364ABE7-7C72-427B-B322-66B001AF295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K14</xm:sqref>
        </x14:conditionalFormatting>
        <x14:conditionalFormatting xmlns:xm="http://schemas.microsoft.com/office/excel/2006/main">
          <x14:cfRule type="dataBar" id="{9D3649A7-48E3-447F-8077-EAFEF32F67F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K23</xm:sqref>
        </x14:conditionalFormatting>
        <x14:conditionalFormatting xmlns:xm="http://schemas.microsoft.com/office/excel/2006/main">
          <x14:cfRule type="dataBar" id="{31DAFE5A-CA18-4FC1-9B58-F469C7D6D39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K28</xm:sqref>
        </x14:conditionalFormatting>
        <x14:conditionalFormatting xmlns:xm="http://schemas.microsoft.com/office/excel/2006/main">
          <x14:cfRule type="dataBar" id="{84E89DB1-0D54-4801-AD67-B89FB589C96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K30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3B0D9D-7785-4E55-92EC-D329B44C312B}">
          <x14:formula1>
            <xm:f>Hoja1!$A$2:$A$6</xm:f>
          </x14:formula1>
          <xm:sqref>H14:H29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Y282"/>
  <sheetViews>
    <sheetView showGridLines="0" topLeftCell="A28" zoomScale="60" zoomScaleNormal="60" zoomScalePageLayoutView="115" workbookViewId="0">
      <selection activeCell="K29" sqref="K29:K33"/>
    </sheetView>
  </sheetViews>
  <sheetFormatPr baseColWidth="10" defaultColWidth="0" defaultRowHeight="0" customHeight="1" zeroHeight="1" x14ac:dyDescent="0.2"/>
  <cols>
    <col min="1" max="1" width="1.88671875" style="35" customWidth="1"/>
    <col min="2" max="2" width="1.33203125" style="35" customWidth="1"/>
    <col min="3" max="3" width="17.6640625" style="35" customWidth="1"/>
    <col min="4" max="4" width="24.6640625" style="35" customWidth="1"/>
    <col min="5" max="5" width="16.33203125" style="35" customWidth="1"/>
    <col min="6" max="6" width="54" style="35" customWidth="1"/>
    <col min="7" max="7" width="17.6640625" style="35" customWidth="1"/>
    <col min="8" max="8" width="13.33203125" style="36" bestFit="1" customWidth="1"/>
    <col min="9" max="10" width="10.6640625" style="35" customWidth="1"/>
    <col min="11" max="11" width="14.33203125" style="35" customWidth="1"/>
    <col min="12" max="12" width="53.6640625" style="35" customWidth="1"/>
    <col min="13" max="13" width="32.33203125" style="35" customWidth="1"/>
    <col min="14" max="15" width="1.33203125" style="35" customWidth="1"/>
    <col min="16" max="16" width="2.88671875" style="35" customWidth="1"/>
    <col min="17" max="25" width="0" style="35" hidden="1" customWidth="1"/>
    <col min="26" max="16384" width="11.44140625" style="35" hidden="1"/>
  </cols>
  <sheetData>
    <row r="1" spans="1:15" ht="10.199999999999999" customHeight="1" x14ac:dyDescent="0.2">
      <c r="A1" s="34"/>
      <c r="B1" s="9"/>
      <c r="C1" s="10"/>
      <c r="D1" s="10"/>
      <c r="E1" s="11"/>
      <c r="F1" s="9" t="s">
        <v>0</v>
      </c>
      <c r="G1" s="10"/>
      <c r="H1" s="10"/>
      <c r="I1" s="10"/>
      <c r="J1" s="10"/>
      <c r="K1" s="10"/>
      <c r="L1" s="11"/>
      <c r="M1" s="14" t="s">
        <v>185</v>
      </c>
      <c r="N1" s="15"/>
      <c r="O1" s="12"/>
    </row>
    <row r="2" spans="1:15" ht="15.6" customHeight="1" thickBot="1" x14ac:dyDescent="0.25">
      <c r="A2" s="34"/>
      <c r="B2" s="22"/>
      <c r="C2" s="23"/>
      <c r="D2" s="23"/>
      <c r="E2" s="24"/>
      <c r="F2" s="25"/>
      <c r="G2" s="26"/>
      <c r="H2" s="26"/>
      <c r="I2" s="26"/>
      <c r="J2" s="26"/>
      <c r="K2" s="26"/>
      <c r="L2" s="27"/>
      <c r="M2" s="16"/>
      <c r="N2" s="17"/>
      <c r="O2" s="12"/>
    </row>
    <row r="3" spans="1:15" ht="10.199999999999999" customHeight="1" x14ac:dyDescent="0.2">
      <c r="A3" s="34"/>
      <c r="B3" s="22"/>
      <c r="C3" s="23"/>
      <c r="D3" s="23"/>
      <c r="E3" s="24"/>
      <c r="F3" s="18" t="s">
        <v>1</v>
      </c>
      <c r="G3" s="28"/>
      <c r="H3" s="28"/>
      <c r="I3" s="28"/>
      <c r="J3" s="28"/>
      <c r="K3" s="28"/>
      <c r="L3" s="19"/>
      <c r="M3" s="14" t="s">
        <v>186</v>
      </c>
      <c r="N3" s="15"/>
      <c r="O3" s="12"/>
    </row>
    <row r="4" spans="1:15" ht="10.95" customHeight="1" thickBot="1" x14ac:dyDescent="0.25">
      <c r="A4" s="34"/>
      <c r="B4" s="22"/>
      <c r="C4" s="23"/>
      <c r="D4" s="23"/>
      <c r="E4" s="24"/>
      <c r="F4" s="29"/>
      <c r="G4" s="30"/>
      <c r="H4" s="30"/>
      <c r="I4" s="30"/>
      <c r="J4" s="30"/>
      <c r="K4" s="30"/>
      <c r="L4" s="13"/>
      <c r="M4" s="16"/>
      <c r="N4" s="17"/>
      <c r="O4" s="12"/>
    </row>
    <row r="5" spans="1:15" ht="19.2" customHeight="1" thickBot="1" x14ac:dyDescent="0.25">
      <c r="A5" s="34"/>
      <c r="B5" s="22"/>
      <c r="C5" s="23"/>
      <c r="D5" s="23"/>
      <c r="E5" s="24"/>
      <c r="F5" s="18" t="s">
        <v>2</v>
      </c>
      <c r="G5" s="28"/>
      <c r="H5" s="28"/>
      <c r="I5" s="28"/>
      <c r="J5" s="28"/>
      <c r="K5" s="28"/>
      <c r="L5" s="19"/>
      <c r="M5" s="14" t="s">
        <v>188</v>
      </c>
      <c r="N5" s="15"/>
      <c r="O5" s="12"/>
    </row>
    <row r="6" spans="1:15" ht="17.399999999999999" customHeight="1" thickBot="1" x14ac:dyDescent="0.25">
      <c r="A6" s="34"/>
      <c r="B6" s="25"/>
      <c r="C6" s="26"/>
      <c r="D6" s="26"/>
      <c r="E6" s="27"/>
      <c r="F6" s="29"/>
      <c r="G6" s="30"/>
      <c r="H6" s="30"/>
      <c r="I6" s="30"/>
      <c r="J6" s="30"/>
      <c r="K6" s="30"/>
      <c r="L6" s="13"/>
      <c r="M6" s="20" t="s">
        <v>191</v>
      </c>
      <c r="N6" s="21"/>
      <c r="O6" s="12"/>
    </row>
    <row r="7" spans="1:15" ht="7.5" customHeight="1" thickBot="1" x14ac:dyDescent="0.25"/>
    <row r="8" spans="1:15" ht="7.5" customHeight="1" thickBot="1" x14ac:dyDescent="0.25">
      <c r="B8" s="37"/>
      <c r="C8" s="38"/>
      <c r="D8" s="38"/>
      <c r="E8" s="38"/>
      <c r="F8" s="38"/>
      <c r="G8" s="38"/>
      <c r="H8" s="39"/>
      <c r="I8" s="38"/>
      <c r="J8" s="38"/>
      <c r="K8" s="38"/>
      <c r="L8" s="38"/>
      <c r="M8" s="38"/>
      <c r="N8" s="40"/>
    </row>
    <row r="9" spans="1:15" s="41" customFormat="1" ht="21" customHeight="1" x14ac:dyDescent="0.2">
      <c r="B9" s="42"/>
      <c r="C9" s="43" t="s">
        <v>3</v>
      </c>
      <c r="D9" s="44"/>
      <c r="E9" s="45"/>
      <c r="F9" s="45"/>
      <c r="G9" s="46"/>
      <c r="H9" s="172" t="s">
        <v>4</v>
      </c>
      <c r="I9" s="253"/>
      <c r="J9" s="253"/>
      <c r="K9" s="254"/>
      <c r="L9" s="35"/>
      <c r="M9" s="35"/>
      <c r="N9" s="47"/>
    </row>
    <row r="10" spans="1:15" ht="21" customHeight="1" thickBot="1" x14ac:dyDescent="0.25">
      <c r="B10" s="48"/>
      <c r="C10" s="49"/>
      <c r="D10" s="50"/>
      <c r="E10" s="51"/>
      <c r="F10" s="51"/>
      <c r="G10" s="46"/>
      <c r="H10" s="52">
        <f>G44</f>
        <v>0</v>
      </c>
      <c r="I10" s="53"/>
      <c r="J10" s="53"/>
      <c r="K10" s="54"/>
      <c r="N10" s="55"/>
    </row>
    <row r="11" spans="1:15" ht="5.25" customHeight="1" thickBot="1" x14ac:dyDescent="0.25">
      <c r="B11" s="48"/>
      <c r="F11" s="56"/>
      <c r="G11" s="56"/>
      <c r="H11" s="57"/>
      <c r="I11" s="57"/>
      <c r="J11" s="57"/>
      <c r="K11" s="57"/>
      <c r="N11" s="55"/>
    </row>
    <row r="12" spans="1:15" s="58" customFormat="1" ht="32.25" customHeight="1" thickBot="1" x14ac:dyDescent="0.25">
      <c r="B12" s="59"/>
      <c r="C12" s="60" t="s">
        <v>29</v>
      </c>
      <c r="D12" s="61" t="s">
        <v>30</v>
      </c>
      <c r="E12" s="62" t="s">
        <v>69</v>
      </c>
      <c r="F12" s="61" t="s">
        <v>5</v>
      </c>
      <c r="G12" s="61" t="s">
        <v>6</v>
      </c>
      <c r="H12" s="63" t="s">
        <v>182</v>
      </c>
      <c r="I12" s="64"/>
      <c r="J12" s="63" t="s">
        <v>183</v>
      </c>
      <c r="K12" s="64"/>
      <c r="L12" s="61" t="s">
        <v>8</v>
      </c>
      <c r="M12" s="65" t="s">
        <v>9</v>
      </c>
      <c r="N12" s="66"/>
    </row>
    <row r="13" spans="1:15" s="58" customFormat="1" ht="32.25" customHeight="1" thickBot="1" x14ac:dyDescent="0.25">
      <c r="B13" s="59"/>
      <c r="C13" s="60"/>
      <c r="D13" s="61"/>
      <c r="E13" s="62"/>
      <c r="F13" s="61"/>
      <c r="G13" s="179"/>
      <c r="H13" s="180" t="s">
        <v>33</v>
      </c>
      <c r="I13" s="180" t="s">
        <v>34</v>
      </c>
      <c r="J13" s="181" t="s">
        <v>33</v>
      </c>
      <c r="K13" s="182" t="s">
        <v>7</v>
      </c>
      <c r="L13" s="61"/>
      <c r="M13" s="65"/>
      <c r="N13" s="66"/>
    </row>
    <row r="14" spans="1:15" ht="25.2" x14ac:dyDescent="0.2">
      <c r="B14" s="48"/>
      <c r="C14" s="315" t="s">
        <v>57</v>
      </c>
      <c r="D14" s="316" t="s">
        <v>58</v>
      </c>
      <c r="E14" s="317" t="s">
        <v>59</v>
      </c>
      <c r="F14" s="88" t="s">
        <v>224</v>
      </c>
      <c r="G14" s="89" t="s">
        <v>18</v>
      </c>
      <c r="H14" s="90">
        <v>0</v>
      </c>
      <c r="I14" s="91">
        <f t="shared" ref="I14:I38" si="0">IF(G14="No","",VLOOKUP(H14,O,2,0))</f>
        <v>0</v>
      </c>
      <c r="J14" s="318">
        <f>IFERROR(AVERAGE(H14:H20),0)</f>
        <v>0</v>
      </c>
      <c r="K14" s="93">
        <f>AVERAGE(I14:I20)</f>
        <v>0</v>
      </c>
      <c r="L14" s="221"/>
      <c r="M14" s="319"/>
      <c r="N14" s="55"/>
    </row>
    <row r="15" spans="1:15" ht="25.2" x14ac:dyDescent="0.2">
      <c r="B15" s="48"/>
      <c r="C15" s="320"/>
      <c r="D15" s="321"/>
      <c r="E15" s="322"/>
      <c r="F15" s="98" t="s">
        <v>225</v>
      </c>
      <c r="G15" s="99" t="s">
        <v>18</v>
      </c>
      <c r="H15" s="100">
        <v>0</v>
      </c>
      <c r="I15" s="101">
        <f t="shared" si="0"/>
        <v>0</v>
      </c>
      <c r="J15" s="323"/>
      <c r="K15" s="103"/>
      <c r="L15" s="223"/>
      <c r="M15" s="266"/>
      <c r="N15" s="55"/>
    </row>
    <row r="16" spans="1:15" ht="25.2" x14ac:dyDescent="0.2">
      <c r="B16" s="48"/>
      <c r="C16" s="320"/>
      <c r="D16" s="321"/>
      <c r="E16" s="322"/>
      <c r="F16" s="98" t="s">
        <v>226</v>
      </c>
      <c r="G16" s="99" t="s">
        <v>18</v>
      </c>
      <c r="H16" s="100">
        <v>0</v>
      </c>
      <c r="I16" s="101">
        <f t="shared" si="0"/>
        <v>0</v>
      </c>
      <c r="J16" s="323"/>
      <c r="K16" s="103"/>
      <c r="L16" s="223"/>
      <c r="M16" s="266"/>
      <c r="N16" s="55"/>
    </row>
    <row r="17" spans="2:14" ht="75.599999999999994" x14ac:dyDescent="0.2">
      <c r="B17" s="48"/>
      <c r="C17" s="320"/>
      <c r="D17" s="321"/>
      <c r="E17" s="322"/>
      <c r="F17" s="98" t="s">
        <v>70</v>
      </c>
      <c r="G17" s="99" t="s">
        <v>18</v>
      </c>
      <c r="H17" s="100">
        <v>0</v>
      </c>
      <c r="I17" s="101">
        <f t="shared" si="0"/>
        <v>0</v>
      </c>
      <c r="J17" s="323"/>
      <c r="K17" s="103"/>
      <c r="L17" s="268"/>
      <c r="M17" s="267"/>
      <c r="N17" s="55"/>
    </row>
    <row r="18" spans="2:14" ht="88.2" x14ac:dyDescent="0.2">
      <c r="B18" s="48"/>
      <c r="C18" s="320"/>
      <c r="D18" s="321"/>
      <c r="E18" s="322"/>
      <c r="F18" s="98" t="s">
        <v>71</v>
      </c>
      <c r="G18" s="99" t="s">
        <v>18</v>
      </c>
      <c r="H18" s="100">
        <v>0</v>
      </c>
      <c r="I18" s="101">
        <f t="shared" si="0"/>
        <v>0</v>
      </c>
      <c r="J18" s="323"/>
      <c r="K18" s="103"/>
      <c r="L18" s="268"/>
      <c r="M18" s="267"/>
      <c r="N18" s="55"/>
    </row>
    <row r="19" spans="2:14" ht="50.4" x14ac:dyDescent="0.25">
      <c r="B19" s="48"/>
      <c r="C19" s="320"/>
      <c r="D19" s="321"/>
      <c r="E19" s="322"/>
      <c r="F19" s="98" t="s">
        <v>227</v>
      </c>
      <c r="G19" s="99" t="s">
        <v>18</v>
      </c>
      <c r="H19" s="100">
        <v>0</v>
      </c>
      <c r="I19" s="101">
        <f t="shared" si="0"/>
        <v>0</v>
      </c>
      <c r="J19" s="323"/>
      <c r="K19" s="103"/>
      <c r="L19" s="223"/>
      <c r="M19" s="324"/>
      <c r="N19" s="55"/>
    </row>
    <row r="20" spans="2:14" ht="88.8" thickBot="1" x14ac:dyDescent="0.25">
      <c r="B20" s="48"/>
      <c r="C20" s="320"/>
      <c r="D20" s="321"/>
      <c r="E20" s="325"/>
      <c r="F20" s="326" t="s">
        <v>72</v>
      </c>
      <c r="G20" s="327" t="s">
        <v>18</v>
      </c>
      <c r="H20" s="328">
        <v>0</v>
      </c>
      <c r="I20" s="329">
        <f t="shared" si="0"/>
        <v>0</v>
      </c>
      <c r="J20" s="330"/>
      <c r="K20" s="103"/>
      <c r="L20" s="331"/>
      <c r="M20" s="332"/>
      <c r="N20" s="55"/>
    </row>
    <row r="21" spans="2:14" ht="50.4" x14ac:dyDescent="0.2">
      <c r="B21" s="48"/>
      <c r="C21" s="320"/>
      <c r="D21" s="321"/>
      <c r="E21" s="333" t="s">
        <v>73</v>
      </c>
      <c r="F21" s="196" t="s">
        <v>228</v>
      </c>
      <c r="G21" s="197" t="s">
        <v>18</v>
      </c>
      <c r="H21" s="198">
        <v>0</v>
      </c>
      <c r="I21" s="199">
        <f t="shared" si="0"/>
        <v>0</v>
      </c>
      <c r="J21" s="272">
        <f>IFERROR(AVERAGE(H21:H23),0)</f>
        <v>0</v>
      </c>
      <c r="K21" s="273">
        <f>AVERAGE(I21:I23)</f>
        <v>0</v>
      </c>
      <c r="L21" s="202"/>
      <c r="M21" s="334"/>
      <c r="N21" s="55"/>
    </row>
    <row r="22" spans="2:14" ht="37.799999999999997" x14ac:dyDescent="0.2">
      <c r="B22" s="48"/>
      <c r="C22" s="320"/>
      <c r="D22" s="321"/>
      <c r="E22" s="335"/>
      <c r="F22" s="207" t="s">
        <v>229</v>
      </c>
      <c r="G22" s="208" t="s">
        <v>18</v>
      </c>
      <c r="H22" s="209">
        <v>0</v>
      </c>
      <c r="I22" s="210">
        <f t="shared" si="0"/>
        <v>0</v>
      </c>
      <c r="J22" s="275"/>
      <c r="K22" s="276"/>
      <c r="L22" s="336"/>
      <c r="M22" s="279"/>
      <c r="N22" s="55"/>
    </row>
    <row r="23" spans="2:14" ht="126.6" thickBot="1" x14ac:dyDescent="0.25">
      <c r="B23" s="48"/>
      <c r="C23" s="320"/>
      <c r="D23" s="321"/>
      <c r="E23" s="337"/>
      <c r="F23" s="338" t="s">
        <v>74</v>
      </c>
      <c r="G23" s="339" t="s">
        <v>18</v>
      </c>
      <c r="H23" s="340">
        <v>0</v>
      </c>
      <c r="I23" s="341">
        <f t="shared" si="0"/>
        <v>0</v>
      </c>
      <c r="J23" s="342"/>
      <c r="K23" s="343"/>
      <c r="L23" s="344"/>
      <c r="M23" s="345"/>
      <c r="N23" s="55"/>
    </row>
    <row r="24" spans="2:14" ht="41.4" customHeight="1" x14ac:dyDescent="0.2">
      <c r="B24" s="48"/>
      <c r="C24" s="320"/>
      <c r="D24" s="321"/>
      <c r="E24" s="317" t="s">
        <v>75</v>
      </c>
      <c r="F24" s="88" t="s">
        <v>230</v>
      </c>
      <c r="G24" s="89" t="s">
        <v>18</v>
      </c>
      <c r="H24" s="90">
        <v>0</v>
      </c>
      <c r="I24" s="91">
        <f t="shared" si="0"/>
        <v>0</v>
      </c>
      <c r="J24" s="318">
        <f>IFERROR(AVERAGE(H24:H26),0)</f>
        <v>0</v>
      </c>
      <c r="K24" s="346">
        <f>AVERAGE(I24:I26)</f>
        <v>0</v>
      </c>
      <c r="L24" s="347"/>
      <c r="M24" s="348"/>
      <c r="N24" s="55"/>
    </row>
    <row r="25" spans="2:14" ht="37.799999999999997" x14ac:dyDescent="0.2">
      <c r="B25" s="48"/>
      <c r="C25" s="320"/>
      <c r="D25" s="321"/>
      <c r="E25" s="322"/>
      <c r="F25" s="98" t="s">
        <v>231</v>
      </c>
      <c r="G25" s="99" t="s">
        <v>18</v>
      </c>
      <c r="H25" s="100">
        <v>0</v>
      </c>
      <c r="I25" s="101">
        <f t="shared" si="0"/>
        <v>0</v>
      </c>
      <c r="J25" s="323"/>
      <c r="K25" s="349"/>
      <c r="L25" s="223"/>
      <c r="M25" s="267"/>
      <c r="N25" s="55"/>
    </row>
    <row r="26" spans="2:14" ht="51" thickBot="1" x14ac:dyDescent="0.25">
      <c r="B26" s="48"/>
      <c r="C26" s="320"/>
      <c r="D26" s="321"/>
      <c r="E26" s="325"/>
      <c r="F26" s="326" t="s">
        <v>232</v>
      </c>
      <c r="G26" s="327" t="s">
        <v>18</v>
      </c>
      <c r="H26" s="328">
        <v>0</v>
      </c>
      <c r="I26" s="329">
        <f t="shared" si="0"/>
        <v>0</v>
      </c>
      <c r="J26" s="330"/>
      <c r="K26" s="350"/>
      <c r="L26" s="351"/>
      <c r="M26" s="332"/>
      <c r="N26" s="55"/>
    </row>
    <row r="27" spans="2:14" ht="83.4" customHeight="1" x14ac:dyDescent="0.2">
      <c r="B27" s="48"/>
      <c r="C27" s="320"/>
      <c r="D27" s="321"/>
      <c r="E27" s="333" t="s">
        <v>76</v>
      </c>
      <c r="F27" s="196" t="s">
        <v>233</v>
      </c>
      <c r="G27" s="197" t="s">
        <v>18</v>
      </c>
      <c r="H27" s="198">
        <v>0</v>
      </c>
      <c r="I27" s="199">
        <f t="shared" si="0"/>
        <v>0</v>
      </c>
      <c r="J27" s="272">
        <f>IFERROR(AVERAGE(H27:H28),0)</f>
        <v>0</v>
      </c>
      <c r="K27" s="273">
        <f>AVERAGE(I27:I28)</f>
        <v>0</v>
      </c>
      <c r="L27" s="202"/>
      <c r="M27" s="334"/>
      <c r="N27" s="55"/>
    </row>
    <row r="28" spans="2:14" ht="125.4" customHeight="1" thickBot="1" x14ac:dyDescent="0.25">
      <c r="B28" s="48"/>
      <c r="C28" s="320"/>
      <c r="D28" s="352"/>
      <c r="E28" s="353"/>
      <c r="F28" s="214" t="s">
        <v>234</v>
      </c>
      <c r="G28" s="215" t="s">
        <v>18</v>
      </c>
      <c r="H28" s="216">
        <v>0</v>
      </c>
      <c r="I28" s="217">
        <f t="shared" si="0"/>
        <v>0</v>
      </c>
      <c r="J28" s="281"/>
      <c r="K28" s="282"/>
      <c r="L28" s="283"/>
      <c r="M28" s="354"/>
      <c r="N28" s="55"/>
    </row>
    <row r="29" spans="2:14" ht="41.4" customHeight="1" x14ac:dyDescent="0.2">
      <c r="B29" s="48"/>
      <c r="C29" s="320"/>
      <c r="D29" s="355" t="s">
        <v>79</v>
      </c>
      <c r="E29" s="317" t="s">
        <v>77</v>
      </c>
      <c r="F29" s="88" t="s">
        <v>235</v>
      </c>
      <c r="G29" s="356" t="s">
        <v>18</v>
      </c>
      <c r="H29" s="90">
        <v>0</v>
      </c>
      <c r="I29" s="91">
        <f t="shared" si="0"/>
        <v>0</v>
      </c>
      <c r="J29" s="92">
        <f>IFERROR(AVERAGE(H29:H33),0)</f>
        <v>0</v>
      </c>
      <c r="K29" s="93">
        <f>AVERAGE(I29:I33)</f>
        <v>0</v>
      </c>
      <c r="L29" s="89"/>
      <c r="M29" s="348"/>
      <c r="N29" s="55"/>
    </row>
    <row r="30" spans="2:14" ht="31.2" customHeight="1" x14ac:dyDescent="0.2">
      <c r="B30" s="48"/>
      <c r="C30" s="320"/>
      <c r="D30" s="357"/>
      <c r="E30" s="322"/>
      <c r="F30" s="98" t="s">
        <v>236</v>
      </c>
      <c r="G30" s="99" t="s">
        <v>18</v>
      </c>
      <c r="H30" s="100">
        <v>0</v>
      </c>
      <c r="I30" s="101">
        <f t="shared" si="0"/>
        <v>0</v>
      </c>
      <c r="J30" s="102"/>
      <c r="K30" s="103"/>
      <c r="L30" s="99"/>
      <c r="M30" s="267"/>
      <c r="N30" s="55"/>
    </row>
    <row r="31" spans="2:14" ht="31.2" customHeight="1" x14ac:dyDescent="0.2">
      <c r="B31" s="48"/>
      <c r="C31" s="320"/>
      <c r="D31" s="357"/>
      <c r="E31" s="322"/>
      <c r="F31" s="98" t="s">
        <v>237</v>
      </c>
      <c r="G31" s="99" t="s">
        <v>18</v>
      </c>
      <c r="H31" s="100">
        <v>0</v>
      </c>
      <c r="I31" s="101">
        <f t="shared" si="0"/>
        <v>0</v>
      </c>
      <c r="J31" s="102"/>
      <c r="K31" s="103"/>
      <c r="L31" s="223"/>
      <c r="M31" s="267"/>
      <c r="N31" s="55"/>
    </row>
    <row r="32" spans="2:14" ht="13.8" x14ac:dyDescent="0.2">
      <c r="B32" s="48"/>
      <c r="C32" s="320"/>
      <c r="D32" s="357"/>
      <c r="E32" s="322"/>
      <c r="F32" s="98" t="s">
        <v>238</v>
      </c>
      <c r="G32" s="99" t="s">
        <v>18</v>
      </c>
      <c r="H32" s="100">
        <v>0</v>
      </c>
      <c r="I32" s="101">
        <f t="shared" si="0"/>
        <v>0</v>
      </c>
      <c r="J32" s="102"/>
      <c r="K32" s="103"/>
      <c r="L32" s="223"/>
      <c r="M32" s="267"/>
      <c r="N32" s="55"/>
    </row>
    <row r="33" spans="2:15" ht="25.8" thickBot="1" x14ac:dyDescent="0.25">
      <c r="B33" s="48"/>
      <c r="C33" s="320"/>
      <c r="D33" s="357"/>
      <c r="E33" s="358"/>
      <c r="F33" s="111" t="s">
        <v>239</v>
      </c>
      <c r="G33" s="112" t="s">
        <v>18</v>
      </c>
      <c r="H33" s="113">
        <v>0</v>
      </c>
      <c r="I33" s="114">
        <f t="shared" si="0"/>
        <v>0</v>
      </c>
      <c r="J33" s="115"/>
      <c r="K33" s="116"/>
      <c r="L33" s="225"/>
      <c r="M33" s="271"/>
      <c r="N33" s="55"/>
    </row>
    <row r="34" spans="2:15" ht="19.95" customHeight="1" x14ac:dyDescent="0.2">
      <c r="B34" s="48"/>
      <c r="C34" s="320"/>
      <c r="D34" s="357"/>
      <c r="E34" s="333" t="s">
        <v>78</v>
      </c>
      <c r="F34" s="196" t="s">
        <v>240</v>
      </c>
      <c r="G34" s="197" t="s">
        <v>18</v>
      </c>
      <c r="H34" s="198">
        <v>0</v>
      </c>
      <c r="I34" s="199">
        <f t="shared" si="0"/>
        <v>0</v>
      </c>
      <c r="J34" s="200">
        <f>IFERROR(AVERAGE(H34:H38),0)</f>
        <v>0</v>
      </c>
      <c r="K34" s="201">
        <f>AVERAGE(I34:I38)</f>
        <v>0</v>
      </c>
      <c r="L34" s="202"/>
      <c r="M34" s="359"/>
      <c r="N34" s="55"/>
    </row>
    <row r="35" spans="2:15" ht="29.4" customHeight="1" x14ac:dyDescent="0.2">
      <c r="B35" s="48"/>
      <c r="C35" s="320"/>
      <c r="D35" s="357"/>
      <c r="E35" s="335"/>
      <c r="F35" s="207" t="s">
        <v>241</v>
      </c>
      <c r="G35" s="208" t="s">
        <v>18</v>
      </c>
      <c r="H35" s="209">
        <v>0</v>
      </c>
      <c r="I35" s="210">
        <f t="shared" si="0"/>
        <v>0</v>
      </c>
      <c r="J35" s="360"/>
      <c r="K35" s="361"/>
      <c r="L35" s="336"/>
      <c r="M35" s="278"/>
      <c r="N35" s="55"/>
    </row>
    <row r="36" spans="2:15" ht="30" customHeight="1" x14ac:dyDescent="0.2">
      <c r="B36" s="48"/>
      <c r="C36" s="320"/>
      <c r="D36" s="357"/>
      <c r="E36" s="335"/>
      <c r="F36" s="207" t="s">
        <v>242</v>
      </c>
      <c r="G36" s="208" t="s">
        <v>18</v>
      </c>
      <c r="H36" s="209">
        <v>0</v>
      </c>
      <c r="I36" s="210">
        <f t="shared" si="0"/>
        <v>0</v>
      </c>
      <c r="J36" s="360"/>
      <c r="K36" s="361"/>
      <c r="L36" s="277"/>
      <c r="M36" s="279"/>
      <c r="N36" s="55"/>
    </row>
    <row r="37" spans="2:15" ht="21" customHeight="1" x14ac:dyDescent="0.2">
      <c r="B37" s="48"/>
      <c r="C37" s="320"/>
      <c r="D37" s="357"/>
      <c r="E37" s="335"/>
      <c r="F37" s="207" t="s">
        <v>243</v>
      </c>
      <c r="G37" s="208" t="s">
        <v>18</v>
      </c>
      <c r="H37" s="209">
        <v>0</v>
      </c>
      <c r="I37" s="210">
        <f t="shared" si="0"/>
        <v>0</v>
      </c>
      <c r="J37" s="360"/>
      <c r="K37" s="361"/>
      <c r="L37" s="336"/>
      <c r="M37" s="279"/>
      <c r="N37" s="55"/>
    </row>
    <row r="38" spans="2:15" ht="60" customHeight="1" thickBot="1" x14ac:dyDescent="0.25">
      <c r="B38" s="48"/>
      <c r="C38" s="362"/>
      <c r="D38" s="363"/>
      <c r="E38" s="353"/>
      <c r="F38" s="214" t="s">
        <v>244</v>
      </c>
      <c r="G38" s="215" t="s">
        <v>18</v>
      </c>
      <c r="H38" s="216">
        <v>0</v>
      </c>
      <c r="I38" s="217">
        <f t="shared" si="0"/>
        <v>0</v>
      </c>
      <c r="J38" s="364"/>
      <c r="K38" s="365"/>
      <c r="L38" s="283"/>
      <c r="M38" s="354"/>
      <c r="N38" s="55"/>
    </row>
    <row r="39" spans="2:15" ht="30" customHeight="1" thickBot="1" x14ac:dyDescent="0.25">
      <c r="B39" s="48"/>
      <c r="C39" s="448" t="s">
        <v>32</v>
      </c>
      <c r="D39" s="456"/>
      <c r="E39" s="456"/>
      <c r="F39" s="456"/>
      <c r="G39" s="456"/>
      <c r="H39" s="456"/>
      <c r="I39" s="457"/>
      <c r="J39" s="449">
        <f>IFERROR(AVERAGE(J14,J21,J24,J27,J29,J34),0)</f>
        <v>0</v>
      </c>
      <c r="K39" s="458">
        <f>IFERROR(AVERAGE(K15,K27,K29,K34),0)</f>
        <v>0</v>
      </c>
      <c r="L39" s="459"/>
      <c r="M39" s="460"/>
      <c r="N39" s="55"/>
    </row>
    <row r="40" spans="2:15" ht="13.2" thickBot="1" x14ac:dyDescent="0.25">
      <c r="B40" s="48"/>
      <c r="H40" s="124"/>
      <c r="L40" s="125"/>
      <c r="M40" s="125"/>
      <c r="N40" s="126"/>
      <c r="O40" s="125"/>
    </row>
    <row r="41" spans="2:15" ht="27.75" customHeight="1" thickBot="1" x14ac:dyDescent="0.25">
      <c r="B41" s="48"/>
      <c r="C41" s="127" t="s">
        <v>10</v>
      </c>
      <c r="D41" s="128" t="s">
        <v>5</v>
      </c>
      <c r="E41" s="129"/>
      <c r="F41" s="130"/>
      <c r="G41" s="131" t="s">
        <v>7</v>
      </c>
      <c r="H41" s="132" t="s">
        <v>11</v>
      </c>
      <c r="L41" s="133" t="s">
        <v>12</v>
      </c>
      <c r="M41" s="134"/>
      <c r="N41" s="126"/>
      <c r="O41" s="125"/>
    </row>
    <row r="42" spans="2:15" ht="18.600000000000001" customHeight="1" x14ac:dyDescent="0.2">
      <c r="B42" s="48"/>
      <c r="C42" s="366" t="s">
        <v>103</v>
      </c>
      <c r="D42" s="367" t="s">
        <v>80</v>
      </c>
      <c r="E42" s="368"/>
      <c r="F42" s="369"/>
      <c r="G42" s="370">
        <f>AVERAGE(K14:K28)</f>
        <v>0</v>
      </c>
      <c r="H42" s="140">
        <f>1-G42</f>
        <v>1</v>
      </c>
      <c r="L42" s="301"/>
      <c r="M42" s="302"/>
      <c r="N42" s="143"/>
      <c r="O42" s="144"/>
    </row>
    <row r="43" spans="2:15" ht="18.600000000000001" customHeight="1" thickBot="1" x14ac:dyDescent="0.25">
      <c r="B43" s="48"/>
      <c r="C43" s="247" t="s">
        <v>104</v>
      </c>
      <c r="D43" s="371" t="s">
        <v>81</v>
      </c>
      <c r="E43" s="372"/>
      <c r="F43" s="373"/>
      <c r="G43" s="374">
        <f>AVERAGE(K29:K38)</f>
        <v>0</v>
      </c>
      <c r="H43" s="375">
        <f>1-G43</f>
        <v>1</v>
      </c>
      <c r="L43" s="141"/>
      <c r="M43" s="142"/>
      <c r="N43" s="143"/>
      <c r="O43" s="144"/>
    </row>
    <row r="44" spans="2:15" ht="27.75" customHeight="1" thickBot="1" x14ac:dyDescent="0.25">
      <c r="B44" s="48"/>
      <c r="C44" s="156"/>
      <c r="D44" s="156"/>
      <c r="E44" s="156"/>
      <c r="F44" s="250" t="s">
        <v>13</v>
      </c>
      <c r="G44" s="158">
        <f>AVERAGE(G42:G43)</f>
        <v>0</v>
      </c>
      <c r="H44" s="159">
        <f>AVERAGE(H42:H43)</f>
        <v>1</v>
      </c>
      <c r="L44" s="141"/>
      <c r="M44" s="142"/>
      <c r="N44" s="143"/>
      <c r="O44" s="144"/>
    </row>
    <row r="45" spans="2:15" ht="19.2" customHeight="1" x14ac:dyDescent="0.2">
      <c r="B45" s="48"/>
      <c r="C45" s="156"/>
      <c r="D45" s="156"/>
      <c r="E45" s="156"/>
      <c r="F45" s="160"/>
      <c r="G45" s="161"/>
      <c r="H45" s="161"/>
      <c r="L45" s="141"/>
      <c r="M45" s="142"/>
      <c r="N45" s="143"/>
      <c r="O45" s="144"/>
    </row>
    <row r="46" spans="2:15" ht="19.2" customHeight="1" x14ac:dyDescent="0.2">
      <c r="B46" s="48"/>
      <c r="C46" s="156"/>
      <c r="D46" s="156"/>
      <c r="E46" s="156"/>
      <c r="F46" s="160"/>
      <c r="G46" s="161"/>
      <c r="H46" s="161"/>
      <c r="L46" s="141"/>
      <c r="M46" s="142"/>
      <c r="N46" s="143"/>
      <c r="O46" s="144"/>
    </row>
    <row r="47" spans="2:15" ht="19.2" customHeight="1" x14ac:dyDescent="0.2">
      <c r="B47" s="48"/>
      <c r="C47" s="156"/>
      <c r="D47" s="156"/>
      <c r="E47" s="156"/>
      <c r="F47" s="160"/>
      <c r="G47" s="161"/>
      <c r="H47" s="161"/>
      <c r="L47" s="141"/>
      <c r="M47" s="142"/>
      <c r="N47" s="143"/>
      <c r="O47" s="144"/>
    </row>
    <row r="48" spans="2:15" ht="19.2" customHeight="1" x14ac:dyDescent="0.2">
      <c r="B48" s="48"/>
      <c r="C48" s="156"/>
      <c r="D48" s="156"/>
      <c r="E48" s="156"/>
      <c r="F48" s="160"/>
      <c r="G48" s="161"/>
      <c r="H48" s="161"/>
      <c r="L48" s="141"/>
      <c r="M48" s="142"/>
      <c r="N48" s="143"/>
      <c r="O48" s="144"/>
    </row>
    <row r="49" spans="2:15" ht="19.2" customHeight="1" x14ac:dyDescent="0.2">
      <c r="B49" s="48"/>
      <c r="C49" s="156"/>
      <c r="D49" s="156"/>
      <c r="E49" s="156"/>
      <c r="F49" s="160"/>
      <c r="G49" s="161"/>
      <c r="H49" s="161"/>
      <c r="L49" s="141"/>
      <c r="M49" s="142"/>
      <c r="N49" s="143"/>
      <c r="O49" s="144"/>
    </row>
    <row r="50" spans="2:15" ht="19.2" customHeight="1" x14ac:dyDescent="0.2">
      <c r="B50" s="48"/>
      <c r="C50" s="156"/>
      <c r="D50" s="156"/>
      <c r="E50" s="156"/>
      <c r="F50" s="160"/>
      <c r="G50" s="161"/>
      <c r="H50" s="161"/>
      <c r="L50" s="141"/>
      <c r="M50" s="142"/>
      <c r="N50" s="143"/>
      <c r="O50" s="144"/>
    </row>
    <row r="51" spans="2:15" ht="19.2" customHeight="1" x14ac:dyDescent="0.2">
      <c r="B51" s="48"/>
      <c r="C51" s="156"/>
      <c r="D51" s="156"/>
      <c r="E51" s="156"/>
      <c r="F51" s="160"/>
      <c r="G51" s="161"/>
      <c r="H51" s="161"/>
      <c r="L51" s="141"/>
      <c r="M51" s="142"/>
      <c r="N51" s="143"/>
      <c r="O51" s="144"/>
    </row>
    <row r="52" spans="2:15" ht="19.2" customHeight="1" x14ac:dyDescent="0.2">
      <c r="B52" s="48"/>
      <c r="C52" s="156"/>
      <c r="D52" s="156"/>
      <c r="E52" s="156"/>
      <c r="F52" s="160"/>
      <c r="G52" s="161"/>
      <c r="H52" s="161"/>
      <c r="L52" s="141"/>
      <c r="M52" s="142"/>
      <c r="N52" s="143"/>
      <c r="O52" s="144"/>
    </row>
    <row r="53" spans="2:15" ht="19.2" customHeight="1" x14ac:dyDescent="0.2">
      <c r="B53" s="48"/>
      <c r="C53" s="156"/>
      <c r="D53" s="156"/>
      <c r="E53" s="156"/>
      <c r="F53" s="160"/>
      <c r="G53" s="161"/>
      <c r="H53" s="161"/>
      <c r="L53" s="141"/>
      <c r="M53" s="142"/>
      <c r="N53" s="143"/>
      <c r="O53" s="144"/>
    </row>
    <row r="54" spans="2:15" ht="19.2" customHeight="1" x14ac:dyDescent="0.2">
      <c r="B54" s="48"/>
      <c r="C54" s="156"/>
      <c r="D54" s="156"/>
      <c r="E54" s="156"/>
      <c r="F54" s="160"/>
      <c r="G54" s="161"/>
      <c r="H54" s="161"/>
      <c r="L54" s="141"/>
      <c r="M54" s="142"/>
      <c r="N54" s="143"/>
      <c r="O54" s="144"/>
    </row>
    <row r="55" spans="2:15" ht="19.2" customHeight="1" x14ac:dyDescent="0.2">
      <c r="B55" s="48"/>
      <c r="C55" s="156"/>
      <c r="D55" s="156"/>
      <c r="E55" s="156"/>
      <c r="F55" s="160"/>
      <c r="G55" s="161"/>
      <c r="H55" s="161"/>
      <c r="L55" s="141"/>
      <c r="M55" s="142"/>
      <c r="N55" s="143"/>
      <c r="O55" s="144"/>
    </row>
    <row r="56" spans="2:15" ht="19.2" customHeight="1" x14ac:dyDescent="0.2">
      <c r="B56" s="48"/>
      <c r="C56" s="156"/>
      <c r="D56" s="156"/>
      <c r="E56" s="156"/>
      <c r="F56" s="160"/>
      <c r="G56" s="161"/>
      <c r="H56" s="161"/>
      <c r="L56" s="141"/>
      <c r="M56" s="142"/>
      <c r="N56" s="143"/>
      <c r="O56" s="144"/>
    </row>
    <row r="57" spans="2:15" ht="19.2" customHeight="1" x14ac:dyDescent="0.2">
      <c r="B57" s="48"/>
      <c r="C57" s="156"/>
      <c r="D57" s="156"/>
      <c r="E57" s="156"/>
      <c r="F57" s="160"/>
      <c r="G57" s="161"/>
      <c r="H57" s="161"/>
      <c r="L57" s="141"/>
      <c r="M57" s="142"/>
      <c r="N57" s="143"/>
      <c r="O57" s="144"/>
    </row>
    <row r="58" spans="2:15" ht="19.2" customHeight="1" x14ac:dyDescent="0.2">
      <c r="B58" s="48"/>
      <c r="C58" s="156"/>
      <c r="D58" s="156"/>
      <c r="E58" s="156"/>
      <c r="F58" s="160"/>
      <c r="G58" s="161"/>
      <c r="H58" s="161"/>
      <c r="L58" s="141"/>
      <c r="M58" s="142"/>
      <c r="N58" s="143"/>
      <c r="O58" s="144"/>
    </row>
    <row r="59" spans="2:15" ht="19.2" customHeight="1" x14ac:dyDescent="0.2">
      <c r="B59" s="48"/>
      <c r="C59" s="156"/>
      <c r="D59" s="156"/>
      <c r="E59" s="156"/>
      <c r="F59" s="160"/>
      <c r="G59" s="161"/>
      <c r="H59" s="161"/>
      <c r="L59" s="141"/>
      <c r="M59" s="142"/>
      <c r="N59" s="143"/>
      <c r="O59" s="144"/>
    </row>
    <row r="60" spans="2:15" ht="19.2" customHeight="1" x14ac:dyDescent="0.2">
      <c r="B60" s="48"/>
      <c r="C60" s="156"/>
      <c r="D60" s="156"/>
      <c r="E60" s="156"/>
      <c r="F60" s="160"/>
      <c r="G60" s="161"/>
      <c r="H60" s="161"/>
      <c r="L60" s="141"/>
      <c r="M60" s="142"/>
      <c r="N60" s="143"/>
      <c r="O60" s="144"/>
    </row>
    <row r="61" spans="2:15" ht="19.2" customHeight="1" x14ac:dyDescent="0.2">
      <c r="B61" s="48"/>
      <c r="C61" s="156"/>
      <c r="D61" s="156"/>
      <c r="E61" s="156"/>
      <c r="F61" s="160"/>
      <c r="G61" s="161"/>
      <c r="H61" s="161"/>
      <c r="L61" s="141"/>
      <c r="M61" s="142"/>
      <c r="N61" s="143"/>
      <c r="O61" s="144"/>
    </row>
    <row r="62" spans="2:15" ht="19.2" customHeight="1" thickBot="1" x14ac:dyDescent="0.25">
      <c r="B62" s="48"/>
      <c r="C62" s="156"/>
      <c r="D62" s="156"/>
      <c r="E62" s="156"/>
      <c r="F62" s="160"/>
      <c r="G62" s="161"/>
      <c r="H62" s="161"/>
      <c r="L62" s="162"/>
      <c r="M62" s="163"/>
      <c r="N62" s="143"/>
      <c r="O62" s="144"/>
    </row>
    <row r="63" spans="2:15" ht="19.2" customHeight="1" thickBot="1" x14ac:dyDescent="0.25">
      <c r="B63" s="164"/>
      <c r="C63" s="165"/>
      <c r="D63" s="165"/>
      <c r="E63" s="165"/>
      <c r="F63" s="165"/>
      <c r="G63" s="165"/>
      <c r="H63" s="166"/>
      <c r="I63" s="165"/>
      <c r="J63" s="165"/>
      <c r="K63" s="165"/>
      <c r="L63" s="167"/>
      <c r="M63" s="167"/>
      <c r="N63" s="168"/>
      <c r="O63" s="144"/>
    </row>
    <row r="64" spans="2:15" ht="12.6" x14ac:dyDescent="0.2"/>
    <row r="65" ht="12.6" hidden="1" x14ac:dyDescent="0.2"/>
    <row r="66" ht="12.6" hidden="1" x14ac:dyDescent="0.2"/>
    <row r="67" ht="12.6" hidden="1" x14ac:dyDescent="0.2"/>
    <row r="68" ht="12.6" hidden="1" x14ac:dyDescent="0.2"/>
    <row r="69" ht="12.6" hidden="1" x14ac:dyDescent="0.2"/>
    <row r="70" ht="12.6" hidden="1" x14ac:dyDescent="0.2"/>
    <row r="71" ht="12.6" hidden="1" x14ac:dyDescent="0.2"/>
    <row r="72" ht="12.6" hidden="1" x14ac:dyDescent="0.2"/>
    <row r="73" ht="12.6" hidden="1" x14ac:dyDescent="0.2"/>
    <row r="74" ht="12.6" hidden="1" x14ac:dyDescent="0.2"/>
    <row r="75" ht="12.6" hidden="1" x14ac:dyDescent="0.2"/>
    <row r="76" ht="12.6" hidden="1" x14ac:dyDescent="0.2"/>
    <row r="77" ht="12.6" hidden="1" x14ac:dyDescent="0.2"/>
    <row r="78" ht="12.6" hidden="1" x14ac:dyDescent="0.2"/>
    <row r="79" ht="12.6" hidden="1" x14ac:dyDescent="0.2"/>
    <row r="80" ht="12.6" hidden="1" x14ac:dyDescent="0.2"/>
    <row r="81" ht="12.6" hidden="1" x14ac:dyDescent="0.2"/>
    <row r="82" ht="12.6" hidden="1" x14ac:dyDescent="0.2"/>
    <row r="83" ht="12.6" hidden="1" x14ac:dyDescent="0.2"/>
    <row r="84" ht="12.6" hidden="1" x14ac:dyDescent="0.2"/>
    <row r="85" ht="12.6" hidden="1" x14ac:dyDescent="0.2"/>
    <row r="86" ht="12.6" hidden="1" x14ac:dyDescent="0.2"/>
    <row r="87" ht="12.6" hidden="1" x14ac:dyDescent="0.2"/>
    <row r="88" ht="12.6" hidden="1" x14ac:dyDescent="0.2"/>
    <row r="89" ht="12.6" hidden="1" x14ac:dyDescent="0.2"/>
    <row r="90" ht="12.6" hidden="1" x14ac:dyDescent="0.2"/>
    <row r="91" ht="12.6" hidden="1" x14ac:dyDescent="0.2"/>
    <row r="92" ht="12.6" hidden="1" x14ac:dyDescent="0.2"/>
    <row r="93" ht="12.6" hidden="1" x14ac:dyDescent="0.2"/>
    <row r="94" ht="12.6" hidden="1" x14ac:dyDescent="0.2"/>
    <row r="95" ht="12.6" hidden="1" x14ac:dyDescent="0.2"/>
    <row r="96" ht="12.6" hidden="1" x14ac:dyDescent="0.2"/>
    <row r="97" ht="12.6" hidden="1" x14ac:dyDescent="0.2"/>
    <row r="98" ht="12.6" hidden="1" x14ac:dyDescent="0.2"/>
    <row r="99" ht="12.6" hidden="1" x14ac:dyDescent="0.2"/>
    <row r="100" ht="12.6" hidden="1" x14ac:dyDescent="0.2"/>
    <row r="101" ht="12.6" hidden="1" x14ac:dyDescent="0.2"/>
    <row r="102" ht="12.6" hidden="1" x14ac:dyDescent="0.2"/>
    <row r="103" ht="12.6" hidden="1" x14ac:dyDescent="0.2"/>
    <row r="104" ht="12.6" hidden="1" x14ac:dyDescent="0.2"/>
    <row r="105" ht="12.6" hidden="1" x14ac:dyDescent="0.2"/>
    <row r="106" ht="12.6" hidden="1" x14ac:dyDescent="0.2"/>
    <row r="107" ht="12.6" hidden="1" x14ac:dyDescent="0.2"/>
    <row r="108" ht="12.6" hidden="1" x14ac:dyDescent="0.2"/>
    <row r="109" ht="12.6" hidden="1" x14ac:dyDescent="0.2"/>
    <row r="110" ht="12.6" hidden="1" x14ac:dyDescent="0.2"/>
    <row r="111" ht="12.6" hidden="1" x14ac:dyDescent="0.2"/>
    <row r="112" ht="12.6" hidden="1" x14ac:dyDescent="0.2"/>
    <row r="113" ht="12.6" hidden="1" x14ac:dyDescent="0.2"/>
    <row r="114" ht="12.6" hidden="1" x14ac:dyDescent="0.2"/>
    <row r="115" ht="12.6" hidden="1" x14ac:dyDescent="0.2"/>
    <row r="116" ht="12.6" hidden="1" x14ac:dyDescent="0.2"/>
    <row r="117" ht="12.6" hidden="1" x14ac:dyDescent="0.2"/>
    <row r="118" ht="12.6" hidden="1" x14ac:dyDescent="0.2"/>
    <row r="119" ht="12.6" hidden="1" x14ac:dyDescent="0.2"/>
    <row r="120" ht="12.6" hidden="1" x14ac:dyDescent="0.2"/>
    <row r="121" ht="12.6" hidden="1" x14ac:dyDescent="0.2"/>
    <row r="122" ht="12.6" hidden="1" x14ac:dyDescent="0.2"/>
    <row r="123" ht="12.6" hidden="1" x14ac:dyDescent="0.2"/>
    <row r="124" ht="12.6" hidden="1" x14ac:dyDescent="0.2"/>
    <row r="125" ht="12.6" hidden="1" x14ac:dyDescent="0.2"/>
    <row r="126" ht="12.6" hidden="1" x14ac:dyDescent="0.2"/>
    <row r="127" ht="12.6" hidden="1" x14ac:dyDescent="0.2"/>
    <row r="128" ht="12.6" hidden="1" x14ac:dyDescent="0.2"/>
    <row r="129" ht="12.6" hidden="1" x14ac:dyDescent="0.2"/>
    <row r="130" ht="12.6" hidden="1" x14ac:dyDescent="0.2"/>
    <row r="131" ht="12.6" hidden="1" x14ac:dyDescent="0.2"/>
    <row r="132" ht="12.6" hidden="1" x14ac:dyDescent="0.2"/>
    <row r="133" ht="12.6" hidden="1" x14ac:dyDescent="0.2"/>
    <row r="134" ht="12.6" hidden="1" x14ac:dyDescent="0.2"/>
    <row r="135" ht="12.6" hidden="1" x14ac:dyDescent="0.2"/>
    <row r="136" ht="12.6" hidden="1" x14ac:dyDescent="0.2"/>
    <row r="137" ht="12.6" hidden="1" x14ac:dyDescent="0.2"/>
    <row r="138" ht="12.6" hidden="1" x14ac:dyDescent="0.2"/>
    <row r="139" ht="12.6" hidden="1" x14ac:dyDescent="0.2"/>
    <row r="140" ht="12.6" hidden="1" x14ac:dyDescent="0.2"/>
    <row r="141" ht="12.6" hidden="1" x14ac:dyDescent="0.2"/>
    <row r="142" ht="12.6" hidden="1" x14ac:dyDescent="0.2"/>
    <row r="143" ht="12.6" hidden="1" x14ac:dyDescent="0.2"/>
    <row r="144" ht="12.6" hidden="1" x14ac:dyDescent="0.2"/>
    <row r="145" ht="12.6" hidden="1" x14ac:dyDescent="0.2"/>
    <row r="146" ht="12.6" hidden="1" x14ac:dyDescent="0.2"/>
    <row r="147" ht="12.6" hidden="1" x14ac:dyDescent="0.2"/>
    <row r="148" ht="12.6" hidden="1" x14ac:dyDescent="0.2"/>
    <row r="149" ht="12.6" hidden="1" x14ac:dyDescent="0.2"/>
    <row r="150" ht="12.6" hidden="1" x14ac:dyDescent="0.2"/>
    <row r="151" ht="12.6" hidden="1" x14ac:dyDescent="0.2"/>
    <row r="152" ht="12.6" hidden="1" x14ac:dyDescent="0.2"/>
    <row r="153" ht="12.6" hidden="1" x14ac:dyDescent="0.2"/>
    <row r="154" ht="12.6" hidden="1" x14ac:dyDescent="0.2"/>
    <row r="155" ht="12.6" hidden="1" x14ac:dyDescent="0.2"/>
    <row r="156" ht="12.6" hidden="1" x14ac:dyDescent="0.2"/>
    <row r="157" ht="12.6" hidden="1" x14ac:dyDescent="0.2"/>
    <row r="158" ht="12.6" hidden="1" x14ac:dyDescent="0.2"/>
    <row r="159" ht="12.6" hidden="1" x14ac:dyDescent="0.2"/>
    <row r="160" ht="12.6" hidden="1" x14ac:dyDescent="0.2"/>
    <row r="161" ht="12.6" hidden="1" x14ac:dyDescent="0.2"/>
    <row r="162" ht="12.6" hidden="1" x14ac:dyDescent="0.2"/>
    <row r="163" ht="12.6" hidden="1" x14ac:dyDescent="0.2"/>
    <row r="164" ht="12.6" hidden="1" x14ac:dyDescent="0.2"/>
    <row r="165" ht="12.6" hidden="1" x14ac:dyDescent="0.2"/>
    <row r="166" ht="12.6" hidden="1" x14ac:dyDescent="0.2"/>
    <row r="167" ht="12.6" hidden="1" x14ac:dyDescent="0.2"/>
    <row r="168" ht="12.6" hidden="1" x14ac:dyDescent="0.2"/>
    <row r="169" ht="12.6" hidden="1" x14ac:dyDescent="0.2"/>
    <row r="170" ht="12.6" hidden="1" x14ac:dyDescent="0.2"/>
    <row r="171" ht="12.6" hidden="1" x14ac:dyDescent="0.2"/>
    <row r="172" ht="12.6" hidden="1" x14ac:dyDescent="0.2"/>
    <row r="173" ht="12.6" hidden="1" x14ac:dyDescent="0.2"/>
    <row r="174" ht="12.6" hidden="1" x14ac:dyDescent="0.2"/>
    <row r="175" ht="12.6" hidden="1" x14ac:dyDescent="0.2"/>
    <row r="176" ht="12.6" hidden="1" x14ac:dyDescent="0.2"/>
    <row r="177" ht="12.6" hidden="1" x14ac:dyDescent="0.2"/>
    <row r="178" ht="12.6" hidden="1" x14ac:dyDescent="0.2"/>
    <row r="179" ht="12.6" hidden="1" x14ac:dyDescent="0.2"/>
    <row r="180" ht="12.6" hidden="1" x14ac:dyDescent="0.2"/>
    <row r="181" ht="12.6" hidden="1" x14ac:dyDescent="0.2"/>
    <row r="182" ht="12.6" hidden="1" x14ac:dyDescent="0.2"/>
    <row r="183" ht="12.6" hidden="1" x14ac:dyDescent="0.2"/>
    <row r="184" ht="12.6" hidden="1" x14ac:dyDescent="0.2"/>
    <row r="185" ht="12.6" hidden="1" x14ac:dyDescent="0.2"/>
    <row r="186" ht="12.6" hidden="1" x14ac:dyDescent="0.2"/>
    <row r="187" ht="12.6" hidden="1" x14ac:dyDescent="0.2"/>
    <row r="188" ht="12.6" hidden="1" x14ac:dyDescent="0.2"/>
    <row r="189" ht="12.6" hidden="1" x14ac:dyDescent="0.2"/>
    <row r="190" ht="12.6" hidden="1" x14ac:dyDescent="0.2"/>
    <row r="191" ht="12.6" hidden="1" x14ac:dyDescent="0.2"/>
    <row r="192" ht="12.6" hidden="1" x14ac:dyDescent="0.2"/>
    <row r="193" ht="12.6" hidden="1" x14ac:dyDescent="0.2"/>
    <row r="194" ht="12.6" hidden="1" x14ac:dyDescent="0.2"/>
    <row r="195" ht="12.6" hidden="1" x14ac:dyDescent="0.2"/>
    <row r="196" ht="12.6" hidden="1" x14ac:dyDescent="0.2"/>
    <row r="197" ht="12.6" hidden="1" x14ac:dyDescent="0.2"/>
    <row r="198" ht="12.6" hidden="1" x14ac:dyDescent="0.2"/>
    <row r="199" ht="12.6" hidden="1" x14ac:dyDescent="0.2"/>
    <row r="200" ht="12.6" hidden="1" x14ac:dyDescent="0.2"/>
    <row r="201" ht="12.6" hidden="1" x14ac:dyDescent="0.2"/>
    <row r="202" ht="12.6" hidden="1" x14ac:dyDescent="0.2"/>
    <row r="203" ht="12.6" hidden="1" x14ac:dyDescent="0.2"/>
    <row r="204" ht="12.6" hidden="1" x14ac:dyDescent="0.2"/>
    <row r="205" ht="12.6" hidden="1" x14ac:dyDescent="0.2"/>
    <row r="206" ht="12.6" hidden="1" x14ac:dyDescent="0.2"/>
    <row r="207" ht="12.6" hidden="1" x14ac:dyDescent="0.2"/>
    <row r="208" ht="12.6" hidden="1" x14ac:dyDescent="0.2"/>
    <row r="209" ht="12.6" hidden="1" x14ac:dyDescent="0.2"/>
    <row r="210" ht="12.6" hidden="1" x14ac:dyDescent="0.2"/>
    <row r="211" ht="12.6" hidden="1" x14ac:dyDescent="0.2"/>
    <row r="212" ht="12.6" hidden="1" x14ac:dyDescent="0.2"/>
    <row r="213" ht="12.6" hidden="1" x14ac:dyDescent="0.2"/>
    <row r="214" ht="12.6" hidden="1" x14ac:dyDescent="0.2"/>
    <row r="215" ht="12.6" hidden="1" x14ac:dyDescent="0.2"/>
    <row r="216" ht="12.6" hidden="1" x14ac:dyDescent="0.2"/>
    <row r="217" ht="12.6" hidden="1" x14ac:dyDescent="0.2"/>
    <row r="218" ht="12.6" hidden="1" x14ac:dyDescent="0.2"/>
    <row r="219" ht="12.6" hidden="1" x14ac:dyDescent="0.2"/>
    <row r="220" ht="12.6" hidden="1" x14ac:dyDescent="0.2"/>
    <row r="221" ht="12.6" hidden="1" x14ac:dyDescent="0.2"/>
    <row r="222" ht="12.6" hidden="1" x14ac:dyDescent="0.2"/>
    <row r="223" ht="12.6" hidden="1" x14ac:dyDescent="0.2"/>
    <row r="224" ht="12.6" hidden="1" x14ac:dyDescent="0.2"/>
    <row r="225" ht="12.6" hidden="1" x14ac:dyDescent="0.2"/>
    <row r="226" ht="12.6" hidden="1" x14ac:dyDescent="0.2"/>
    <row r="227" ht="12.6" hidden="1" x14ac:dyDescent="0.2"/>
    <row r="228" ht="12.6" hidden="1" x14ac:dyDescent="0.2"/>
    <row r="229" ht="12.6" hidden="1" x14ac:dyDescent="0.2"/>
    <row r="230" ht="12.6" hidden="1" x14ac:dyDescent="0.2"/>
    <row r="231" ht="12.6" hidden="1" x14ac:dyDescent="0.2"/>
    <row r="232" ht="12.6" hidden="1" x14ac:dyDescent="0.2"/>
    <row r="233" ht="12.6" hidden="1" x14ac:dyDescent="0.2"/>
    <row r="234" ht="12.6" hidden="1" x14ac:dyDescent="0.2"/>
    <row r="235" ht="12.6" hidden="1" x14ac:dyDescent="0.2"/>
    <row r="236" ht="12.6" hidden="1" x14ac:dyDescent="0.2"/>
    <row r="237" ht="12.6" hidden="1" x14ac:dyDescent="0.2"/>
    <row r="238" ht="12.6" hidden="1" x14ac:dyDescent="0.2"/>
    <row r="239" ht="12.6" hidden="1" x14ac:dyDescent="0.2"/>
    <row r="240" ht="12.6" hidden="1" x14ac:dyDescent="0.2"/>
    <row r="241" ht="12.6" hidden="1" x14ac:dyDescent="0.2"/>
    <row r="242" ht="12.6" hidden="1" x14ac:dyDescent="0.2"/>
    <row r="243" ht="12.6" hidden="1" x14ac:dyDescent="0.2"/>
    <row r="244" ht="12.6" hidden="1" x14ac:dyDescent="0.2"/>
    <row r="245" ht="12.6" hidden="1" x14ac:dyDescent="0.2"/>
    <row r="246" ht="12.6" hidden="1" x14ac:dyDescent="0.2"/>
    <row r="247" ht="12.6" hidden="1" x14ac:dyDescent="0.2"/>
    <row r="248" ht="12.6" hidden="1" x14ac:dyDescent="0.2"/>
    <row r="249" ht="12.6" hidden="1" x14ac:dyDescent="0.2"/>
    <row r="250" ht="12.6" hidden="1" x14ac:dyDescent="0.2"/>
    <row r="251" ht="12.6" hidden="1" x14ac:dyDescent="0.2"/>
    <row r="252" ht="12.6" hidden="1" x14ac:dyDescent="0.2"/>
    <row r="253" ht="12.6" hidden="1" x14ac:dyDescent="0.2"/>
    <row r="254" ht="12.6" hidden="1" x14ac:dyDescent="0.2"/>
    <row r="255" ht="12.6" hidden="1" x14ac:dyDescent="0.2"/>
    <row r="256" ht="12.6" hidden="1" x14ac:dyDescent="0.2"/>
    <row r="257" ht="12.6" hidden="1" x14ac:dyDescent="0.2"/>
    <row r="258" ht="12.6" hidden="1" x14ac:dyDescent="0.2"/>
    <row r="259" ht="12.6" hidden="1" x14ac:dyDescent="0.2"/>
    <row r="260" ht="12.6" hidden="1" x14ac:dyDescent="0.2"/>
    <row r="261" ht="12.6" hidden="1" x14ac:dyDescent="0.2"/>
    <row r="262" ht="12.6" hidden="1" x14ac:dyDescent="0.2"/>
    <row r="263" ht="12.6" hidden="1" x14ac:dyDescent="0.2"/>
    <row r="264" ht="12.6" hidden="1" x14ac:dyDescent="0.2"/>
    <row r="265" ht="12.6" hidden="1" x14ac:dyDescent="0.2"/>
    <row r="266" ht="12.6" hidden="1" x14ac:dyDescent="0.2"/>
    <row r="267" ht="12.6" hidden="1" x14ac:dyDescent="0.2"/>
    <row r="268" ht="12.6" hidden="1" x14ac:dyDescent="0.2"/>
    <row r="269" ht="12.6" hidden="1" x14ac:dyDescent="0.2"/>
    <row r="270" ht="12.6" hidden="1" x14ac:dyDescent="0.2"/>
    <row r="271" ht="12.6" hidden="1" x14ac:dyDescent="0.2"/>
    <row r="272" ht="12.6" hidden="1" x14ac:dyDescent="0.2"/>
    <row r="273" ht="12.6" hidden="1" x14ac:dyDescent="0.2"/>
    <row r="274" ht="12.6" hidden="1" x14ac:dyDescent="0.2"/>
    <row r="275" ht="12.6" hidden="1" x14ac:dyDescent="0.2"/>
    <row r="276" ht="12.6" hidden="1" x14ac:dyDescent="0.2"/>
    <row r="277" ht="12.6" hidden="1" x14ac:dyDescent="0.2"/>
    <row r="278" ht="12.6" hidden="1" x14ac:dyDescent="0.2"/>
    <row r="279" ht="12.6" hidden="1" x14ac:dyDescent="0.2"/>
    <row r="280" ht="12.6" hidden="1" x14ac:dyDescent="0.2"/>
    <row r="281" ht="12.6" hidden="1" x14ac:dyDescent="0.2"/>
    <row r="282" ht="12.6" hidden="1" x14ac:dyDescent="0.2"/>
  </sheetData>
  <sheetProtection algorithmName="SHA-512" hashValue="uwyn8P+D0zlZZ3SjZ9EWDKBzxHBS+mOZs3qLzRwaeocY/VK2qwe+4QTuhM43CkSdewhE3QIVKcrU0HyQH7BtYA==" saltValue="2v3jfa5zhsCcX/xfqAqxnA==" spinCount="100000" sheet="1" objects="1" scenarios="1"/>
  <dataConsolidate/>
  <mergeCells count="50">
    <mergeCell ref="D43:F43"/>
    <mergeCell ref="J29:J33"/>
    <mergeCell ref="J34:J38"/>
    <mergeCell ref="H9:K9"/>
    <mergeCell ref="H10:K10"/>
    <mergeCell ref="C9:D9"/>
    <mergeCell ref="E9:F9"/>
    <mergeCell ref="C10:D10"/>
    <mergeCell ref="E10:F10"/>
    <mergeCell ref="C39:I39"/>
    <mergeCell ref="E29:E33"/>
    <mergeCell ref="E34:E38"/>
    <mergeCell ref="D41:F41"/>
    <mergeCell ref="D42:F42"/>
    <mergeCell ref="J14:J20"/>
    <mergeCell ref="K14:K20"/>
    <mergeCell ref="L42:M62"/>
    <mergeCell ref="L41:M41"/>
    <mergeCell ref="C12:C13"/>
    <mergeCell ref="D12:D13"/>
    <mergeCell ref="F12:F13"/>
    <mergeCell ref="G12:G13"/>
    <mergeCell ref="H12:I12"/>
    <mergeCell ref="J12:K12"/>
    <mergeCell ref="E21:E23"/>
    <mergeCell ref="E24:E26"/>
    <mergeCell ref="E27:E28"/>
    <mergeCell ref="D14:D28"/>
    <mergeCell ref="L12:L13"/>
    <mergeCell ref="M12:M13"/>
    <mergeCell ref="E12:E13"/>
    <mergeCell ref="E14:E20"/>
    <mergeCell ref="F1:L2"/>
    <mergeCell ref="M1:N2"/>
    <mergeCell ref="F3:L4"/>
    <mergeCell ref="M3:N4"/>
    <mergeCell ref="F5:L6"/>
    <mergeCell ref="M5:N5"/>
    <mergeCell ref="M6:N6"/>
    <mergeCell ref="C14:C38"/>
    <mergeCell ref="D29:D38"/>
    <mergeCell ref="J24:J26"/>
    <mergeCell ref="K24:K26"/>
    <mergeCell ref="J27:J28"/>
    <mergeCell ref="K27:K28"/>
    <mergeCell ref="J21:J23"/>
    <mergeCell ref="K21:K23"/>
    <mergeCell ref="K29:K33"/>
    <mergeCell ref="K34:K38"/>
    <mergeCell ref="B1:E6"/>
  </mergeCells>
  <phoneticPr fontId="5" type="noConversion"/>
  <conditionalFormatting sqref="G29">
    <cfRule type="containsText" dxfId="5" priority="14" operator="containsText" text="4">
      <formula>NOT(ISERROR(SEARCH("4",G29)))</formula>
    </cfRule>
  </conditionalFormatting>
  <conditionalFormatting sqref="H14:H38">
    <cfRule type="containsText" dxfId="4" priority="12" operator="containsText" text="4">
      <formula>NOT(ISERROR(SEARCH("4",H14)))</formula>
    </cfRule>
  </conditionalFormatting>
  <conditionalFormatting sqref="H11:K11">
    <cfRule type="iconSet" priority="20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I14:I38">
    <cfRule type="dataBar" priority="11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{FA8A9EA1-D579-48B6-AF70-CFCC9E64400F}</x14:id>
        </ext>
      </extLst>
    </cfRule>
  </conditionalFormatting>
  <conditionalFormatting sqref="K14">
    <cfRule type="dataBar" priority="7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{01546C9C-51BD-45D2-80B5-0EBB9AD3B771}</x14:id>
        </ext>
      </extLst>
    </cfRule>
  </conditionalFormatting>
  <conditionalFormatting sqref="K21">
    <cfRule type="dataBar" priority="6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{DFD1CDBD-0D4E-4C5A-AABD-046B8488BD35}</x14:id>
        </ext>
      </extLst>
    </cfRule>
  </conditionalFormatting>
  <conditionalFormatting sqref="K24">
    <cfRule type="dataBar" priority="5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{EB802B22-B62A-4840-B4C0-32DD1EB4DE9D}</x14:id>
        </ext>
      </extLst>
    </cfRule>
  </conditionalFormatting>
  <conditionalFormatting sqref="K27">
    <cfRule type="dataBar" priority="4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{862F487B-4F50-4F73-9ED8-844C489CBE4C}</x14:id>
        </ext>
      </extLst>
    </cfRule>
  </conditionalFormatting>
  <conditionalFormatting sqref="K29">
    <cfRule type="dataBar" priority="3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{AB51CD47-28AD-48DF-BFDE-B9621FDF3A8D}</x14:id>
        </ext>
      </extLst>
    </cfRule>
  </conditionalFormatting>
  <conditionalFormatting sqref="K34">
    <cfRule type="dataBar" priority="2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{EDDF5650-385E-4CCB-BCA7-16043990AE5B}</x14:id>
        </ext>
      </extLst>
    </cfRule>
  </conditionalFormatting>
  <conditionalFormatting sqref="K39">
    <cfRule type="dataBar" priority="1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{CF4001B4-CA3E-49F6-97BF-A1CFB6AC7091}</x14:id>
        </ext>
      </extLst>
    </cfRule>
  </conditionalFormatting>
  <dataValidations count="3">
    <dataValidation type="list" allowBlank="1" showInputMessage="1" showErrorMessage="1" sqref="G14:G38" xr:uid="{C13F4578-C624-47F3-8406-68F1403468E3}">
      <formula1>Implementación</formula1>
    </dataValidation>
    <dataValidation allowBlank="1" showInputMessage="1" showErrorMessage="1" prompt="Se genera plan de accion cuando la calificación es inferior a 4" sqref="L14:L39" xr:uid="{026A447D-CF06-4C28-AA04-A8EBCE2E5E6D}"/>
    <dataValidation allowBlank="1" showInputMessage="1" showErrorMessage="1" prompt="Documento o registro de la actividad que permite evidenciar el cumplimiento del requisito." sqref="M14:M39" xr:uid="{0E56569D-B356-49A3-8D69-DB7D7D646A9F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8A9EA1-D579-48B6-AF70-CFCC9E64400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I14:I38</xm:sqref>
        </x14:conditionalFormatting>
        <x14:conditionalFormatting xmlns:xm="http://schemas.microsoft.com/office/excel/2006/main">
          <x14:cfRule type="dataBar" id="{01546C9C-51BD-45D2-80B5-0EBB9AD3B77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K14</xm:sqref>
        </x14:conditionalFormatting>
        <x14:conditionalFormatting xmlns:xm="http://schemas.microsoft.com/office/excel/2006/main">
          <x14:cfRule type="dataBar" id="{DFD1CDBD-0D4E-4C5A-AABD-046B8488BD3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K21</xm:sqref>
        </x14:conditionalFormatting>
        <x14:conditionalFormatting xmlns:xm="http://schemas.microsoft.com/office/excel/2006/main">
          <x14:cfRule type="dataBar" id="{EB802B22-B62A-4840-B4C0-32DD1EB4DE9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K24</xm:sqref>
        </x14:conditionalFormatting>
        <x14:conditionalFormatting xmlns:xm="http://schemas.microsoft.com/office/excel/2006/main">
          <x14:cfRule type="dataBar" id="{862F487B-4F50-4F73-9ED8-844C489CBE4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K27</xm:sqref>
        </x14:conditionalFormatting>
        <x14:conditionalFormatting xmlns:xm="http://schemas.microsoft.com/office/excel/2006/main">
          <x14:cfRule type="dataBar" id="{AB51CD47-28AD-48DF-BFDE-B9621FDF3A8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K29</xm:sqref>
        </x14:conditionalFormatting>
        <x14:conditionalFormatting xmlns:xm="http://schemas.microsoft.com/office/excel/2006/main">
          <x14:cfRule type="dataBar" id="{EDDF5650-385E-4CCB-BCA7-16043990AE5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K34</xm:sqref>
        </x14:conditionalFormatting>
        <x14:conditionalFormatting xmlns:xm="http://schemas.microsoft.com/office/excel/2006/main">
          <x14:cfRule type="dataBar" id="{CF4001B4-CA3E-49F6-97BF-A1CFB6AC709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FAC720-E560-45DF-824D-C7956E506E0A}">
          <x14:formula1>
            <xm:f>Hoja1!$A$2:$A$6</xm:f>
          </x14:formula1>
          <xm:sqref>H14:H38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Y282"/>
  <sheetViews>
    <sheetView showGridLines="0" tabSelected="1" topLeftCell="A28" zoomScale="60" zoomScaleNormal="60" zoomScalePageLayoutView="115" workbookViewId="0">
      <selection activeCell="K33" sqref="K33:K35"/>
    </sheetView>
  </sheetViews>
  <sheetFormatPr baseColWidth="10" defaultColWidth="0" defaultRowHeight="0" customHeight="1" zeroHeight="1" x14ac:dyDescent="0.2"/>
  <cols>
    <col min="1" max="1" width="1.88671875" style="35" customWidth="1"/>
    <col min="2" max="2" width="1.33203125" style="35" customWidth="1"/>
    <col min="3" max="3" width="17.6640625" style="35" customWidth="1"/>
    <col min="4" max="4" width="24.6640625" style="35" customWidth="1"/>
    <col min="5" max="5" width="16.33203125" style="35" customWidth="1"/>
    <col min="6" max="6" width="54" style="35" customWidth="1"/>
    <col min="7" max="7" width="17.6640625" style="35" customWidth="1"/>
    <col min="8" max="8" width="13.33203125" style="36" bestFit="1" customWidth="1"/>
    <col min="9" max="10" width="10.6640625" style="35" customWidth="1"/>
    <col min="11" max="11" width="14.33203125" style="35" bestFit="1" customWidth="1"/>
    <col min="12" max="12" width="53.6640625" style="160" customWidth="1"/>
    <col min="13" max="13" width="32.33203125" style="35" customWidth="1"/>
    <col min="14" max="15" width="1.33203125" style="35" customWidth="1"/>
    <col min="16" max="16" width="2.88671875" style="35" customWidth="1"/>
    <col min="17" max="25" width="0" style="35" hidden="1" customWidth="1"/>
    <col min="26" max="16384" width="11.44140625" style="35" hidden="1"/>
  </cols>
  <sheetData>
    <row r="1" spans="1:15" ht="10.199999999999999" customHeight="1" x14ac:dyDescent="0.2">
      <c r="A1" s="34"/>
      <c r="B1" s="9"/>
      <c r="C1" s="10"/>
      <c r="D1" s="10"/>
      <c r="E1" s="11"/>
      <c r="F1" s="9" t="s">
        <v>0</v>
      </c>
      <c r="G1" s="10"/>
      <c r="H1" s="10"/>
      <c r="I1" s="10"/>
      <c r="J1" s="10"/>
      <c r="K1" s="10"/>
      <c r="L1" s="11"/>
      <c r="M1" s="14" t="s">
        <v>185</v>
      </c>
      <c r="N1" s="15"/>
      <c r="O1" s="12"/>
    </row>
    <row r="2" spans="1:15" ht="15.6" customHeight="1" thickBot="1" x14ac:dyDescent="0.25">
      <c r="A2" s="34"/>
      <c r="B2" s="22"/>
      <c r="C2" s="23"/>
      <c r="D2" s="23"/>
      <c r="E2" s="24"/>
      <c r="F2" s="25"/>
      <c r="G2" s="26"/>
      <c r="H2" s="26"/>
      <c r="I2" s="26"/>
      <c r="J2" s="26"/>
      <c r="K2" s="26"/>
      <c r="L2" s="27"/>
      <c r="M2" s="16"/>
      <c r="N2" s="17"/>
      <c r="O2" s="12"/>
    </row>
    <row r="3" spans="1:15" ht="10.199999999999999" customHeight="1" x14ac:dyDescent="0.2">
      <c r="A3" s="34"/>
      <c r="B3" s="22"/>
      <c r="C3" s="23"/>
      <c r="D3" s="23"/>
      <c r="E3" s="24"/>
      <c r="F3" s="18" t="s">
        <v>1</v>
      </c>
      <c r="G3" s="28"/>
      <c r="H3" s="28"/>
      <c r="I3" s="28"/>
      <c r="J3" s="28"/>
      <c r="K3" s="28"/>
      <c r="L3" s="19"/>
      <c r="M3" s="14" t="s">
        <v>186</v>
      </c>
      <c r="N3" s="15"/>
      <c r="O3" s="12"/>
    </row>
    <row r="4" spans="1:15" ht="10.95" customHeight="1" thickBot="1" x14ac:dyDescent="0.25">
      <c r="A4" s="34"/>
      <c r="B4" s="22"/>
      <c r="C4" s="23"/>
      <c r="D4" s="23"/>
      <c r="E4" s="24"/>
      <c r="F4" s="29"/>
      <c r="G4" s="30"/>
      <c r="H4" s="30"/>
      <c r="I4" s="30"/>
      <c r="J4" s="30"/>
      <c r="K4" s="30"/>
      <c r="L4" s="13"/>
      <c r="M4" s="16"/>
      <c r="N4" s="17"/>
      <c r="O4" s="12"/>
    </row>
    <row r="5" spans="1:15" ht="19.2" customHeight="1" thickBot="1" x14ac:dyDescent="0.25">
      <c r="A5" s="34"/>
      <c r="B5" s="22"/>
      <c r="C5" s="23"/>
      <c r="D5" s="23"/>
      <c r="E5" s="24"/>
      <c r="F5" s="18" t="s">
        <v>2</v>
      </c>
      <c r="G5" s="28"/>
      <c r="H5" s="28"/>
      <c r="I5" s="28"/>
      <c r="J5" s="28"/>
      <c r="K5" s="28"/>
      <c r="L5" s="19"/>
      <c r="M5" s="14" t="s">
        <v>188</v>
      </c>
      <c r="N5" s="15"/>
      <c r="O5" s="12"/>
    </row>
    <row r="6" spans="1:15" ht="17.399999999999999" customHeight="1" thickBot="1" x14ac:dyDescent="0.25">
      <c r="A6" s="34"/>
      <c r="B6" s="25"/>
      <c r="C6" s="26"/>
      <c r="D6" s="26"/>
      <c r="E6" s="27"/>
      <c r="F6" s="29"/>
      <c r="G6" s="30"/>
      <c r="H6" s="30"/>
      <c r="I6" s="30"/>
      <c r="J6" s="30"/>
      <c r="K6" s="30"/>
      <c r="L6" s="13"/>
      <c r="M6" s="20" t="s">
        <v>192</v>
      </c>
      <c r="N6" s="21"/>
      <c r="O6" s="12"/>
    </row>
    <row r="7" spans="1:15" ht="7.5" customHeight="1" thickBot="1" x14ac:dyDescent="0.25"/>
    <row r="8" spans="1:15" ht="7.5" customHeight="1" thickBot="1" x14ac:dyDescent="0.25">
      <c r="B8" s="37"/>
      <c r="C8" s="38"/>
      <c r="D8" s="38"/>
      <c r="E8" s="38"/>
      <c r="F8" s="38"/>
      <c r="G8" s="38"/>
      <c r="H8" s="39"/>
      <c r="I8" s="38"/>
      <c r="J8" s="38"/>
      <c r="K8" s="38"/>
      <c r="L8" s="376"/>
      <c r="M8" s="38"/>
      <c r="N8" s="40"/>
    </row>
    <row r="9" spans="1:15" s="41" customFormat="1" ht="20.399999999999999" customHeight="1" x14ac:dyDescent="0.2">
      <c r="B9" s="42"/>
      <c r="C9" s="43" t="s">
        <v>3</v>
      </c>
      <c r="D9" s="44"/>
      <c r="E9" s="45"/>
      <c r="F9" s="45"/>
      <c r="G9" s="46"/>
      <c r="H9" s="172" t="s">
        <v>4</v>
      </c>
      <c r="I9" s="253"/>
      <c r="J9" s="253"/>
      <c r="K9" s="254"/>
      <c r="L9" s="160"/>
      <c r="M9" s="35"/>
      <c r="N9" s="47"/>
    </row>
    <row r="10" spans="1:15" ht="20.399999999999999" customHeight="1" thickBot="1" x14ac:dyDescent="0.25">
      <c r="B10" s="48"/>
      <c r="C10" s="49"/>
      <c r="D10" s="50"/>
      <c r="E10" s="51"/>
      <c r="F10" s="51"/>
      <c r="G10" s="46"/>
      <c r="H10" s="52">
        <f>G44</f>
        <v>0</v>
      </c>
      <c r="I10" s="53"/>
      <c r="J10" s="53"/>
      <c r="K10" s="54"/>
      <c r="N10" s="55"/>
    </row>
    <row r="11" spans="1:15" ht="5.25" customHeight="1" thickBot="1" x14ac:dyDescent="0.25">
      <c r="B11" s="48"/>
      <c r="F11" s="56"/>
      <c r="G11" s="56"/>
      <c r="H11" s="57"/>
      <c r="I11" s="57"/>
      <c r="J11" s="57"/>
      <c r="K11" s="57"/>
      <c r="N11" s="55"/>
    </row>
    <row r="12" spans="1:15" s="58" customFormat="1" ht="32.25" customHeight="1" thickBot="1" x14ac:dyDescent="0.25">
      <c r="B12" s="59"/>
      <c r="C12" s="60" t="s">
        <v>29</v>
      </c>
      <c r="D12" s="61" t="s">
        <v>30</v>
      </c>
      <c r="E12" s="62" t="s">
        <v>69</v>
      </c>
      <c r="F12" s="61" t="s">
        <v>5</v>
      </c>
      <c r="G12" s="61" t="s">
        <v>6</v>
      </c>
      <c r="H12" s="63" t="s">
        <v>182</v>
      </c>
      <c r="I12" s="64"/>
      <c r="J12" s="63" t="s">
        <v>183</v>
      </c>
      <c r="K12" s="64"/>
      <c r="L12" s="61" t="s">
        <v>8</v>
      </c>
      <c r="M12" s="65" t="s">
        <v>9</v>
      </c>
      <c r="N12" s="66"/>
    </row>
    <row r="13" spans="1:15" s="58" customFormat="1" ht="32.25" customHeight="1" thickBot="1" x14ac:dyDescent="0.25">
      <c r="B13" s="59"/>
      <c r="C13" s="60"/>
      <c r="D13" s="61"/>
      <c r="E13" s="62"/>
      <c r="F13" s="61"/>
      <c r="G13" s="179"/>
      <c r="H13" s="180" t="s">
        <v>33</v>
      </c>
      <c r="I13" s="180" t="s">
        <v>34</v>
      </c>
      <c r="J13" s="181" t="s">
        <v>33</v>
      </c>
      <c r="K13" s="182" t="s">
        <v>7</v>
      </c>
      <c r="L13" s="61"/>
      <c r="M13" s="65"/>
      <c r="N13" s="66"/>
    </row>
    <row r="14" spans="1:15" ht="51" thickBot="1" x14ac:dyDescent="0.25">
      <c r="B14" s="48"/>
      <c r="C14" s="183" t="s">
        <v>82</v>
      </c>
      <c r="D14" s="184" t="s">
        <v>83</v>
      </c>
      <c r="E14" s="227" t="s">
        <v>85</v>
      </c>
      <c r="F14" s="228" t="s">
        <v>84</v>
      </c>
      <c r="G14" s="229" t="s">
        <v>18</v>
      </c>
      <c r="H14" s="230">
        <v>0</v>
      </c>
      <c r="I14" s="231">
        <f t="shared" ref="I14:I35" si="0">IF(G14="No","",VLOOKUP(H14,O,2,0))</f>
        <v>0</v>
      </c>
      <c r="J14" s="232">
        <f>IFERROR(AVERAGE(H14),0)</f>
        <v>0</v>
      </c>
      <c r="K14" s="233">
        <f>AVERAGE(I14)</f>
        <v>0</v>
      </c>
      <c r="L14" s="377"/>
      <c r="M14" s="378"/>
      <c r="N14" s="55"/>
    </row>
    <row r="15" spans="1:15" ht="63" x14ac:dyDescent="0.2">
      <c r="B15" s="48"/>
      <c r="C15" s="75"/>
      <c r="D15" s="86" t="s">
        <v>86</v>
      </c>
      <c r="E15" s="220" t="s">
        <v>60</v>
      </c>
      <c r="F15" s="88" t="s">
        <v>87</v>
      </c>
      <c r="G15" s="89" t="s">
        <v>18</v>
      </c>
      <c r="H15" s="90">
        <v>0</v>
      </c>
      <c r="I15" s="91">
        <f t="shared" si="0"/>
        <v>0</v>
      </c>
      <c r="J15" s="92">
        <f>IFERROR(AVERAGE(H15:H18),0)</f>
        <v>0</v>
      </c>
      <c r="K15" s="93">
        <f>AVERAGE(I15:I18)</f>
        <v>0</v>
      </c>
      <c r="L15" s="347"/>
      <c r="M15" s="319"/>
      <c r="N15" s="55"/>
    </row>
    <row r="16" spans="1:15" ht="37.799999999999997" x14ac:dyDescent="0.2">
      <c r="B16" s="48"/>
      <c r="C16" s="75"/>
      <c r="D16" s="96"/>
      <c r="E16" s="108" t="s">
        <v>61</v>
      </c>
      <c r="F16" s="98" t="s">
        <v>88</v>
      </c>
      <c r="G16" s="99" t="s">
        <v>18</v>
      </c>
      <c r="H16" s="100">
        <v>0</v>
      </c>
      <c r="I16" s="101">
        <f t="shared" si="0"/>
        <v>0</v>
      </c>
      <c r="J16" s="102"/>
      <c r="K16" s="103"/>
      <c r="L16" s="268"/>
      <c r="M16" s="267"/>
      <c r="N16" s="55"/>
    </row>
    <row r="17" spans="2:14" ht="37.799999999999997" x14ac:dyDescent="0.2">
      <c r="B17" s="48"/>
      <c r="C17" s="75"/>
      <c r="D17" s="96"/>
      <c r="E17" s="108" t="s">
        <v>62</v>
      </c>
      <c r="F17" s="98" t="s">
        <v>89</v>
      </c>
      <c r="G17" s="99" t="s">
        <v>18</v>
      </c>
      <c r="H17" s="100">
        <v>0</v>
      </c>
      <c r="I17" s="101">
        <f t="shared" si="0"/>
        <v>0</v>
      </c>
      <c r="J17" s="102"/>
      <c r="K17" s="103"/>
      <c r="L17" s="268"/>
      <c r="M17" s="266"/>
      <c r="N17" s="55"/>
    </row>
    <row r="18" spans="2:14" ht="38.4" thickBot="1" x14ac:dyDescent="0.25">
      <c r="B18" s="48"/>
      <c r="C18" s="75"/>
      <c r="D18" s="379"/>
      <c r="E18" s="380" t="s">
        <v>63</v>
      </c>
      <c r="F18" s="326" t="s">
        <v>90</v>
      </c>
      <c r="G18" s="327" t="s">
        <v>18</v>
      </c>
      <c r="H18" s="328">
        <v>0</v>
      </c>
      <c r="I18" s="329">
        <f t="shared" si="0"/>
        <v>0</v>
      </c>
      <c r="J18" s="115"/>
      <c r="K18" s="116"/>
      <c r="L18" s="351"/>
      <c r="M18" s="381"/>
      <c r="N18" s="55"/>
    </row>
    <row r="19" spans="2:14" ht="50.4" x14ac:dyDescent="0.2">
      <c r="B19" s="48"/>
      <c r="C19" s="75"/>
      <c r="D19" s="86" t="s">
        <v>91</v>
      </c>
      <c r="E19" s="195" t="s">
        <v>60</v>
      </c>
      <c r="F19" s="196" t="s">
        <v>245</v>
      </c>
      <c r="G19" s="197" t="s">
        <v>18</v>
      </c>
      <c r="H19" s="198">
        <v>0</v>
      </c>
      <c r="I19" s="199">
        <f t="shared" si="0"/>
        <v>0</v>
      </c>
      <c r="J19" s="200">
        <f>IFERROR(AVERAGE(H19:H22),0)</f>
        <v>0</v>
      </c>
      <c r="K19" s="201">
        <f>AVERAGE(I19:I22)</f>
        <v>0</v>
      </c>
      <c r="L19" s="382"/>
      <c r="M19" s="334"/>
      <c r="N19" s="55"/>
    </row>
    <row r="20" spans="2:14" ht="75.599999999999994" x14ac:dyDescent="0.2">
      <c r="B20" s="48"/>
      <c r="C20" s="75"/>
      <c r="D20" s="96"/>
      <c r="E20" s="206" t="s">
        <v>61</v>
      </c>
      <c r="F20" s="207" t="s">
        <v>246</v>
      </c>
      <c r="G20" s="208" t="s">
        <v>18</v>
      </c>
      <c r="H20" s="209">
        <v>0</v>
      </c>
      <c r="I20" s="210">
        <f t="shared" si="0"/>
        <v>0</v>
      </c>
      <c r="J20" s="360"/>
      <c r="K20" s="361"/>
      <c r="L20" s="336"/>
      <c r="M20" s="383"/>
      <c r="N20" s="55"/>
    </row>
    <row r="21" spans="2:14" ht="63" x14ac:dyDescent="0.2">
      <c r="B21" s="48"/>
      <c r="C21" s="75"/>
      <c r="D21" s="96"/>
      <c r="E21" s="206" t="s">
        <v>62</v>
      </c>
      <c r="F21" s="207" t="s">
        <v>247</v>
      </c>
      <c r="G21" s="208" t="s">
        <v>18</v>
      </c>
      <c r="H21" s="209">
        <v>0</v>
      </c>
      <c r="I21" s="210">
        <f t="shared" si="0"/>
        <v>0</v>
      </c>
      <c r="J21" s="360"/>
      <c r="K21" s="361"/>
      <c r="L21" s="336"/>
      <c r="M21" s="383"/>
      <c r="N21" s="55"/>
    </row>
    <row r="22" spans="2:14" ht="76.2" thickBot="1" x14ac:dyDescent="0.25">
      <c r="B22" s="48"/>
      <c r="C22" s="75"/>
      <c r="D22" s="379"/>
      <c r="E22" s="384" t="s">
        <v>63</v>
      </c>
      <c r="F22" s="338" t="s">
        <v>248</v>
      </c>
      <c r="G22" s="339" t="s">
        <v>18</v>
      </c>
      <c r="H22" s="340">
        <v>0</v>
      </c>
      <c r="I22" s="341">
        <f t="shared" si="0"/>
        <v>0</v>
      </c>
      <c r="J22" s="364"/>
      <c r="K22" s="365"/>
      <c r="L22" s="344"/>
      <c r="M22" s="385"/>
      <c r="N22" s="55"/>
    </row>
    <row r="23" spans="2:14" ht="100.8" x14ac:dyDescent="0.2">
      <c r="B23" s="48"/>
      <c r="C23" s="75"/>
      <c r="D23" s="386" t="s">
        <v>92</v>
      </c>
      <c r="E23" s="317" t="s">
        <v>93</v>
      </c>
      <c r="F23" s="347" t="s">
        <v>94</v>
      </c>
      <c r="G23" s="89" t="s">
        <v>18</v>
      </c>
      <c r="H23" s="90">
        <v>0</v>
      </c>
      <c r="I23" s="91">
        <f t="shared" si="0"/>
        <v>0</v>
      </c>
      <c r="J23" s="92">
        <f>IFERROR(AVERAGE(H23:H25),0)</f>
        <v>0</v>
      </c>
      <c r="K23" s="93">
        <f>AVERAGE(I23:I25)</f>
        <v>0</v>
      </c>
      <c r="L23" s="347"/>
      <c r="M23" s="319"/>
      <c r="N23" s="55"/>
    </row>
    <row r="24" spans="2:14" ht="37.799999999999997" x14ac:dyDescent="0.2">
      <c r="B24" s="48"/>
      <c r="C24" s="75"/>
      <c r="D24" s="387"/>
      <c r="E24" s="322"/>
      <c r="F24" s="98" t="s">
        <v>249</v>
      </c>
      <c r="G24" s="99" t="s">
        <v>18</v>
      </c>
      <c r="H24" s="100">
        <v>0</v>
      </c>
      <c r="I24" s="101">
        <f t="shared" si="0"/>
        <v>0</v>
      </c>
      <c r="J24" s="102"/>
      <c r="K24" s="103"/>
      <c r="L24" s="268"/>
      <c r="M24" s="267"/>
      <c r="N24" s="55"/>
    </row>
    <row r="25" spans="2:14" ht="63.6" thickBot="1" x14ac:dyDescent="0.25">
      <c r="B25" s="48"/>
      <c r="C25" s="75"/>
      <c r="D25" s="387"/>
      <c r="E25" s="358"/>
      <c r="F25" s="111" t="s">
        <v>250</v>
      </c>
      <c r="G25" s="112" t="s">
        <v>18</v>
      </c>
      <c r="H25" s="113">
        <v>0</v>
      </c>
      <c r="I25" s="114">
        <f t="shared" si="0"/>
        <v>0</v>
      </c>
      <c r="J25" s="115"/>
      <c r="K25" s="116"/>
      <c r="L25" s="388"/>
      <c r="M25" s="118"/>
      <c r="N25" s="55"/>
    </row>
    <row r="26" spans="2:14" ht="50.4" x14ac:dyDescent="0.2">
      <c r="B26" s="48"/>
      <c r="C26" s="75"/>
      <c r="D26" s="387"/>
      <c r="E26" s="333" t="s">
        <v>95</v>
      </c>
      <c r="F26" s="196" t="s">
        <v>251</v>
      </c>
      <c r="G26" s="197" t="s">
        <v>18</v>
      </c>
      <c r="H26" s="198">
        <v>0</v>
      </c>
      <c r="I26" s="199">
        <f t="shared" si="0"/>
        <v>0</v>
      </c>
      <c r="J26" s="200">
        <f>IFERROR(AVERAGE(H26:H27),0)</f>
        <v>0</v>
      </c>
      <c r="K26" s="201">
        <f>AVERAGE(I26:I27)</f>
        <v>0</v>
      </c>
      <c r="L26" s="382"/>
      <c r="M26" s="274"/>
      <c r="N26" s="55"/>
    </row>
    <row r="27" spans="2:14" ht="51" thickBot="1" x14ac:dyDescent="0.25">
      <c r="B27" s="48"/>
      <c r="C27" s="75"/>
      <c r="D27" s="387"/>
      <c r="E27" s="353"/>
      <c r="F27" s="214" t="s">
        <v>252</v>
      </c>
      <c r="G27" s="215" t="s">
        <v>18</v>
      </c>
      <c r="H27" s="216">
        <v>0</v>
      </c>
      <c r="I27" s="217">
        <f t="shared" si="0"/>
        <v>0</v>
      </c>
      <c r="J27" s="364"/>
      <c r="K27" s="365"/>
      <c r="L27" s="218"/>
      <c r="M27" s="354"/>
      <c r="N27" s="55"/>
    </row>
    <row r="28" spans="2:14" ht="63.6" thickBot="1" x14ac:dyDescent="0.25">
      <c r="B28" s="48"/>
      <c r="C28" s="75"/>
      <c r="D28" s="389"/>
      <c r="E28" s="390" t="s">
        <v>97</v>
      </c>
      <c r="F28" s="391" t="s">
        <v>96</v>
      </c>
      <c r="G28" s="392" t="s">
        <v>18</v>
      </c>
      <c r="H28" s="393">
        <v>0</v>
      </c>
      <c r="I28" s="394">
        <f t="shared" si="0"/>
        <v>0</v>
      </c>
      <c r="J28" s="395">
        <f t="shared" ref="J28:J31" si="1">IFERROR(AVERAGE(H28),0)</f>
        <v>0</v>
      </c>
      <c r="K28" s="396">
        <f>AVERAGE(I28)</f>
        <v>0</v>
      </c>
      <c r="L28" s="391"/>
      <c r="M28" s="397"/>
      <c r="N28" s="55"/>
    </row>
    <row r="29" spans="2:14" ht="28.2" customHeight="1" x14ac:dyDescent="0.2">
      <c r="B29" s="48"/>
      <c r="C29" s="75"/>
      <c r="D29" s="386" t="s">
        <v>98</v>
      </c>
      <c r="E29" s="333" t="s">
        <v>99</v>
      </c>
      <c r="F29" s="196" t="s">
        <v>253</v>
      </c>
      <c r="G29" s="197" t="s">
        <v>18</v>
      </c>
      <c r="H29" s="198">
        <v>0</v>
      </c>
      <c r="I29" s="199">
        <f t="shared" si="0"/>
        <v>0</v>
      </c>
      <c r="J29" s="200">
        <f t="shared" si="1"/>
        <v>0</v>
      </c>
      <c r="K29" s="201">
        <f>AVERAGE(I29:I30)</f>
        <v>0</v>
      </c>
      <c r="L29" s="382"/>
      <c r="M29" s="334"/>
      <c r="N29" s="55"/>
    </row>
    <row r="30" spans="2:14" ht="38.4" thickBot="1" x14ac:dyDescent="0.25">
      <c r="B30" s="48"/>
      <c r="C30" s="75"/>
      <c r="D30" s="387"/>
      <c r="E30" s="353"/>
      <c r="F30" s="214" t="s">
        <v>254</v>
      </c>
      <c r="G30" s="215" t="s">
        <v>18</v>
      </c>
      <c r="H30" s="216">
        <v>0</v>
      </c>
      <c r="I30" s="217">
        <f t="shared" si="0"/>
        <v>0</v>
      </c>
      <c r="J30" s="364"/>
      <c r="K30" s="365"/>
      <c r="L30" s="218"/>
      <c r="M30" s="284"/>
      <c r="N30" s="55"/>
    </row>
    <row r="31" spans="2:14" ht="50.4" x14ac:dyDescent="0.2">
      <c r="B31" s="48"/>
      <c r="C31" s="75"/>
      <c r="D31" s="387"/>
      <c r="E31" s="317" t="s">
        <v>100</v>
      </c>
      <c r="F31" s="88" t="s">
        <v>255</v>
      </c>
      <c r="G31" s="89" t="s">
        <v>18</v>
      </c>
      <c r="H31" s="90">
        <v>0</v>
      </c>
      <c r="I31" s="91">
        <f t="shared" si="0"/>
        <v>0</v>
      </c>
      <c r="J31" s="92">
        <f t="shared" si="1"/>
        <v>0</v>
      </c>
      <c r="K31" s="93">
        <f>AVERAGE(I31:I32)</f>
        <v>0</v>
      </c>
      <c r="L31" s="347"/>
      <c r="M31" s="348"/>
      <c r="N31" s="55"/>
    </row>
    <row r="32" spans="2:14" ht="63.6" thickBot="1" x14ac:dyDescent="0.25">
      <c r="B32" s="48"/>
      <c r="C32" s="75"/>
      <c r="D32" s="387"/>
      <c r="E32" s="358"/>
      <c r="F32" s="111" t="s">
        <v>256</v>
      </c>
      <c r="G32" s="112" t="s">
        <v>18</v>
      </c>
      <c r="H32" s="113">
        <v>0</v>
      </c>
      <c r="I32" s="114">
        <f t="shared" si="0"/>
        <v>0</v>
      </c>
      <c r="J32" s="115"/>
      <c r="K32" s="116"/>
      <c r="L32" s="388"/>
      <c r="M32" s="271"/>
      <c r="N32" s="55"/>
    </row>
    <row r="33" spans="2:15" ht="50.4" x14ac:dyDescent="0.2">
      <c r="B33" s="48"/>
      <c r="C33" s="75"/>
      <c r="D33" s="387"/>
      <c r="E33" s="333" t="s">
        <v>101</v>
      </c>
      <c r="F33" s="196" t="s">
        <v>257</v>
      </c>
      <c r="G33" s="197" t="s">
        <v>18</v>
      </c>
      <c r="H33" s="198"/>
      <c r="I33" s="199">
        <f t="shared" si="0"/>
        <v>0</v>
      </c>
      <c r="J33" s="200">
        <f>IFERROR(AVERAGE(H33:H35),0)</f>
        <v>0</v>
      </c>
      <c r="K33" s="201">
        <f>AVERAGE(I33:I35)</f>
        <v>0</v>
      </c>
      <c r="L33" s="382"/>
      <c r="M33" s="334"/>
      <c r="N33" s="55"/>
    </row>
    <row r="34" spans="2:15" ht="63.6" thickBot="1" x14ac:dyDescent="0.25">
      <c r="B34" s="48"/>
      <c r="C34" s="75"/>
      <c r="D34" s="387"/>
      <c r="E34" s="335"/>
      <c r="F34" s="207" t="s">
        <v>258</v>
      </c>
      <c r="G34" s="208" t="s">
        <v>18</v>
      </c>
      <c r="H34" s="209">
        <v>0</v>
      </c>
      <c r="I34" s="210">
        <f t="shared" si="0"/>
        <v>0</v>
      </c>
      <c r="J34" s="360"/>
      <c r="K34" s="361"/>
      <c r="L34" s="336"/>
      <c r="M34" s="280"/>
      <c r="N34" s="55"/>
    </row>
    <row r="35" spans="2:15" ht="101.4" thickBot="1" x14ac:dyDescent="0.25">
      <c r="B35" s="48"/>
      <c r="C35" s="398"/>
      <c r="D35" s="399"/>
      <c r="E35" s="353"/>
      <c r="F35" s="228" t="s">
        <v>102</v>
      </c>
      <c r="G35" s="215" t="s">
        <v>18</v>
      </c>
      <c r="H35" s="216">
        <v>0</v>
      </c>
      <c r="I35" s="217">
        <f t="shared" si="0"/>
        <v>0</v>
      </c>
      <c r="J35" s="364"/>
      <c r="K35" s="365"/>
      <c r="L35" s="218"/>
      <c r="M35" s="284"/>
      <c r="N35" s="55"/>
    </row>
    <row r="36" spans="2:15" ht="30" customHeight="1" thickBot="1" x14ac:dyDescent="0.25">
      <c r="B36" s="48"/>
      <c r="C36" s="448" t="s">
        <v>32</v>
      </c>
      <c r="D36" s="456"/>
      <c r="E36" s="456"/>
      <c r="F36" s="456"/>
      <c r="G36" s="456"/>
      <c r="H36" s="456"/>
      <c r="I36" s="457"/>
      <c r="J36" s="461">
        <f>IFERROR(AVERAGE(J14,J15,J19,J23,J26,J28,J29,J31,J33),0)</f>
        <v>0</v>
      </c>
      <c r="K36" s="458">
        <f>IFERROR(AVERAGE(K14,K15,K19,K23,K26,K28,K29,K31,K33),0)</f>
        <v>0</v>
      </c>
      <c r="L36" s="462"/>
      <c r="M36" s="463"/>
      <c r="N36" s="55"/>
    </row>
    <row r="37" spans="2:15" ht="13.2" thickBot="1" x14ac:dyDescent="0.25">
      <c r="B37" s="48"/>
      <c r="H37" s="124"/>
      <c r="M37" s="125"/>
      <c r="N37" s="126"/>
      <c r="O37" s="125"/>
    </row>
    <row r="38" spans="2:15" ht="27.75" customHeight="1" thickBot="1" x14ac:dyDescent="0.25">
      <c r="B38" s="48"/>
      <c r="C38" s="127" t="s">
        <v>10</v>
      </c>
      <c r="D38" s="128" t="s">
        <v>5</v>
      </c>
      <c r="E38" s="129"/>
      <c r="F38" s="130"/>
      <c r="G38" s="131" t="s">
        <v>7</v>
      </c>
      <c r="H38" s="132" t="s">
        <v>11</v>
      </c>
      <c r="L38" s="293" t="s">
        <v>12</v>
      </c>
      <c r="M38" s="294"/>
      <c r="N38" s="126"/>
      <c r="O38" s="125"/>
    </row>
    <row r="39" spans="2:15" ht="18.600000000000001" customHeight="1" x14ac:dyDescent="0.2">
      <c r="B39" s="48"/>
      <c r="C39" s="400" t="s">
        <v>111</v>
      </c>
      <c r="D39" s="401" t="s">
        <v>110</v>
      </c>
      <c r="E39" s="402"/>
      <c r="F39" s="403"/>
      <c r="G39" s="370">
        <f>K14</f>
        <v>0</v>
      </c>
      <c r="H39" s="140">
        <f>1-G39</f>
        <v>1</v>
      </c>
      <c r="L39" s="301"/>
      <c r="M39" s="302"/>
      <c r="N39" s="143"/>
      <c r="O39" s="144"/>
    </row>
    <row r="40" spans="2:15" ht="18.600000000000001" customHeight="1" x14ac:dyDescent="0.2">
      <c r="B40" s="48"/>
      <c r="C40" s="404" t="s">
        <v>112</v>
      </c>
      <c r="D40" s="405" t="s">
        <v>109</v>
      </c>
      <c r="E40" s="406"/>
      <c r="F40" s="407"/>
      <c r="G40" s="241">
        <f>K15</f>
        <v>0</v>
      </c>
      <c r="H40" s="242">
        <f>1-G40</f>
        <v>1</v>
      </c>
      <c r="L40" s="141"/>
      <c r="M40" s="142"/>
      <c r="N40" s="143"/>
      <c r="O40" s="144"/>
    </row>
    <row r="41" spans="2:15" ht="18.600000000000001" customHeight="1" x14ac:dyDescent="0.2">
      <c r="B41" s="48"/>
      <c r="C41" s="404" t="s">
        <v>113</v>
      </c>
      <c r="D41" s="405" t="s">
        <v>108</v>
      </c>
      <c r="E41" s="406"/>
      <c r="F41" s="407"/>
      <c r="G41" s="241">
        <f>K19</f>
        <v>0</v>
      </c>
      <c r="H41" s="242">
        <f>1-G41</f>
        <v>1</v>
      </c>
      <c r="L41" s="141"/>
      <c r="M41" s="142"/>
      <c r="N41" s="143"/>
      <c r="O41" s="144"/>
    </row>
    <row r="42" spans="2:15" ht="18.600000000000001" customHeight="1" x14ac:dyDescent="0.2">
      <c r="B42" s="48"/>
      <c r="C42" s="404" t="s">
        <v>114</v>
      </c>
      <c r="D42" s="405" t="s">
        <v>107</v>
      </c>
      <c r="E42" s="406"/>
      <c r="F42" s="407"/>
      <c r="G42" s="241">
        <f>AVERAGE(K23:K28)</f>
        <v>0</v>
      </c>
      <c r="H42" s="242">
        <f>1-G42</f>
        <v>1</v>
      </c>
      <c r="L42" s="141"/>
      <c r="M42" s="142"/>
      <c r="N42" s="143"/>
      <c r="O42" s="144"/>
    </row>
    <row r="43" spans="2:15" ht="18.600000000000001" customHeight="1" thickBot="1" x14ac:dyDescent="0.25">
      <c r="B43" s="48"/>
      <c r="C43" s="408" t="s">
        <v>106</v>
      </c>
      <c r="D43" s="409" t="s">
        <v>105</v>
      </c>
      <c r="E43" s="410"/>
      <c r="F43" s="411"/>
      <c r="G43" s="249">
        <f>AVERAGE(K29:K35)</f>
        <v>0</v>
      </c>
      <c r="H43" s="155">
        <f>1-G43</f>
        <v>1</v>
      </c>
      <c r="L43" s="141"/>
      <c r="M43" s="142"/>
      <c r="N43" s="143"/>
      <c r="O43" s="144"/>
    </row>
    <row r="44" spans="2:15" ht="27.75" customHeight="1" thickBot="1" x14ac:dyDescent="0.25">
      <c r="B44" s="48"/>
      <c r="C44" s="156"/>
      <c r="D44" s="156"/>
      <c r="E44" s="156"/>
      <c r="F44" s="412" t="s">
        <v>13</v>
      </c>
      <c r="G44" s="158">
        <f>AVERAGE(G39:G43)</f>
        <v>0</v>
      </c>
      <c r="H44" s="159">
        <f>AVERAGE(H39:H43)</f>
        <v>1</v>
      </c>
      <c r="L44" s="141"/>
      <c r="M44" s="142"/>
      <c r="N44" s="143"/>
      <c r="O44" s="144"/>
    </row>
    <row r="45" spans="2:15" ht="19.2" customHeight="1" x14ac:dyDescent="0.2">
      <c r="B45" s="48"/>
      <c r="C45" s="156"/>
      <c r="D45" s="156"/>
      <c r="E45" s="156"/>
      <c r="F45" s="160"/>
      <c r="G45" s="161"/>
      <c r="H45" s="161"/>
      <c r="L45" s="141"/>
      <c r="M45" s="142"/>
      <c r="N45" s="143"/>
      <c r="O45" s="144"/>
    </row>
    <row r="46" spans="2:15" ht="19.2" customHeight="1" x14ac:dyDescent="0.2">
      <c r="B46" s="48"/>
      <c r="C46" s="156"/>
      <c r="D46" s="156"/>
      <c r="E46" s="156"/>
      <c r="F46" s="160"/>
      <c r="G46" s="161"/>
      <c r="H46" s="161"/>
      <c r="L46" s="141"/>
      <c r="M46" s="142"/>
      <c r="N46" s="143"/>
      <c r="O46" s="144"/>
    </row>
    <row r="47" spans="2:15" ht="19.2" customHeight="1" x14ac:dyDescent="0.2">
      <c r="B47" s="48"/>
      <c r="C47" s="156"/>
      <c r="D47" s="156"/>
      <c r="E47" s="156"/>
      <c r="F47" s="160"/>
      <c r="G47" s="161"/>
      <c r="H47" s="161"/>
      <c r="L47" s="141"/>
      <c r="M47" s="142"/>
      <c r="N47" s="143"/>
      <c r="O47" s="144"/>
    </row>
    <row r="48" spans="2:15" ht="19.2" customHeight="1" x14ac:dyDescent="0.2">
      <c r="B48" s="48"/>
      <c r="C48" s="156"/>
      <c r="D48" s="156"/>
      <c r="E48" s="156"/>
      <c r="F48" s="160"/>
      <c r="G48" s="161"/>
      <c r="H48" s="161"/>
      <c r="L48" s="141"/>
      <c r="M48" s="142"/>
      <c r="N48" s="143"/>
      <c r="O48" s="144"/>
    </row>
    <row r="49" spans="2:15" ht="19.2" customHeight="1" x14ac:dyDescent="0.2">
      <c r="B49" s="48"/>
      <c r="C49" s="156"/>
      <c r="D49" s="156"/>
      <c r="E49" s="156"/>
      <c r="F49" s="160"/>
      <c r="G49" s="161"/>
      <c r="H49" s="161"/>
      <c r="L49" s="141"/>
      <c r="M49" s="142"/>
      <c r="N49" s="143"/>
      <c r="O49" s="144"/>
    </row>
    <row r="50" spans="2:15" ht="19.2" customHeight="1" x14ac:dyDescent="0.2">
      <c r="B50" s="48"/>
      <c r="C50" s="156"/>
      <c r="D50" s="156"/>
      <c r="E50" s="156"/>
      <c r="F50" s="160"/>
      <c r="G50" s="161"/>
      <c r="H50" s="161"/>
      <c r="L50" s="141"/>
      <c r="M50" s="142"/>
      <c r="N50" s="143"/>
      <c r="O50" s="144"/>
    </row>
    <row r="51" spans="2:15" ht="19.2" customHeight="1" x14ac:dyDescent="0.2">
      <c r="B51" s="48"/>
      <c r="C51" s="156"/>
      <c r="D51" s="156"/>
      <c r="E51" s="156"/>
      <c r="F51" s="160"/>
      <c r="G51" s="161"/>
      <c r="H51" s="161"/>
      <c r="L51" s="141"/>
      <c r="M51" s="142"/>
      <c r="N51" s="143"/>
      <c r="O51" s="144"/>
    </row>
    <row r="52" spans="2:15" ht="19.2" customHeight="1" x14ac:dyDescent="0.2">
      <c r="B52" s="48"/>
      <c r="C52" s="156"/>
      <c r="D52" s="156"/>
      <c r="E52" s="156"/>
      <c r="F52" s="160"/>
      <c r="G52" s="161"/>
      <c r="H52" s="161"/>
      <c r="L52" s="141"/>
      <c r="M52" s="142"/>
      <c r="N52" s="143"/>
      <c r="O52" s="144"/>
    </row>
    <row r="53" spans="2:15" ht="19.2" customHeight="1" x14ac:dyDescent="0.2">
      <c r="B53" s="48"/>
      <c r="C53" s="156"/>
      <c r="D53" s="156"/>
      <c r="E53" s="156"/>
      <c r="F53" s="160"/>
      <c r="G53" s="161"/>
      <c r="H53" s="161"/>
      <c r="L53" s="141"/>
      <c r="M53" s="142"/>
      <c r="N53" s="143"/>
      <c r="O53" s="144"/>
    </row>
    <row r="54" spans="2:15" ht="19.2" customHeight="1" x14ac:dyDescent="0.2">
      <c r="B54" s="48"/>
      <c r="C54" s="156"/>
      <c r="D54" s="156"/>
      <c r="E54" s="156"/>
      <c r="F54" s="160"/>
      <c r="G54" s="161"/>
      <c r="H54" s="161"/>
      <c r="L54" s="141"/>
      <c r="M54" s="142"/>
      <c r="N54" s="143"/>
      <c r="O54" s="144"/>
    </row>
    <row r="55" spans="2:15" ht="19.2" customHeight="1" x14ac:dyDescent="0.2">
      <c r="B55" s="48"/>
      <c r="C55" s="156"/>
      <c r="D55" s="156"/>
      <c r="E55" s="156"/>
      <c r="F55" s="160"/>
      <c r="G55" s="161"/>
      <c r="H55" s="161"/>
      <c r="L55" s="141"/>
      <c r="M55" s="142"/>
      <c r="N55" s="143"/>
      <c r="O55" s="144"/>
    </row>
    <row r="56" spans="2:15" ht="19.2" customHeight="1" x14ac:dyDescent="0.2">
      <c r="B56" s="48"/>
      <c r="C56" s="156"/>
      <c r="D56" s="156"/>
      <c r="E56" s="156"/>
      <c r="F56" s="160"/>
      <c r="G56" s="161"/>
      <c r="H56" s="161"/>
      <c r="L56" s="141"/>
      <c r="M56" s="142"/>
      <c r="N56" s="143"/>
      <c r="O56" s="144"/>
    </row>
    <row r="57" spans="2:15" ht="19.2" customHeight="1" x14ac:dyDescent="0.2">
      <c r="B57" s="48"/>
      <c r="C57" s="156"/>
      <c r="D57" s="156"/>
      <c r="E57" s="156"/>
      <c r="F57" s="160"/>
      <c r="G57" s="161"/>
      <c r="H57" s="161"/>
      <c r="L57" s="141"/>
      <c r="M57" s="142"/>
      <c r="N57" s="143"/>
      <c r="O57" s="144"/>
    </row>
    <row r="58" spans="2:15" ht="19.2" customHeight="1" x14ac:dyDescent="0.2">
      <c r="B58" s="48"/>
      <c r="C58" s="156"/>
      <c r="D58" s="156"/>
      <c r="E58" s="156"/>
      <c r="F58" s="160"/>
      <c r="G58" s="161"/>
      <c r="H58" s="161"/>
      <c r="L58" s="141"/>
      <c r="M58" s="142"/>
      <c r="N58" s="143"/>
      <c r="O58" s="144"/>
    </row>
    <row r="59" spans="2:15" ht="19.2" customHeight="1" x14ac:dyDescent="0.2">
      <c r="B59" s="48"/>
      <c r="C59" s="156"/>
      <c r="D59" s="156"/>
      <c r="E59" s="156"/>
      <c r="F59" s="160"/>
      <c r="G59" s="161"/>
      <c r="H59" s="161"/>
      <c r="L59" s="141"/>
      <c r="M59" s="142"/>
      <c r="N59" s="143"/>
      <c r="O59" s="144"/>
    </row>
    <row r="60" spans="2:15" ht="19.2" customHeight="1" x14ac:dyDescent="0.2">
      <c r="B60" s="48"/>
      <c r="C60" s="156"/>
      <c r="D60" s="156"/>
      <c r="E60" s="156"/>
      <c r="F60" s="160"/>
      <c r="G60" s="161"/>
      <c r="H60" s="161"/>
      <c r="L60" s="141"/>
      <c r="M60" s="142"/>
      <c r="N60" s="143"/>
      <c r="O60" s="144"/>
    </row>
    <row r="61" spans="2:15" ht="19.2" customHeight="1" x14ac:dyDescent="0.2">
      <c r="B61" s="48"/>
      <c r="C61" s="156"/>
      <c r="D61" s="156"/>
      <c r="E61" s="156"/>
      <c r="F61" s="160"/>
      <c r="G61" s="161"/>
      <c r="H61" s="161"/>
      <c r="L61" s="141"/>
      <c r="M61" s="142"/>
      <c r="N61" s="143"/>
      <c r="O61" s="144"/>
    </row>
    <row r="62" spans="2:15" ht="19.2" customHeight="1" thickBot="1" x14ac:dyDescent="0.25">
      <c r="B62" s="48"/>
      <c r="C62" s="156"/>
      <c r="D62" s="156"/>
      <c r="E62" s="156"/>
      <c r="F62" s="160"/>
      <c r="G62" s="161"/>
      <c r="H62" s="161"/>
      <c r="L62" s="162"/>
      <c r="M62" s="163"/>
      <c r="N62" s="143"/>
      <c r="O62" s="144"/>
    </row>
    <row r="63" spans="2:15" ht="19.2" customHeight="1" thickBot="1" x14ac:dyDescent="0.25">
      <c r="B63" s="164"/>
      <c r="C63" s="165"/>
      <c r="D63" s="165"/>
      <c r="E63" s="165"/>
      <c r="F63" s="165"/>
      <c r="G63" s="165"/>
      <c r="H63" s="166"/>
      <c r="I63" s="165"/>
      <c r="J63" s="165"/>
      <c r="K63" s="165"/>
      <c r="L63" s="413"/>
      <c r="M63" s="167"/>
      <c r="N63" s="168"/>
      <c r="O63" s="144"/>
    </row>
    <row r="64" spans="2:15" ht="12.6" x14ac:dyDescent="0.2"/>
    <row r="65" ht="12.6" hidden="1" x14ac:dyDescent="0.2"/>
    <row r="66" ht="12.6" hidden="1" x14ac:dyDescent="0.2"/>
    <row r="67" ht="12.6" hidden="1" x14ac:dyDescent="0.2"/>
    <row r="68" ht="12.6" hidden="1" x14ac:dyDescent="0.2"/>
    <row r="69" ht="12.6" hidden="1" x14ac:dyDescent="0.2"/>
    <row r="70" ht="12.6" hidden="1" x14ac:dyDescent="0.2"/>
    <row r="71" ht="12.6" hidden="1" x14ac:dyDescent="0.2"/>
    <row r="72" ht="12.6" hidden="1" x14ac:dyDescent="0.2"/>
    <row r="73" ht="12.6" hidden="1" x14ac:dyDescent="0.2"/>
    <row r="74" ht="12.6" hidden="1" x14ac:dyDescent="0.2"/>
    <row r="75" ht="12.6" hidden="1" x14ac:dyDescent="0.2"/>
    <row r="76" ht="12.6" hidden="1" x14ac:dyDescent="0.2"/>
    <row r="77" ht="12.6" hidden="1" x14ac:dyDescent="0.2"/>
    <row r="78" ht="12.6" hidden="1" x14ac:dyDescent="0.2"/>
    <row r="79" ht="12.6" hidden="1" x14ac:dyDescent="0.2"/>
    <row r="80" ht="12.6" hidden="1" x14ac:dyDescent="0.2"/>
    <row r="81" ht="12.6" hidden="1" x14ac:dyDescent="0.2"/>
    <row r="82" ht="12.6" hidden="1" x14ac:dyDescent="0.2"/>
    <row r="83" ht="12.6" hidden="1" x14ac:dyDescent="0.2"/>
    <row r="84" ht="12.6" hidden="1" x14ac:dyDescent="0.2"/>
    <row r="85" ht="12.6" hidden="1" x14ac:dyDescent="0.2"/>
    <row r="86" ht="12.6" hidden="1" x14ac:dyDescent="0.2"/>
    <row r="87" ht="12.6" hidden="1" x14ac:dyDescent="0.2"/>
    <row r="88" ht="12.6" hidden="1" x14ac:dyDescent="0.2"/>
    <row r="89" ht="12.6" hidden="1" x14ac:dyDescent="0.2"/>
    <row r="90" ht="12.6" hidden="1" x14ac:dyDescent="0.2"/>
    <row r="91" ht="12.6" hidden="1" x14ac:dyDescent="0.2"/>
    <row r="92" ht="12.6" hidden="1" x14ac:dyDescent="0.2"/>
    <row r="93" ht="12.6" hidden="1" x14ac:dyDescent="0.2"/>
    <row r="94" ht="12.6" hidden="1" x14ac:dyDescent="0.2"/>
    <row r="95" ht="12.6" hidden="1" x14ac:dyDescent="0.2"/>
    <row r="96" ht="12.6" hidden="1" x14ac:dyDescent="0.2"/>
    <row r="97" ht="12.6" hidden="1" x14ac:dyDescent="0.2"/>
    <row r="98" ht="12.6" hidden="1" x14ac:dyDescent="0.2"/>
    <row r="99" ht="12.6" hidden="1" x14ac:dyDescent="0.2"/>
    <row r="100" ht="12.6" hidden="1" x14ac:dyDescent="0.2"/>
    <row r="101" ht="12.6" hidden="1" x14ac:dyDescent="0.2"/>
    <row r="102" ht="12.6" hidden="1" x14ac:dyDescent="0.2"/>
    <row r="103" ht="12.6" hidden="1" x14ac:dyDescent="0.2"/>
    <row r="104" ht="12.6" hidden="1" x14ac:dyDescent="0.2"/>
    <row r="105" ht="12.6" hidden="1" x14ac:dyDescent="0.2"/>
    <row r="106" ht="12.6" hidden="1" x14ac:dyDescent="0.2"/>
    <row r="107" ht="12.6" hidden="1" x14ac:dyDescent="0.2"/>
    <row r="108" ht="12.6" hidden="1" x14ac:dyDescent="0.2"/>
    <row r="109" ht="12.6" hidden="1" x14ac:dyDescent="0.2"/>
    <row r="110" ht="12.6" hidden="1" x14ac:dyDescent="0.2"/>
    <row r="111" ht="12.6" hidden="1" x14ac:dyDescent="0.2"/>
    <row r="112" ht="12.6" hidden="1" x14ac:dyDescent="0.2"/>
    <row r="113" ht="12.6" hidden="1" x14ac:dyDescent="0.2"/>
    <row r="114" ht="12.6" hidden="1" x14ac:dyDescent="0.2"/>
    <row r="115" ht="12.6" hidden="1" x14ac:dyDescent="0.2"/>
    <row r="116" ht="12.6" hidden="1" x14ac:dyDescent="0.2"/>
    <row r="117" ht="12.6" hidden="1" x14ac:dyDescent="0.2"/>
    <row r="118" ht="12.6" hidden="1" x14ac:dyDescent="0.2"/>
    <row r="119" ht="12.6" hidden="1" x14ac:dyDescent="0.2"/>
    <row r="120" ht="12.6" hidden="1" x14ac:dyDescent="0.2"/>
    <row r="121" ht="12.6" hidden="1" x14ac:dyDescent="0.2"/>
    <row r="122" ht="12.6" hidden="1" x14ac:dyDescent="0.2"/>
    <row r="123" ht="12.6" hidden="1" x14ac:dyDescent="0.2"/>
    <row r="124" ht="12.6" hidden="1" x14ac:dyDescent="0.2"/>
    <row r="125" ht="12.6" hidden="1" x14ac:dyDescent="0.2"/>
    <row r="126" ht="12.6" hidden="1" x14ac:dyDescent="0.2"/>
    <row r="127" ht="12.6" hidden="1" x14ac:dyDescent="0.2"/>
    <row r="128" ht="12.6" hidden="1" x14ac:dyDescent="0.2"/>
    <row r="129" ht="12.6" hidden="1" x14ac:dyDescent="0.2"/>
    <row r="130" ht="12.6" hidden="1" x14ac:dyDescent="0.2"/>
    <row r="131" ht="12.6" hidden="1" x14ac:dyDescent="0.2"/>
    <row r="132" ht="12.6" hidden="1" x14ac:dyDescent="0.2"/>
    <row r="133" ht="12.6" hidden="1" x14ac:dyDescent="0.2"/>
    <row r="134" ht="12.6" hidden="1" x14ac:dyDescent="0.2"/>
    <row r="135" ht="12.6" hidden="1" x14ac:dyDescent="0.2"/>
    <row r="136" ht="12.6" hidden="1" x14ac:dyDescent="0.2"/>
    <row r="137" ht="12.6" hidden="1" x14ac:dyDescent="0.2"/>
    <row r="138" ht="12.6" hidden="1" x14ac:dyDescent="0.2"/>
    <row r="139" ht="12.6" hidden="1" x14ac:dyDescent="0.2"/>
    <row r="140" ht="12.6" hidden="1" x14ac:dyDescent="0.2"/>
    <row r="141" ht="12.6" hidden="1" x14ac:dyDescent="0.2"/>
    <row r="142" ht="12.6" hidden="1" x14ac:dyDescent="0.2"/>
    <row r="143" ht="12.6" hidden="1" x14ac:dyDescent="0.2"/>
    <row r="144" ht="12.6" hidden="1" x14ac:dyDescent="0.2"/>
    <row r="145" ht="12.6" hidden="1" x14ac:dyDescent="0.2"/>
    <row r="146" ht="12.6" hidden="1" x14ac:dyDescent="0.2"/>
    <row r="147" ht="12.6" hidden="1" x14ac:dyDescent="0.2"/>
    <row r="148" ht="12.6" hidden="1" x14ac:dyDescent="0.2"/>
    <row r="149" ht="12.6" hidden="1" x14ac:dyDescent="0.2"/>
    <row r="150" ht="12.6" hidden="1" x14ac:dyDescent="0.2"/>
    <row r="151" ht="12.6" hidden="1" x14ac:dyDescent="0.2"/>
    <row r="152" ht="12.6" hidden="1" x14ac:dyDescent="0.2"/>
    <row r="153" ht="12.6" hidden="1" x14ac:dyDescent="0.2"/>
    <row r="154" ht="12.6" hidden="1" x14ac:dyDescent="0.2"/>
    <row r="155" ht="12.6" hidden="1" x14ac:dyDescent="0.2"/>
    <row r="156" ht="12.6" hidden="1" x14ac:dyDescent="0.2"/>
    <row r="157" ht="12.6" hidden="1" x14ac:dyDescent="0.2"/>
    <row r="158" ht="12.6" hidden="1" x14ac:dyDescent="0.2"/>
    <row r="159" ht="12.6" hidden="1" x14ac:dyDescent="0.2"/>
    <row r="160" ht="12.6" hidden="1" x14ac:dyDescent="0.2"/>
    <row r="161" ht="12.6" hidden="1" x14ac:dyDescent="0.2"/>
    <row r="162" ht="12.6" hidden="1" x14ac:dyDescent="0.2"/>
    <row r="163" ht="12.6" hidden="1" x14ac:dyDescent="0.2"/>
    <row r="164" ht="12.6" hidden="1" x14ac:dyDescent="0.2"/>
    <row r="165" ht="12.6" hidden="1" x14ac:dyDescent="0.2"/>
    <row r="166" ht="12.6" hidden="1" x14ac:dyDescent="0.2"/>
    <row r="167" ht="12.6" hidden="1" x14ac:dyDescent="0.2"/>
    <row r="168" ht="12.6" hidden="1" x14ac:dyDescent="0.2"/>
    <row r="169" ht="12.6" hidden="1" x14ac:dyDescent="0.2"/>
    <row r="170" ht="12.6" hidden="1" x14ac:dyDescent="0.2"/>
    <row r="171" ht="12.6" hidden="1" x14ac:dyDescent="0.2"/>
    <row r="172" ht="12.6" hidden="1" x14ac:dyDescent="0.2"/>
    <row r="173" ht="12.6" hidden="1" x14ac:dyDescent="0.2"/>
    <row r="174" ht="12.6" hidden="1" x14ac:dyDescent="0.2"/>
    <row r="175" ht="12.6" hidden="1" x14ac:dyDescent="0.2"/>
    <row r="176" ht="12.6" hidden="1" x14ac:dyDescent="0.2"/>
    <row r="177" ht="12.6" hidden="1" x14ac:dyDescent="0.2"/>
    <row r="178" ht="12.6" hidden="1" x14ac:dyDescent="0.2"/>
    <row r="179" ht="12.6" hidden="1" x14ac:dyDescent="0.2"/>
    <row r="180" ht="12.6" hidden="1" x14ac:dyDescent="0.2"/>
    <row r="181" ht="12.6" hidden="1" x14ac:dyDescent="0.2"/>
    <row r="182" ht="12.6" hidden="1" x14ac:dyDescent="0.2"/>
    <row r="183" ht="12.6" hidden="1" x14ac:dyDescent="0.2"/>
    <row r="184" ht="12.6" hidden="1" x14ac:dyDescent="0.2"/>
    <row r="185" ht="12.6" hidden="1" x14ac:dyDescent="0.2"/>
    <row r="186" ht="12.6" hidden="1" x14ac:dyDescent="0.2"/>
    <row r="187" ht="12.6" hidden="1" x14ac:dyDescent="0.2"/>
    <row r="188" ht="12.6" hidden="1" x14ac:dyDescent="0.2"/>
    <row r="189" ht="12.6" hidden="1" x14ac:dyDescent="0.2"/>
    <row r="190" ht="12.6" hidden="1" x14ac:dyDescent="0.2"/>
    <row r="191" ht="12.6" hidden="1" x14ac:dyDescent="0.2"/>
    <row r="192" ht="12.6" hidden="1" x14ac:dyDescent="0.2"/>
    <row r="193" ht="12.6" hidden="1" x14ac:dyDescent="0.2"/>
    <row r="194" ht="12.6" hidden="1" x14ac:dyDescent="0.2"/>
    <row r="195" ht="12.6" hidden="1" x14ac:dyDescent="0.2"/>
    <row r="196" ht="12.6" hidden="1" x14ac:dyDescent="0.2"/>
    <row r="197" ht="12.6" hidden="1" x14ac:dyDescent="0.2"/>
    <row r="198" ht="12.6" hidden="1" x14ac:dyDescent="0.2"/>
    <row r="199" ht="12.6" hidden="1" x14ac:dyDescent="0.2"/>
    <row r="200" ht="12.6" hidden="1" x14ac:dyDescent="0.2"/>
    <row r="201" ht="12.6" hidden="1" x14ac:dyDescent="0.2"/>
    <row r="202" ht="12.6" hidden="1" x14ac:dyDescent="0.2"/>
    <row r="203" ht="12.6" hidden="1" x14ac:dyDescent="0.2"/>
    <row r="204" ht="12.6" hidden="1" x14ac:dyDescent="0.2"/>
    <row r="205" ht="12.6" hidden="1" x14ac:dyDescent="0.2"/>
    <row r="206" ht="12.6" hidden="1" x14ac:dyDescent="0.2"/>
    <row r="207" ht="12.6" hidden="1" x14ac:dyDescent="0.2"/>
    <row r="208" ht="12.6" hidden="1" x14ac:dyDescent="0.2"/>
    <row r="209" ht="12.6" hidden="1" x14ac:dyDescent="0.2"/>
    <row r="210" ht="12.6" hidden="1" x14ac:dyDescent="0.2"/>
    <row r="211" ht="12.6" hidden="1" x14ac:dyDescent="0.2"/>
    <row r="212" ht="12.6" hidden="1" x14ac:dyDescent="0.2"/>
    <row r="213" ht="12.6" hidden="1" x14ac:dyDescent="0.2"/>
    <row r="214" ht="12.6" hidden="1" x14ac:dyDescent="0.2"/>
    <row r="215" ht="12.6" hidden="1" x14ac:dyDescent="0.2"/>
    <row r="216" ht="12.6" hidden="1" x14ac:dyDescent="0.2"/>
    <row r="217" ht="12.6" hidden="1" x14ac:dyDescent="0.2"/>
    <row r="218" ht="12.6" hidden="1" x14ac:dyDescent="0.2"/>
    <row r="219" ht="12.6" hidden="1" x14ac:dyDescent="0.2"/>
    <row r="220" ht="12.6" hidden="1" x14ac:dyDescent="0.2"/>
    <row r="221" ht="12.6" hidden="1" x14ac:dyDescent="0.2"/>
    <row r="222" ht="12.6" hidden="1" x14ac:dyDescent="0.2"/>
    <row r="223" ht="12.6" hidden="1" x14ac:dyDescent="0.2"/>
    <row r="224" ht="12.6" hidden="1" x14ac:dyDescent="0.2"/>
    <row r="225" ht="12.6" hidden="1" x14ac:dyDescent="0.2"/>
    <row r="226" ht="12.6" hidden="1" x14ac:dyDescent="0.2"/>
    <row r="227" ht="12.6" hidden="1" x14ac:dyDescent="0.2"/>
    <row r="228" ht="12.6" hidden="1" x14ac:dyDescent="0.2"/>
    <row r="229" ht="12.6" hidden="1" x14ac:dyDescent="0.2"/>
    <row r="230" ht="12.6" hidden="1" x14ac:dyDescent="0.2"/>
    <row r="231" ht="12.6" hidden="1" x14ac:dyDescent="0.2"/>
    <row r="232" ht="12.6" hidden="1" x14ac:dyDescent="0.2"/>
    <row r="233" ht="12.6" hidden="1" x14ac:dyDescent="0.2"/>
    <row r="234" ht="12.6" hidden="1" x14ac:dyDescent="0.2"/>
    <row r="235" ht="12.6" hidden="1" x14ac:dyDescent="0.2"/>
    <row r="236" ht="12.6" hidden="1" x14ac:dyDescent="0.2"/>
    <row r="237" ht="12.6" hidden="1" x14ac:dyDescent="0.2"/>
    <row r="238" ht="12.6" hidden="1" x14ac:dyDescent="0.2"/>
    <row r="239" ht="12.6" hidden="1" x14ac:dyDescent="0.2"/>
    <row r="240" ht="12.6" hidden="1" x14ac:dyDescent="0.2"/>
    <row r="241" ht="12.6" hidden="1" x14ac:dyDescent="0.2"/>
    <row r="242" ht="12.6" hidden="1" x14ac:dyDescent="0.2"/>
    <row r="243" ht="12.6" hidden="1" x14ac:dyDescent="0.2"/>
    <row r="244" ht="12.6" hidden="1" x14ac:dyDescent="0.2"/>
    <row r="245" ht="12.6" hidden="1" x14ac:dyDescent="0.2"/>
    <row r="246" ht="12.6" hidden="1" x14ac:dyDescent="0.2"/>
    <row r="247" ht="12.6" hidden="1" x14ac:dyDescent="0.2"/>
    <row r="248" ht="12.6" hidden="1" x14ac:dyDescent="0.2"/>
    <row r="249" ht="12.6" hidden="1" x14ac:dyDescent="0.2"/>
    <row r="250" ht="12.6" hidden="1" x14ac:dyDescent="0.2"/>
    <row r="251" ht="12.6" hidden="1" x14ac:dyDescent="0.2"/>
    <row r="252" ht="12.6" hidden="1" x14ac:dyDescent="0.2"/>
    <row r="253" ht="12.6" hidden="1" x14ac:dyDescent="0.2"/>
    <row r="254" ht="12.6" hidden="1" x14ac:dyDescent="0.2"/>
    <row r="255" ht="12.6" hidden="1" x14ac:dyDescent="0.2"/>
    <row r="256" ht="12.6" hidden="1" x14ac:dyDescent="0.2"/>
    <row r="257" ht="12.6" hidden="1" x14ac:dyDescent="0.2"/>
    <row r="258" ht="12.6" hidden="1" x14ac:dyDescent="0.2"/>
    <row r="259" ht="12.6" hidden="1" x14ac:dyDescent="0.2"/>
    <row r="260" ht="12.6" hidden="1" x14ac:dyDescent="0.2"/>
    <row r="261" ht="12.6" hidden="1" x14ac:dyDescent="0.2"/>
    <row r="262" ht="12.6" hidden="1" x14ac:dyDescent="0.2"/>
    <row r="263" ht="12.6" hidden="1" x14ac:dyDescent="0.2"/>
    <row r="264" ht="12.6" hidden="1" x14ac:dyDescent="0.2"/>
    <row r="265" ht="12.6" hidden="1" x14ac:dyDescent="0.2"/>
    <row r="266" ht="12.6" hidden="1" x14ac:dyDescent="0.2"/>
    <row r="267" ht="12.6" hidden="1" x14ac:dyDescent="0.2"/>
    <row r="268" ht="12.6" hidden="1" x14ac:dyDescent="0.2"/>
    <row r="269" ht="12.6" hidden="1" x14ac:dyDescent="0.2"/>
    <row r="270" ht="12.6" hidden="1" x14ac:dyDescent="0.2"/>
    <row r="271" ht="12.6" hidden="1" x14ac:dyDescent="0.2"/>
    <row r="272" ht="12.6" hidden="1" x14ac:dyDescent="0.2"/>
    <row r="273" ht="12.6" hidden="1" x14ac:dyDescent="0.2"/>
    <row r="274" ht="12.6" hidden="1" x14ac:dyDescent="0.2"/>
    <row r="275" ht="12.6" hidden="1" x14ac:dyDescent="0.2"/>
    <row r="276" ht="12.6" hidden="1" x14ac:dyDescent="0.2"/>
    <row r="277" ht="12.6" hidden="1" x14ac:dyDescent="0.2"/>
    <row r="278" ht="12.6" hidden="1" x14ac:dyDescent="0.2"/>
    <row r="279" ht="12.6" hidden="1" x14ac:dyDescent="0.2"/>
    <row r="280" ht="12.6" hidden="1" x14ac:dyDescent="0.2"/>
    <row r="281" ht="12.6" hidden="1" x14ac:dyDescent="0.2"/>
    <row r="282" ht="12.6" hidden="1" x14ac:dyDescent="0.2"/>
  </sheetData>
  <sheetProtection algorithmName="SHA-512" hashValue="2VSF9smHJJ4jxlktYFgvgYRaoPK9RWzzXywvnuAVjIc5HE5TJP0cFkMjlIzUmmMuVs32qqUD6UC0F5a9vO8Swg==" saltValue="iF+Q9JOsFptYB2dff6lwyg==" spinCount="100000" sheet="1" objects="1" scenarios="1"/>
  <dataConsolidate/>
  <mergeCells count="56">
    <mergeCell ref="M1:N2"/>
    <mergeCell ref="F3:L4"/>
    <mergeCell ref="M3:N4"/>
    <mergeCell ref="F5:L6"/>
    <mergeCell ref="M5:N5"/>
    <mergeCell ref="M6:N6"/>
    <mergeCell ref="C10:D10"/>
    <mergeCell ref="E10:F10"/>
    <mergeCell ref="H9:K9"/>
    <mergeCell ref="H10:K10"/>
    <mergeCell ref="F1:L2"/>
    <mergeCell ref="C9:D9"/>
    <mergeCell ref="E9:F9"/>
    <mergeCell ref="B1:E6"/>
    <mergeCell ref="D43:F43"/>
    <mergeCell ref="D38:F38"/>
    <mergeCell ref="D39:F39"/>
    <mergeCell ref="D40:F40"/>
    <mergeCell ref="D41:F41"/>
    <mergeCell ref="D42:F42"/>
    <mergeCell ref="E31:E32"/>
    <mergeCell ref="E33:E35"/>
    <mergeCell ref="K33:K35"/>
    <mergeCell ref="K31:K32"/>
    <mergeCell ref="K29:K30"/>
    <mergeCell ref="J33:J35"/>
    <mergeCell ref="J31:J32"/>
    <mergeCell ref="J29:J30"/>
    <mergeCell ref="L39:M62"/>
    <mergeCell ref="L38:M38"/>
    <mergeCell ref="C12:C13"/>
    <mergeCell ref="D12:D13"/>
    <mergeCell ref="E12:E13"/>
    <mergeCell ref="F12:F13"/>
    <mergeCell ref="G12:G13"/>
    <mergeCell ref="H12:I12"/>
    <mergeCell ref="J12:K12"/>
    <mergeCell ref="L12:L13"/>
    <mergeCell ref="D29:D35"/>
    <mergeCell ref="C14:C35"/>
    <mergeCell ref="C36:I36"/>
    <mergeCell ref="D15:D18"/>
    <mergeCell ref="D19:D22"/>
    <mergeCell ref="E23:E25"/>
    <mergeCell ref="E26:E27"/>
    <mergeCell ref="D23:D28"/>
    <mergeCell ref="E29:E30"/>
    <mergeCell ref="M12:M13"/>
    <mergeCell ref="K26:K27"/>
    <mergeCell ref="K23:K25"/>
    <mergeCell ref="K19:K22"/>
    <mergeCell ref="K15:K18"/>
    <mergeCell ref="J23:J25"/>
    <mergeCell ref="J26:J27"/>
    <mergeCell ref="J19:J22"/>
    <mergeCell ref="J15:J18"/>
  </mergeCells>
  <phoneticPr fontId="5" type="noConversion"/>
  <conditionalFormatting sqref="H14:H35">
    <cfRule type="containsText" dxfId="3" priority="4" operator="containsText" text="4">
      <formula>NOT(ISERROR(SEARCH("4",H14)))</formula>
    </cfRule>
  </conditionalFormatting>
  <conditionalFormatting sqref="H11:K11">
    <cfRule type="iconSet" priority="7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I14:I35">
    <cfRule type="dataBar" priority="3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{40903B79-BF2A-48F5-BDF0-1E0E8AED539A}</x14:id>
        </ext>
      </extLst>
    </cfRule>
  </conditionalFormatting>
  <conditionalFormatting sqref="K14:K15 K33 K31 K28:K29 K26 K23 K19">
    <cfRule type="dataBar" priority="2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{A1C637CF-18B1-4AF9-9F68-C551968AFCC4}</x14:id>
        </ext>
      </extLst>
    </cfRule>
  </conditionalFormatting>
  <conditionalFormatting sqref="K36">
    <cfRule type="dataBar" priority="1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{705FFF7A-9A18-4857-9E8E-16DE1F539E72}</x14:id>
        </ext>
      </extLst>
    </cfRule>
  </conditionalFormatting>
  <dataValidations count="3">
    <dataValidation type="list" allowBlank="1" showInputMessage="1" showErrorMessage="1" sqref="G14:G35" xr:uid="{00000000-0002-0000-0300-000001000000}">
      <formula1>Implementación</formula1>
    </dataValidation>
    <dataValidation allowBlank="1" showInputMessage="1" showErrorMessage="1" prompt="Documento o registro de la actividad que permite evidenciar el cumplimiento del requisito." sqref="M14:M36" xr:uid="{00000000-0002-0000-0300-000002000000}"/>
    <dataValidation allowBlank="1" showInputMessage="1" showErrorMessage="1" prompt="Se genera plan de accion cuando la calificación es inferior a 4" sqref="L14:L36" xr:uid="{00000000-0002-0000-0300-000003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0903B79-BF2A-48F5-BDF0-1E0E8AED539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I14:I35</xm:sqref>
        </x14:conditionalFormatting>
        <x14:conditionalFormatting xmlns:xm="http://schemas.microsoft.com/office/excel/2006/main">
          <x14:cfRule type="dataBar" id="{A1C637CF-18B1-4AF9-9F68-C551968AFCC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K14:K15 K33 K31 K28:K29 K26 K23 K19</xm:sqref>
        </x14:conditionalFormatting>
        <x14:conditionalFormatting xmlns:xm="http://schemas.microsoft.com/office/excel/2006/main">
          <x14:cfRule type="dataBar" id="{705FFF7A-9A18-4857-9E8E-16DE1F539E7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K36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3D6A66-AD5F-4954-8A30-914067BE0C34}">
          <x14:formula1>
            <xm:f>Hoja1!$A$2:$A$6</xm:f>
          </x14:formula1>
          <xm:sqref>H14:H35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A1:Y268"/>
  <sheetViews>
    <sheetView showGridLines="0" topLeftCell="A16" zoomScale="60" zoomScaleNormal="60" zoomScalePageLayoutView="115" workbookViewId="0">
      <selection activeCell="K33" sqref="K33"/>
    </sheetView>
  </sheetViews>
  <sheetFormatPr baseColWidth="10" defaultColWidth="0" defaultRowHeight="0" customHeight="1" zeroHeight="1" x14ac:dyDescent="0.2"/>
  <cols>
    <col min="1" max="1" width="1.88671875" style="35" customWidth="1"/>
    <col min="2" max="2" width="1.33203125" style="35" customWidth="1"/>
    <col min="3" max="3" width="17.6640625" style="35" customWidth="1"/>
    <col min="4" max="4" width="24.6640625" style="35" customWidth="1"/>
    <col min="5" max="5" width="16.33203125" style="35" customWidth="1"/>
    <col min="6" max="6" width="54" style="35" customWidth="1"/>
    <col min="7" max="7" width="17.6640625" style="35" customWidth="1"/>
    <col min="8" max="8" width="13.33203125" style="36" bestFit="1" customWidth="1"/>
    <col min="9" max="10" width="10.6640625" style="35" customWidth="1"/>
    <col min="11" max="11" width="14.33203125" style="35" bestFit="1" customWidth="1"/>
    <col min="12" max="12" width="53.6640625" style="35" customWidth="1"/>
    <col min="13" max="13" width="32.33203125" style="35" customWidth="1"/>
    <col min="14" max="15" width="1.33203125" style="35" customWidth="1"/>
    <col min="16" max="16" width="2.88671875" style="35" customWidth="1"/>
    <col min="17" max="25" width="0" style="35" hidden="1" customWidth="1"/>
    <col min="26" max="16384" width="11.44140625" style="35" hidden="1"/>
  </cols>
  <sheetData>
    <row r="1" spans="1:15" ht="10.199999999999999" customHeight="1" x14ac:dyDescent="0.2">
      <c r="A1" s="34"/>
      <c r="B1" s="9"/>
      <c r="C1" s="10"/>
      <c r="D1" s="10"/>
      <c r="E1" s="11"/>
      <c r="F1" s="9" t="s">
        <v>0</v>
      </c>
      <c r="G1" s="10"/>
      <c r="H1" s="10"/>
      <c r="I1" s="10"/>
      <c r="J1" s="10"/>
      <c r="K1" s="10"/>
      <c r="L1" s="11"/>
      <c r="M1" s="14" t="s">
        <v>185</v>
      </c>
      <c r="N1" s="15"/>
      <c r="O1" s="12"/>
    </row>
    <row r="2" spans="1:15" ht="15.6" customHeight="1" thickBot="1" x14ac:dyDescent="0.25">
      <c r="A2" s="34"/>
      <c r="B2" s="22"/>
      <c r="C2" s="23"/>
      <c r="D2" s="23"/>
      <c r="E2" s="24"/>
      <c r="F2" s="25"/>
      <c r="G2" s="26"/>
      <c r="H2" s="26"/>
      <c r="I2" s="26"/>
      <c r="J2" s="26"/>
      <c r="K2" s="26"/>
      <c r="L2" s="27"/>
      <c r="M2" s="16"/>
      <c r="N2" s="17"/>
      <c r="O2" s="12"/>
    </row>
    <row r="3" spans="1:15" ht="10.199999999999999" customHeight="1" x14ac:dyDescent="0.2">
      <c r="A3" s="34"/>
      <c r="B3" s="22"/>
      <c r="C3" s="23"/>
      <c r="D3" s="23"/>
      <c r="E3" s="24"/>
      <c r="F3" s="18" t="s">
        <v>1</v>
      </c>
      <c r="G3" s="28"/>
      <c r="H3" s="28"/>
      <c r="I3" s="28"/>
      <c r="J3" s="28"/>
      <c r="K3" s="28"/>
      <c r="L3" s="19"/>
      <c r="M3" s="14" t="s">
        <v>186</v>
      </c>
      <c r="N3" s="15"/>
      <c r="O3" s="12"/>
    </row>
    <row r="4" spans="1:15" ht="10.95" customHeight="1" thickBot="1" x14ac:dyDescent="0.25">
      <c r="A4" s="34"/>
      <c r="B4" s="22"/>
      <c r="C4" s="23"/>
      <c r="D4" s="23"/>
      <c r="E4" s="24"/>
      <c r="F4" s="29"/>
      <c r="G4" s="30"/>
      <c r="H4" s="30"/>
      <c r="I4" s="30"/>
      <c r="J4" s="30"/>
      <c r="K4" s="30"/>
      <c r="L4" s="13"/>
      <c r="M4" s="16"/>
      <c r="N4" s="17"/>
      <c r="O4" s="12"/>
    </row>
    <row r="5" spans="1:15" ht="19.2" customHeight="1" thickBot="1" x14ac:dyDescent="0.25">
      <c r="A5" s="34"/>
      <c r="B5" s="22"/>
      <c r="C5" s="23"/>
      <c r="D5" s="23"/>
      <c r="E5" s="24"/>
      <c r="F5" s="18" t="s">
        <v>2</v>
      </c>
      <c r="G5" s="28"/>
      <c r="H5" s="28"/>
      <c r="I5" s="28"/>
      <c r="J5" s="28"/>
      <c r="K5" s="28"/>
      <c r="L5" s="19"/>
      <c r="M5" s="14" t="s">
        <v>188</v>
      </c>
      <c r="N5" s="15"/>
      <c r="O5" s="12"/>
    </row>
    <row r="6" spans="1:15" ht="17.399999999999999" customHeight="1" thickBot="1" x14ac:dyDescent="0.25">
      <c r="A6" s="34"/>
      <c r="B6" s="25"/>
      <c r="C6" s="26"/>
      <c r="D6" s="26"/>
      <c r="E6" s="27"/>
      <c r="F6" s="29"/>
      <c r="G6" s="30"/>
      <c r="H6" s="30"/>
      <c r="I6" s="30"/>
      <c r="J6" s="30"/>
      <c r="K6" s="30"/>
      <c r="L6" s="13"/>
      <c r="M6" s="20" t="s">
        <v>193</v>
      </c>
      <c r="N6" s="21"/>
      <c r="O6" s="12"/>
    </row>
    <row r="7" spans="1:15" ht="7.5" customHeight="1" thickBot="1" x14ac:dyDescent="0.25"/>
    <row r="8" spans="1:15" ht="7.5" customHeight="1" thickBot="1" x14ac:dyDescent="0.25">
      <c r="B8" s="37"/>
      <c r="C8" s="38"/>
      <c r="D8" s="38"/>
      <c r="E8" s="38"/>
      <c r="F8" s="38"/>
      <c r="G8" s="38"/>
      <c r="H8" s="39"/>
      <c r="I8" s="38"/>
      <c r="J8" s="38"/>
      <c r="K8" s="38"/>
      <c r="L8" s="38"/>
      <c r="M8" s="38"/>
      <c r="N8" s="40"/>
    </row>
    <row r="9" spans="1:15" s="41" customFormat="1" ht="21" customHeight="1" x14ac:dyDescent="0.2">
      <c r="B9" s="42"/>
      <c r="C9" s="43" t="s">
        <v>3</v>
      </c>
      <c r="D9" s="44"/>
      <c r="E9" s="45" t="s">
        <v>3</v>
      </c>
      <c r="F9" s="45"/>
      <c r="G9" s="46"/>
      <c r="H9" s="414" t="s">
        <v>4</v>
      </c>
      <c r="I9" s="414"/>
      <c r="J9" s="414"/>
      <c r="K9" s="414"/>
      <c r="L9" s="35"/>
      <c r="M9" s="35"/>
      <c r="N9" s="47"/>
    </row>
    <row r="10" spans="1:15" ht="21" customHeight="1" thickBot="1" x14ac:dyDescent="0.25">
      <c r="B10" s="48"/>
      <c r="C10" s="49"/>
      <c r="D10" s="50"/>
      <c r="E10" s="51"/>
      <c r="F10" s="51"/>
      <c r="G10" s="46"/>
      <c r="H10" s="415">
        <f>G30</f>
        <v>0</v>
      </c>
      <c r="I10" s="415"/>
      <c r="J10" s="415"/>
      <c r="K10" s="415"/>
      <c r="N10" s="55"/>
    </row>
    <row r="11" spans="1:15" ht="5.25" customHeight="1" thickBot="1" x14ac:dyDescent="0.25">
      <c r="B11" s="48"/>
      <c r="F11" s="56"/>
      <c r="G11" s="56"/>
      <c r="H11" s="57"/>
      <c r="I11" s="57"/>
      <c r="J11" s="57"/>
      <c r="K11" s="57"/>
      <c r="N11" s="55"/>
    </row>
    <row r="12" spans="1:15" s="58" customFormat="1" ht="32.25" customHeight="1" thickBot="1" x14ac:dyDescent="0.25">
      <c r="B12" s="59"/>
      <c r="C12" s="60" t="s">
        <v>29</v>
      </c>
      <c r="D12" s="61" t="s">
        <v>30</v>
      </c>
      <c r="E12" s="62" t="s">
        <v>69</v>
      </c>
      <c r="F12" s="61" t="s">
        <v>5</v>
      </c>
      <c r="G12" s="61" t="s">
        <v>6</v>
      </c>
      <c r="H12" s="63" t="s">
        <v>182</v>
      </c>
      <c r="I12" s="64"/>
      <c r="J12" s="63" t="s">
        <v>183</v>
      </c>
      <c r="K12" s="64"/>
      <c r="L12" s="61" t="s">
        <v>8</v>
      </c>
      <c r="M12" s="65" t="s">
        <v>9</v>
      </c>
      <c r="N12" s="66"/>
    </row>
    <row r="13" spans="1:15" s="58" customFormat="1" ht="32.25" customHeight="1" thickBot="1" x14ac:dyDescent="0.25">
      <c r="B13" s="59"/>
      <c r="C13" s="60"/>
      <c r="D13" s="61"/>
      <c r="E13" s="62"/>
      <c r="F13" s="61"/>
      <c r="G13" s="179"/>
      <c r="H13" s="180" t="s">
        <v>33</v>
      </c>
      <c r="I13" s="180" t="s">
        <v>34</v>
      </c>
      <c r="J13" s="181" t="s">
        <v>33</v>
      </c>
      <c r="K13" s="182" t="s">
        <v>7</v>
      </c>
      <c r="L13" s="61"/>
      <c r="M13" s="65"/>
      <c r="N13" s="66"/>
    </row>
    <row r="14" spans="1:15" ht="113.4" x14ac:dyDescent="0.2">
      <c r="B14" s="48"/>
      <c r="C14" s="315" t="s">
        <v>115</v>
      </c>
      <c r="D14" s="86" t="s">
        <v>116</v>
      </c>
      <c r="E14" s="220" t="s">
        <v>85</v>
      </c>
      <c r="F14" s="88" t="s">
        <v>117</v>
      </c>
      <c r="G14" s="416"/>
      <c r="H14" s="90">
        <v>0</v>
      </c>
      <c r="I14" s="91">
        <f t="shared" ref="I14:I24" si="0">IF(G14="No","",VLOOKUP(H14,O,2,0))</f>
        <v>0</v>
      </c>
      <c r="J14" s="92">
        <f>IFERROR(AVERAGE(H14:H18),0)</f>
        <v>0</v>
      </c>
      <c r="K14" s="93">
        <f>AVERAGE(I14:I17)</f>
        <v>0</v>
      </c>
      <c r="L14" s="221"/>
      <c r="M14" s="319"/>
      <c r="N14" s="55"/>
    </row>
    <row r="15" spans="1:15" ht="63" x14ac:dyDescent="0.2">
      <c r="B15" s="48"/>
      <c r="C15" s="320"/>
      <c r="D15" s="96"/>
      <c r="E15" s="108" t="s">
        <v>60</v>
      </c>
      <c r="F15" s="98" t="s">
        <v>118</v>
      </c>
      <c r="G15" s="417"/>
      <c r="H15" s="100">
        <v>0</v>
      </c>
      <c r="I15" s="101">
        <f t="shared" si="0"/>
        <v>0</v>
      </c>
      <c r="J15" s="102"/>
      <c r="K15" s="103"/>
      <c r="L15" s="223"/>
      <c r="M15" s="266"/>
      <c r="N15" s="55"/>
    </row>
    <row r="16" spans="1:15" ht="37.799999999999997" x14ac:dyDescent="0.2">
      <c r="B16" s="48"/>
      <c r="C16" s="320"/>
      <c r="D16" s="96"/>
      <c r="E16" s="108" t="s">
        <v>61</v>
      </c>
      <c r="F16" s="98" t="s">
        <v>119</v>
      </c>
      <c r="G16" s="417"/>
      <c r="H16" s="100">
        <v>0</v>
      </c>
      <c r="I16" s="101">
        <f t="shared" si="0"/>
        <v>0</v>
      </c>
      <c r="J16" s="102"/>
      <c r="K16" s="103"/>
      <c r="L16" s="268"/>
      <c r="M16" s="107"/>
      <c r="N16" s="55"/>
    </row>
    <row r="17" spans="2:15" ht="37.799999999999997" x14ac:dyDescent="0.2">
      <c r="B17" s="48"/>
      <c r="C17" s="320"/>
      <c r="D17" s="96"/>
      <c r="E17" s="108" t="s">
        <v>62</v>
      </c>
      <c r="F17" s="98" t="s">
        <v>120</v>
      </c>
      <c r="G17" s="417"/>
      <c r="H17" s="100">
        <v>0</v>
      </c>
      <c r="I17" s="101">
        <f t="shared" si="0"/>
        <v>0</v>
      </c>
      <c r="J17" s="102"/>
      <c r="K17" s="103"/>
      <c r="L17" s="268"/>
      <c r="M17" s="267"/>
      <c r="N17" s="55"/>
    </row>
    <row r="18" spans="2:15" ht="76.2" thickBot="1" x14ac:dyDescent="0.25">
      <c r="B18" s="48"/>
      <c r="C18" s="320"/>
      <c r="D18" s="379"/>
      <c r="E18" s="380" t="s">
        <v>63</v>
      </c>
      <c r="F18" s="326" t="s">
        <v>121</v>
      </c>
      <c r="G18" s="418"/>
      <c r="H18" s="328">
        <v>0</v>
      </c>
      <c r="I18" s="329">
        <f t="shared" si="0"/>
        <v>0</v>
      </c>
      <c r="J18" s="102"/>
      <c r="K18" s="103"/>
      <c r="L18" s="351"/>
      <c r="M18" s="332"/>
      <c r="N18" s="55"/>
    </row>
    <row r="19" spans="2:15" ht="50.4" x14ac:dyDescent="0.2">
      <c r="B19" s="48"/>
      <c r="C19" s="320"/>
      <c r="D19" s="194" t="s">
        <v>133</v>
      </c>
      <c r="E19" s="195" t="s">
        <v>60</v>
      </c>
      <c r="F19" s="196" t="s">
        <v>122</v>
      </c>
      <c r="G19" s="197"/>
      <c r="H19" s="198">
        <v>0</v>
      </c>
      <c r="I19" s="419">
        <f t="shared" si="0"/>
        <v>0</v>
      </c>
      <c r="J19" s="200">
        <f>IFERROR(AVERAGE(H19:H23),0)</f>
        <v>0</v>
      </c>
      <c r="K19" s="201">
        <f>AVERAGE(I19:I22)</f>
        <v>0</v>
      </c>
      <c r="L19" s="382"/>
      <c r="M19" s="359"/>
      <c r="N19" s="55"/>
    </row>
    <row r="20" spans="2:15" ht="25.2" x14ac:dyDescent="0.2">
      <c r="B20" s="48"/>
      <c r="C20" s="320"/>
      <c r="D20" s="258"/>
      <c r="E20" s="206" t="s">
        <v>61</v>
      </c>
      <c r="F20" s="207" t="s">
        <v>123</v>
      </c>
      <c r="G20" s="208"/>
      <c r="H20" s="209">
        <v>0</v>
      </c>
      <c r="I20" s="341">
        <f t="shared" si="0"/>
        <v>0</v>
      </c>
      <c r="J20" s="360"/>
      <c r="K20" s="361"/>
      <c r="L20" s="336"/>
      <c r="M20" s="279"/>
      <c r="N20" s="55"/>
    </row>
    <row r="21" spans="2:15" ht="50.4" x14ac:dyDescent="0.2">
      <c r="B21" s="48"/>
      <c r="C21" s="320"/>
      <c r="D21" s="258"/>
      <c r="E21" s="206" t="s">
        <v>62</v>
      </c>
      <c r="F21" s="207" t="s">
        <v>124</v>
      </c>
      <c r="G21" s="208"/>
      <c r="H21" s="209">
        <v>0</v>
      </c>
      <c r="I21" s="341">
        <f t="shared" si="0"/>
        <v>0</v>
      </c>
      <c r="J21" s="360"/>
      <c r="K21" s="361"/>
      <c r="L21" s="336"/>
      <c r="M21" s="279"/>
      <c r="N21" s="55"/>
    </row>
    <row r="22" spans="2:15" ht="37.799999999999997" x14ac:dyDescent="0.2">
      <c r="B22" s="48"/>
      <c r="C22" s="320"/>
      <c r="D22" s="258"/>
      <c r="E22" s="206" t="s">
        <v>63</v>
      </c>
      <c r="F22" s="207" t="s">
        <v>125</v>
      </c>
      <c r="G22" s="208"/>
      <c r="H22" s="209">
        <v>0</v>
      </c>
      <c r="I22" s="341">
        <f t="shared" si="0"/>
        <v>0</v>
      </c>
      <c r="J22" s="360"/>
      <c r="K22" s="361"/>
      <c r="L22" s="336"/>
      <c r="M22" s="279"/>
      <c r="N22" s="55"/>
    </row>
    <row r="23" spans="2:15" ht="63" x14ac:dyDescent="0.2">
      <c r="B23" s="48"/>
      <c r="C23" s="320"/>
      <c r="D23" s="258"/>
      <c r="E23" s="206" t="s">
        <v>64</v>
      </c>
      <c r="F23" s="207" t="s">
        <v>126</v>
      </c>
      <c r="G23" s="208"/>
      <c r="H23" s="209">
        <v>0</v>
      </c>
      <c r="I23" s="341">
        <f t="shared" si="0"/>
        <v>0</v>
      </c>
      <c r="J23" s="360"/>
      <c r="K23" s="361"/>
      <c r="L23" s="336"/>
      <c r="M23" s="279"/>
      <c r="N23" s="55"/>
    </row>
    <row r="24" spans="2:15" ht="63.6" thickBot="1" x14ac:dyDescent="0.25">
      <c r="B24" s="48"/>
      <c r="C24" s="362"/>
      <c r="D24" s="269"/>
      <c r="E24" s="213" t="s">
        <v>65</v>
      </c>
      <c r="F24" s="214" t="s">
        <v>127</v>
      </c>
      <c r="G24" s="215"/>
      <c r="H24" s="216">
        <v>0</v>
      </c>
      <c r="I24" s="217">
        <f t="shared" si="0"/>
        <v>0</v>
      </c>
      <c r="J24" s="364"/>
      <c r="K24" s="365"/>
      <c r="L24" s="218"/>
      <c r="M24" s="284"/>
      <c r="N24" s="55"/>
    </row>
    <row r="25" spans="2:15" ht="30" customHeight="1" thickBot="1" x14ac:dyDescent="0.25">
      <c r="B25" s="48"/>
      <c r="C25" s="448" t="s">
        <v>32</v>
      </c>
      <c r="D25" s="456"/>
      <c r="E25" s="456"/>
      <c r="F25" s="456"/>
      <c r="G25" s="456"/>
      <c r="H25" s="456"/>
      <c r="I25" s="457"/>
      <c r="J25" s="461">
        <f>IFERROR(AVERAGE(J19,J14),0)</f>
        <v>0</v>
      </c>
      <c r="K25" s="458">
        <f>IFERROR(AVERAGE(K14,K19),0)</f>
        <v>0</v>
      </c>
      <c r="L25" s="462"/>
      <c r="M25" s="463"/>
      <c r="N25" s="55"/>
    </row>
    <row r="26" spans="2:15" ht="13.2" thickBot="1" x14ac:dyDescent="0.25">
      <c r="B26" s="48"/>
      <c r="H26" s="124"/>
      <c r="L26" s="125"/>
      <c r="M26" s="125"/>
      <c r="N26" s="126"/>
      <c r="O26" s="125"/>
    </row>
    <row r="27" spans="2:15" ht="27.75" customHeight="1" thickBot="1" x14ac:dyDescent="0.25">
      <c r="B27" s="48"/>
      <c r="C27" s="127" t="s">
        <v>10</v>
      </c>
      <c r="D27" s="128" t="s">
        <v>5</v>
      </c>
      <c r="E27" s="129"/>
      <c r="F27" s="130"/>
      <c r="G27" s="131" t="s">
        <v>7</v>
      </c>
      <c r="H27" s="132" t="s">
        <v>11</v>
      </c>
      <c r="L27" s="293" t="s">
        <v>12</v>
      </c>
      <c r="M27" s="294"/>
      <c r="N27" s="126"/>
      <c r="O27" s="125"/>
    </row>
    <row r="28" spans="2:15" s="125" customFormat="1" ht="19.2" customHeight="1" x14ac:dyDescent="0.2">
      <c r="B28" s="420"/>
      <c r="C28" s="244" t="s">
        <v>134</v>
      </c>
      <c r="D28" s="367" t="s">
        <v>137</v>
      </c>
      <c r="E28" s="368"/>
      <c r="F28" s="369"/>
      <c r="G28" s="421">
        <f>K14</f>
        <v>0</v>
      </c>
      <c r="H28" s="422">
        <f>1-G28</f>
        <v>1</v>
      </c>
      <c r="L28" s="301"/>
      <c r="M28" s="302"/>
      <c r="N28" s="143"/>
      <c r="O28" s="144"/>
    </row>
    <row r="29" spans="2:15" s="125" customFormat="1" ht="19.2" customHeight="1" thickBot="1" x14ac:dyDescent="0.25">
      <c r="B29" s="420"/>
      <c r="C29" s="247" t="s">
        <v>135</v>
      </c>
      <c r="D29" s="371" t="s">
        <v>136</v>
      </c>
      <c r="E29" s="372"/>
      <c r="F29" s="373"/>
      <c r="G29" s="423">
        <f>K19</f>
        <v>0</v>
      </c>
      <c r="H29" s="424">
        <f>1-G29</f>
        <v>1</v>
      </c>
      <c r="L29" s="141"/>
      <c r="M29" s="142"/>
      <c r="N29" s="143"/>
      <c r="O29" s="144"/>
    </row>
    <row r="30" spans="2:15" ht="27.75" customHeight="1" thickBot="1" x14ac:dyDescent="0.25">
      <c r="B30" s="48"/>
      <c r="C30" s="156"/>
      <c r="D30" s="156"/>
      <c r="E30" s="156"/>
      <c r="F30" s="157" t="s">
        <v>13</v>
      </c>
      <c r="G30" s="158">
        <f>AVERAGE(G28:G29)</f>
        <v>0</v>
      </c>
      <c r="H30" s="159">
        <f>AVERAGE(H28:H29)</f>
        <v>1</v>
      </c>
      <c r="L30" s="141"/>
      <c r="M30" s="142"/>
      <c r="N30" s="143"/>
      <c r="O30" s="144"/>
    </row>
    <row r="31" spans="2:15" ht="18.600000000000001" customHeight="1" x14ac:dyDescent="0.2">
      <c r="B31" s="48"/>
      <c r="C31" s="156"/>
      <c r="D31" s="156"/>
      <c r="E31" s="156"/>
      <c r="F31" s="160"/>
      <c r="G31" s="161"/>
      <c r="H31" s="161"/>
      <c r="L31" s="141"/>
      <c r="M31" s="142"/>
      <c r="N31" s="143"/>
      <c r="O31" s="144"/>
    </row>
    <row r="32" spans="2:15" ht="18.600000000000001" customHeight="1" x14ac:dyDescent="0.2">
      <c r="B32" s="48"/>
      <c r="C32" s="156"/>
      <c r="D32" s="156"/>
      <c r="E32" s="156"/>
      <c r="F32" s="160"/>
      <c r="G32" s="161"/>
      <c r="H32" s="161"/>
      <c r="L32" s="141"/>
      <c r="M32" s="142"/>
      <c r="N32" s="143"/>
      <c r="O32" s="144"/>
    </row>
    <row r="33" spans="2:15" ht="18.600000000000001" customHeight="1" x14ac:dyDescent="0.2">
      <c r="B33" s="48"/>
      <c r="C33" s="156"/>
      <c r="D33" s="156"/>
      <c r="E33" s="156"/>
      <c r="F33" s="160"/>
      <c r="G33" s="161"/>
      <c r="H33" s="161"/>
      <c r="L33" s="141"/>
      <c r="M33" s="142"/>
      <c r="N33" s="143"/>
      <c r="O33" s="144"/>
    </row>
    <row r="34" spans="2:15" ht="18.600000000000001" customHeight="1" x14ac:dyDescent="0.2">
      <c r="B34" s="48"/>
      <c r="C34" s="156"/>
      <c r="D34" s="156"/>
      <c r="E34" s="156"/>
      <c r="F34" s="160"/>
      <c r="G34" s="161"/>
      <c r="H34" s="161"/>
      <c r="L34" s="141"/>
      <c r="M34" s="142"/>
      <c r="N34" s="143"/>
      <c r="O34" s="144"/>
    </row>
    <row r="35" spans="2:15" ht="18.600000000000001" customHeight="1" x14ac:dyDescent="0.2">
      <c r="B35" s="48"/>
      <c r="C35" s="156"/>
      <c r="D35" s="156"/>
      <c r="E35" s="156"/>
      <c r="F35" s="160"/>
      <c r="G35" s="161"/>
      <c r="H35" s="161"/>
      <c r="L35" s="141"/>
      <c r="M35" s="142"/>
      <c r="N35" s="143"/>
      <c r="O35" s="144"/>
    </row>
    <row r="36" spans="2:15" ht="18.600000000000001" customHeight="1" x14ac:dyDescent="0.2">
      <c r="B36" s="48"/>
      <c r="C36" s="156"/>
      <c r="D36" s="156"/>
      <c r="E36" s="156"/>
      <c r="F36" s="160"/>
      <c r="G36" s="161"/>
      <c r="H36" s="161"/>
      <c r="L36" s="141"/>
      <c r="M36" s="142"/>
      <c r="N36" s="143"/>
      <c r="O36" s="144"/>
    </row>
    <row r="37" spans="2:15" ht="18.600000000000001" customHeight="1" x14ac:dyDescent="0.2">
      <c r="B37" s="48"/>
      <c r="C37" s="156"/>
      <c r="D37" s="156"/>
      <c r="E37" s="156"/>
      <c r="F37" s="160"/>
      <c r="G37" s="161"/>
      <c r="H37" s="161"/>
      <c r="L37" s="141"/>
      <c r="M37" s="142"/>
      <c r="N37" s="143"/>
      <c r="O37" s="144"/>
    </row>
    <row r="38" spans="2:15" ht="18.600000000000001" customHeight="1" x14ac:dyDescent="0.2">
      <c r="B38" s="48"/>
      <c r="C38" s="156"/>
      <c r="D38" s="156"/>
      <c r="E38" s="156"/>
      <c r="F38" s="160"/>
      <c r="G38" s="161"/>
      <c r="H38" s="161"/>
      <c r="L38" s="141"/>
      <c r="M38" s="142"/>
      <c r="N38" s="143"/>
      <c r="O38" s="144"/>
    </row>
    <row r="39" spans="2:15" ht="18.600000000000001" customHeight="1" x14ac:dyDescent="0.2">
      <c r="B39" s="48"/>
      <c r="C39" s="156"/>
      <c r="D39" s="156"/>
      <c r="E39" s="156"/>
      <c r="F39" s="160"/>
      <c r="G39" s="161"/>
      <c r="H39" s="161"/>
      <c r="L39" s="141"/>
      <c r="M39" s="142"/>
      <c r="N39" s="143"/>
      <c r="O39" s="144"/>
    </row>
    <row r="40" spans="2:15" ht="18.600000000000001" customHeight="1" x14ac:dyDescent="0.2">
      <c r="B40" s="48"/>
      <c r="C40" s="156"/>
      <c r="D40" s="156"/>
      <c r="E40" s="156"/>
      <c r="F40" s="160"/>
      <c r="G40" s="161"/>
      <c r="H40" s="161"/>
      <c r="L40" s="141"/>
      <c r="M40" s="142"/>
      <c r="N40" s="143"/>
      <c r="O40" s="144"/>
    </row>
    <row r="41" spans="2:15" ht="18.600000000000001" customHeight="1" x14ac:dyDescent="0.2">
      <c r="B41" s="48"/>
      <c r="C41" s="156"/>
      <c r="D41" s="156"/>
      <c r="E41" s="156"/>
      <c r="F41" s="160"/>
      <c r="G41" s="161"/>
      <c r="H41" s="161"/>
      <c r="L41" s="141"/>
      <c r="M41" s="142"/>
      <c r="N41" s="143"/>
      <c r="O41" s="144"/>
    </row>
    <row r="42" spans="2:15" ht="18.600000000000001" customHeight="1" x14ac:dyDescent="0.2">
      <c r="B42" s="48"/>
      <c r="C42" s="156"/>
      <c r="D42" s="156"/>
      <c r="E42" s="156"/>
      <c r="F42" s="160"/>
      <c r="G42" s="161"/>
      <c r="H42" s="161"/>
      <c r="L42" s="141"/>
      <c r="M42" s="142"/>
      <c r="N42" s="143"/>
      <c r="O42" s="144"/>
    </row>
    <row r="43" spans="2:15" ht="18.600000000000001" customHeight="1" x14ac:dyDescent="0.2">
      <c r="B43" s="48"/>
      <c r="C43" s="156"/>
      <c r="D43" s="156"/>
      <c r="E43" s="156"/>
      <c r="F43" s="160"/>
      <c r="G43" s="161"/>
      <c r="H43" s="161"/>
      <c r="L43" s="141"/>
      <c r="M43" s="142"/>
      <c r="N43" s="143"/>
      <c r="O43" s="144"/>
    </row>
    <row r="44" spans="2:15" ht="18.600000000000001" customHeight="1" x14ac:dyDescent="0.2">
      <c r="B44" s="48"/>
      <c r="C44" s="156"/>
      <c r="D44" s="156"/>
      <c r="E44" s="156"/>
      <c r="F44" s="160"/>
      <c r="G44" s="161"/>
      <c r="H44" s="161"/>
      <c r="L44" s="141"/>
      <c r="M44" s="142"/>
      <c r="N44" s="143"/>
      <c r="O44" s="144"/>
    </row>
    <row r="45" spans="2:15" ht="18.600000000000001" customHeight="1" x14ac:dyDescent="0.2">
      <c r="B45" s="48"/>
      <c r="C45" s="156"/>
      <c r="D45" s="156"/>
      <c r="E45" s="156"/>
      <c r="F45" s="160"/>
      <c r="G45" s="161"/>
      <c r="H45" s="161"/>
      <c r="L45" s="141"/>
      <c r="M45" s="142"/>
      <c r="N45" s="143"/>
      <c r="O45" s="144"/>
    </row>
    <row r="46" spans="2:15" ht="18.600000000000001" customHeight="1" x14ac:dyDescent="0.2">
      <c r="B46" s="48"/>
      <c r="C46" s="156"/>
      <c r="D46" s="156"/>
      <c r="E46" s="156"/>
      <c r="F46" s="160"/>
      <c r="G46" s="161"/>
      <c r="H46" s="161"/>
      <c r="L46" s="141"/>
      <c r="M46" s="142"/>
      <c r="N46" s="143"/>
      <c r="O46" s="144"/>
    </row>
    <row r="47" spans="2:15" ht="18.600000000000001" customHeight="1" x14ac:dyDescent="0.2">
      <c r="B47" s="48"/>
      <c r="C47" s="156"/>
      <c r="D47" s="156"/>
      <c r="E47" s="156"/>
      <c r="F47" s="160"/>
      <c r="G47" s="161"/>
      <c r="H47" s="161"/>
      <c r="L47" s="141"/>
      <c r="M47" s="142"/>
      <c r="N47" s="143"/>
      <c r="O47" s="144"/>
    </row>
    <row r="48" spans="2:15" ht="18.600000000000001" customHeight="1" thickBot="1" x14ac:dyDescent="0.25">
      <c r="B48" s="48"/>
      <c r="C48" s="156"/>
      <c r="D48" s="156"/>
      <c r="E48" s="156"/>
      <c r="F48" s="160"/>
      <c r="G48" s="161"/>
      <c r="H48" s="161"/>
      <c r="L48" s="162"/>
      <c r="M48" s="163"/>
      <c r="N48" s="143"/>
      <c r="O48" s="144"/>
    </row>
    <row r="49" spans="2:15" ht="18.600000000000001" customHeight="1" thickBot="1" x14ac:dyDescent="0.25">
      <c r="B49" s="164"/>
      <c r="C49" s="165"/>
      <c r="D49" s="165"/>
      <c r="E49" s="165"/>
      <c r="F49" s="165"/>
      <c r="G49" s="165"/>
      <c r="H49" s="166"/>
      <c r="I49" s="165"/>
      <c r="J49" s="165"/>
      <c r="K49" s="165"/>
      <c r="L49" s="167"/>
      <c r="M49" s="167"/>
      <c r="N49" s="168"/>
      <c r="O49" s="144"/>
    </row>
    <row r="50" spans="2:15" ht="12.6" x14ac:dyDescent="0.2"/>
    <row r="51" spans="2:15" ht="12.6" hidden="1" x14ac:dyDescent="0.2"/>
    <row r="52" spans="2:15" ht="12.6" hidden="1" x14ac:dyDescent="0.2"/>
    <row r="53" spans="2:15" ht="12.6" hidden="1" x14ac:dyDescent="0.2"/>
    <row r="54" spans="2:15" ht="12.6" hidden="1" x14ac:dyDescent="0.2"/>
    <row r="55" spans="2:15" ht="12.6" hidden="1" x14ac:dyDescent="0.2"/>
    <row r="56" spans="2:15" ht="12.6" hidden="1" x14ac:dyDescent="0.2"/>
    <row r="57" spans="2:15" ht="12.6" hidden="1" x14ac:dyDescent="0.2"/>
    <row r="58" spans="2:15" ht="12.6" hidden="1" x14ac:dyDescent="0.2"/>
    <row r="59" spans="2:15" ht="12.6" hidden="1" x14ac:dyDescent="0.2"/>
    <row r="60" spans="2:15" ht="12.6" hidden="1" x14ac:dyDescent="0.2"/>
    <row r="61" spans="2:15" ht="12.6" hidden="1" x14ac:dyDescent="0.2"/>
    <row r="62" spans="2:15" ht="12.6" hidden="1" x14ac:dyDescent="0.2"/>
    <row r="63" spans="2:15" ht="12.6" hidden="1" x14ac:dyDescent="0.2"/>
    <row r="64" spans="2:15" ht="12.6" hidden="1" x14ac:dyDescent="0.2"/>
    <row r="65" ht="12.6" hidden="1" x14ac:dyDescent="0.2"/>
    <row r="66" ht="12.6" hidden="1" x14ac:dyDescent="0.2"/>
    <row r="67" ht="12.6" hidden="1" x14ac:dyDescent="0.2"/>
    <row r="68" ht="12.6" hidden="1" x14ac:dyDescent="0.2"/>
    <row r="69" ht="12.6" hidden="1" x14ac:dyDescent="0.2"/>
    <row r="70" ht="12.6" hidden="1" x14ac:dyDescent="0.2"/>
    <row r="71" ht="12.6" hidden="1" x14ac:dyDescent="0.2"/>
    <row r="72" ht="12.6" hidden="1" x14ac:dyDescent="0.2"/>
    <row r="73" ht="12.6" hidden="1" x14ac:dyDescent="0.2"/>
    <row r="74" ht="12.6" hidden="1" x14ac:dyDescent="0.2"/>
    <row r="75" ht="12.6" hidden="1" x14ac:dyDescent="0.2"/>
    <row r="76" ht="12.6" hidden="1" x14ac:dyDescent="0.2"/>
    <row r="77" ht="12.6" hidden="1" x14ac:dyDescent="0.2"/>
    <row r="78" ht="12.6" hidden="1" x14ac:dyDescent="0.2"/>
    <row r="79" ht="12.6" hidden="1" x14ac:dyDescent="0.2"/>
    <row r="80" ht="12.6" hidden="1" x14ac:dyDescent="0.2"/>
    <row r="81" ht="12.6" hidden="1" x14ac:dyDescent="0.2"/>
    <row r="82" ht="12.6" hidden="1" x14ac:dyDescent="0.2"/>
    <row r="83" ht="12.6" hidden="1" x14ac:dyDescent="0.2"/>
    <row r="84" ht="12.6" hidden="1" x14ac:dyDescent="0.2"/>
    <row r="85" ht="12.6" hidden="1" x14ac:dyDescent="0.2"/>
    <row r="86" ht="12.6" hidden="1" x14ac:dyDescent="0.2"/>
    <row r="87" ht="12.6" hidden="1" x14ac:dyDescent="0.2"/>
    <row r="88" ht="12.6" hidden="1" x14ac:dyDescent="0.2"/>
    <row r="89" ht="12.6" hidden="1" x14ac:dyDescent="0.2"/>
    <row r="90" ht="12.6" hidden="1" x14ac:dyDescent="0.2"/>
    <row r="91" ht="12.6" hidden="1" x14ac:dyDescent="0.2"/>
    <row r="92" ht="12.6" hidden="1" x14ac:dyDescent="0.2"/>
    <row r="93" ht="12.6" hidden="1" x14ac:dyDescent="0.2"/>
    <row r="94" ht="12.6" hidden="1" x14ac:dyDescent="0.2"/>
    <row r="95" ht="12.6" hidden="1" x14ac:dyDescent="0.2"/>
    <row r="96" ht="12.6" hidden="1" x14ac:dyDescent="0.2"/>
    <row r="97" ht="12.6" hidden="1" x14ac:dyDescent="0.2"/>
    <row r="98" ht="12.6" hidden="1" x14ac:dyDescent="0.2"/>
    <row r="99" ht="12.6" hidden="1" x14ac:dyDescent="0.2"/>
    <row r="100" ht="12.6" hidden="1" x14ac:dyDescent="0.2"/>
    <row r="101" ht="12.6" hidden="1" x14ac:dyDescent="0.2"/>
    <row r="102" ht="12.6" hidden="1" x14ac:dyDescent="0.2"/>
    <row r="103" ht="12.6" hidden="1" x14ac:dyDescent="0.2"/>
    <row r="104" ht="12.6" hidden="1" x14ac:dyDescent="0.2"/>
    <row r="105" ht="12.6" hidden="1" x14ac:dyDescent="0.2"/>
    <row r="106" ht="12.6" hidden="1" x14ac:dyDescent="0.2"/>
    <row r="107" ht="12.6" hidden="1" x14ac:dyDescent="0.2"/>
    <row r="108" ht="12.6" hidden="1" x14ac:dyDescent="0.2"/>
    <row r="109" ht="12.6" hidden="1" x14ac:dyDescent="0.2"/>
    <row r="110" ht="12.6" hidden="1" x14ac:dyDescent="0.2"/>
    <row r="111" ht="12.6" hidden="1" x14ac:dyDescent="0.2"/>
    <row r="112" ht="12.6" hidden="1" x14ac:dyDescent="0.2"/>
    <row r="113" ht="12.6" hidden="1" x14ac:dyDescent="0.2"/>
    <row r="114" ht="12.6" hidden="1" x14ac:dyDescent="0.2"/>
    <row r="115" ht="12.6" hidden="1" x14ac:dyDescent="0.2"/>
    <row r="116" ht="12.6" hidden="1" x14ac:dyDescent="0.2"/>
    <row r="117" ht="12.6" hidden="1" x14ac:dyDescent="0.2"/>
    <row r="118" ht="12.6" hidden="1" x14ac:dyDescent="0.2"/>
    <row r="119" ht="12.6" hidden="1" x14ac:dyDescent="0.2"/>
    <row r="120" ht="12.6" hidden="1" x14ac:dyDescent="0.2"/>
    <row r="121" ht="12.6" hidden="1" x14ac:dyDescent="0.2"/>
    <row r="122" ht="12.6" hidden="1" x14ac:dyDescent="0.2"/>
    <row r="123" ht="12.6" hidden="1" x14ac:dyDescent="0.2"/>
    <row r="124" ht="12.6" hidden="1" x14ac:dyDescent="0.2"/>
    <row r="125" ht="12.6" hidden="1" x14ac:dyDescent="0.2"/>
    <row r="126" ht="12.6" hidden="1" x14ac:dyDescent="0.2"/>
    <row r="127" ht="12.6" hidden="1" x14ac:dyDescent="0.2"/>
    <row r="128" ht="12.6" hidden="1" x14ac:dyDescent="0.2"/>
    <row r="129" ht="12.6" hidden="1" x14ac:dyDescent="0.2"/>
    <row r="130" ht="12.6" hidden="1" x14ac:dyDescent="0.2"/>
    <row r="131" ht="12.6" hidden="1" x14ac:dyDescent="0.2"/>
    <row r="132" ht="12.6" hidden="1" x14ac:dyDescent="0.2"/>
    <row r="133" ht="12.6" hidden="1" x14ac:dyDescent="0.2"/>
    <row r="134" ht="12.6" hidden="1" x14ac:dyDescent="0.2"/>
    <row r="135" ht="12.6" hidden="1" x14ac:dyDescent="0.2"/>
    <row r="136" ht="12.6" hidden="1" x14ac:dyDescent="0.2"/>
    <row r="137" ht="12.6" hidden="1" x14ac:dyDescent="0.2"/>
    <row r="138" ht="12.6" hidden="1" x14ac:dyDescent="0.2"/>
    <row r="139" ht="12.6" hidden="1" x14ac:dyDescent="0.2"/>
    <row r="140" ht="12.6" hidden="1" x14ac:dyDescent="0.2"/>
    <row r="141" ht="12.6" hidden="1" x14ac:dyDescent="0.2"/>
    <row r="142" ht="12.6" hidden="1" x14ac:dyDescent="0.2"/>
    <row r="143" ht="12.6" hidden="1" x14ac:dyDescent="0.2"/>
    <row r="144" ht="12.6" hidden="1" x14ac:dyDescent="0.2"/>
    <row r="145" ht="12.6" hidden="1" x14ac:dyDescent="0.2"/>
    <row r="146" ht="12.6" hidden="1" x14ac:dyDescent="0.2"/>
    <row r="147" ht="12.6" hidden="1" x14ac:dyDescent="0.2"/>
    <row r="148" ht="12.6" hidden="1" x14ac:dyDescent="0.2"/>
    <row r="149" ht="12.6" hidden="1" x14ac:dyDescent="0.2"/>
    <row r="150" ht="12.6" hidden="1" x14ac:dyDescent="0.2"/>
    <row r="151" ht="12.6" hidden="1" x14ac:dyDescent="0.2"/>
    <row r="152" ht="12.6" hidden="1" x14ac:dyDescent="0.2"/>
    <row r="153" ht="12.6" hidden="1" x14ac:dyDescent="0.2"/>
    <row r="154" ht="12.6" hidden="1" x14ac:dyDescent="0.2"/>
    <row r="155" ht="12.6" hidden="1" x14ac:dyDescent="0.2"/>
    <row r="156" ht="12.6" hidden="1" x14ac:dyDescent="0.2"/>
    <row r="157" ht="12.6" hidden="1" x14ac:dyDescent="0.2"/>
    <row r="158" ht="12.6" hidden="1" x14ac:dyDescent="0.2"/>
    <row r="159" ht="12.6" hidden="1" x14ac:dyDescent="0.2"/>
    <row r="160" ht="12.6" hidden="1" x14ac:dyDescent="0.2"/>
    <row r="161" ht="12.6" hidden="1" x14ac:dyDescent="0.2"/>
    <row r="162" ht="12.6" hidden="1" x14ac:dyDescent="0.2"/>
    <row r="163" ht="12.6" hidden="1" x14ac:dyDescent="0.2"/>
    <row r="164" ht="12.6" hidden="1" x14ac:dyDescent="0.2"/>
    <row r="165" ht="12.6" hidden="1" x14ac:dyDescent="0.2"/>
    <row r="166" ht="12.6" hidden="1" x14ac:dyDescent="0.2"/>
    <row r="167" ht="12.6" hidden="1" x14ac:dyDescent="0.2"/>
    <row r="168" ht="12.6" hidden="1" x14ac:dyDescent="0.2"/>
    <row r="169" ht="12.6" hidden="1" x14ac:dyDescent="0.2"/>
    <row r="170" ht="12.6" hidden="1" x14ac:dyDescent="0.2"/>
    <row r="171" ht="12.6" hidden="1" x14ac:dyDescent="0.2"/>
    <row r="172" ht="12.6" hidden="1" x14ac:dyDescent="0.2"/>
    <row r="173" ht="12.6" hidden="1" x14ac:dyDescent="0.2"/>
    <row r="174" ht="12.6" hidden="1" x14ac:dyDescent="0.2"/>
    <row r="175" ht="12.6" hidden="1" x14ac:dyDescent="0.2"/>
    <row r="176" ht="12.6" hidden="1" x14ac:dyDescent="0.2"/>
    <row r="177" ht="12.6" hidden="1" x14ac:dyDescent="0.2"/>
    <row r="178" ht="12.6" hidden="1" x14ac:dyDescent="0.2"/>
    <row r="179" ht="12.6" hidden="1" x14ac:dyDescent="0.2"/>
    <row r="180" ht="12.6" hidden="1" x14ac:dyDescent="0.2"/>
    <row r="181" ht="12.6" hidden="1" x14ac:dyDescent="0.2"/>
    <row r="182" ht="12.6" hidden="1" x14ac:dyDescent="0.2"/>
    <row r="183" ht="12.6" hidden="1" x14ac:dyDescent="0.2"/>
    <row r="184" ht="12.6" hidden="1" x14ac:dyDescent="0.2"/>
    <row r="185" ht="12.6" hidden="1" x14ac:dyDescent="0.2"/>
    <row r="186" ht="12.6" hidden="1" x14ac:dyDescent="0.2"/>
    <row r="187" ht="12.6" hidden="1" x14ac:dyDescent="0.2"/>
    <row r="188" ht="12.6" hidden="1" x14ac:dyDescent="0.2"/>
    <row r="189" ht="12.6" hidden="1" x14ac:dyDescent="0.2"/>
    <row r="190" ht="12.6" hidden="1" x14ac:dyDescent="0.2"/>
    <row r="191" ht="12.6" hidden="1" x14ac:dyDescent="0.2"/>
    <row r="192" ht="12.6" hidden="1" x14ac:dyDescent="0.2"/>
    <row r="193" ht="12.6" hidden="1" x14ac:dyDescent="0.2"/>
    <row r="194" ht="12.6" hidden="1" x14ac:dyDescent="0.2"/>
    <row r="195" ht="12.6" hidden="1" x14ac:dyDescent="0.2"/>
    <row r="196" ht="12.6" hidden="1" x14ac:dyDescent="0.2"/>
    <row r="197" ht="12.6" hidden="1" x14ac:dyDescent="0.2"/>
    <row r="198" ht="12.6" hidden="1" x14ac:dyDescent="0.2"/>
    <row r="199" ht="12.6" hidden="1" x14ac:dyDescent="0.2"/>
    <row r="200" ht="12.6" hidden="1" x14ac:dyDescent="0.2"/>
    <row r="201" ht="12.6" hidden="1" x14ac:dyDescent="0.2"/>
    <row r="202" ht="12.6" hidden="1" x14ac:dyDescent="0.2"/>
    <row r="203" ht="12.6" hidden="1" x14ac:dyDescent="0.2"/>
    <row r="204" ht="12.6" hidden="1" x14ac:dyDescent="0.2"/>
    <row r="205" ht="12.6" hidden="1" x14ac:dyDescent="0.2"/>
    <row r="206" ht="12.6" hidden="1" x14ac:dyDescent="0.2"/>
    <row r="207" ht="12.6" hidden="1" x14ac:dyDescent="0.2"/>
    <row r="208" ht="12.6" hidden="1" x14ac:dyDescent="0.2"/>
    <row r="209" ht="12.6" hidden="1" x14ac:dyDescent="0.2"/>
    <row r="210" ht="12.6" hidden="1" x14ac:dyDescent="0.2"/>
    <row r="211" ht="12.6" hidden="1" x14ac:dyDescent="0.2"/>
    <row r="212" ht="12.6" hidden="1" x14ac:dyDescent="0.2"/>
    <row r="213" ht="12.6" hidden="1" x14ac:dyDescent="0.2"/>
    <row r="214" ht="12.6" hidden="1" x14ac:dyDescent="0.2"/>
    <row r="215" ht="12.6" hidden="1" x14ac:dyDescent="0.2"/>
    <row r="216" ht="12.6" hidden="1" x14ac:dyDescent="0.2"/>
    <row r="217" ht="12.6" hidden="1" x14ac:dyDescent="0.2"/>
    <row r="218" ht="12.6" hidden="1" x14ac:dyDescent="0.2"/>
    <row r="219" ht="12.6" hidden="1" x14ac:dyDescent="0.2"/>
    <row r="220" ht="12.6" hidden="1" x14ac:dyDescent="0.2"/>
    <row r="221" ht="12.6" hidden="1" x14ac:dyDescent="0.2"/>
    <row r="222" ht="12.6" hidden="1" x14ac:dyDescent="0.2"/>
    <row r="223" ht="12.6" hidden="1" x14ac:dyDescent="0.2"/>
    <row r="224" ht="12.6" hidden="1" x14ac:dyDescent="0.2"/>
    <row r="225" ht="12.6" hidden="1" x14ac:dyDescent="0.2"/>
    <row r="226" ht="12.6" hidden="1" x14ac:dyDescent="0.2"/>
    <row r="227" ht="12.6" hidden="1" x14ac:dyDescent="0.2"/>
    <row r="228" ht="12.6" hidden="1" x14ac:dyDescent="0.2"/>
    <row r="229" ht="12.6" hidden="1" x14ac:dyDescent="0.2"/>
    <row r="230" ht="12.6" hidden="1" x14ac:dyDescent="0.2"/>
    <row r="231" ht="12.6" hidden="1" x14ac:dyDescent="0.2"/>
    <row r="232" ht="12.6" hidden="1" x14ac:dyDescent="0.2"/>
    <row r="233" ht="12.6" hidden="1" x14ac:dyDescent="0.2"/>
    <row r="234" ht="12.6" hidden="1" x14ac:dyDescent="0.2"/>
    <row r="235" ht="12.6" hidden="1" x14ac:dyDescent="0.2"/>
    <row r="236" ht="12.6" hidden="1" x14ac:dyDescent="0.2"/>
    <row r="237" ht="12.6" hidden="1" x14ac:dyDescent="0.2"/>
    <row r="238" ht="12.6" hidden="1" x14ac:dyDescent="0.2"/>
    <row r="239" ht="12.6" hidden="1" x14ac:dyDescent="0.2"/>
    <row r="240" ht="12.6" hidden="1" x14ac:dyDescent="0.2"/>
    <row r="241" ht="12.6" hidden="1" x14ac:dyDescent="0.2"/>
    <row r="242" ht="12.6" hidden="1" x14ac:dyDescent="0.2"/>
    <row r="243" ht="12.6" hidden="1" x14ac:dyDescent="0.2"/>
    <row r="244" ht="12.6" hidden="1" x14ac:dyDescent="0.2"/>
    <row r="245" ht="12.6" hidden="1" x14ac:dyDescent="0.2"/>
    <row r="246" ht="12.6" hidden="1" x14ac:dyDescent="0.2"/>
    <row r="247" ht="12.6" hidden="1" x14ac:dyDescent="0.2"/>
    <row r="248" ht="12.6" hidden="1" x14ac:dyDescent="0.2"/>
    <row r="249" ht="12.6" hidden="1" x14ac:dyDescent="0.2"/>
    <row r="250" ht="12.6" hidden="1" x14ac:dyDescent="0.2"/>
    <row r="251" ht="12.6" hidden="1" x14ac:dyDescent="0.2"/>
    <row r="252" ht="12.6" hidden="1" x14ac:dyDescent="0.2"/>
    <row r="253" ht="12.6" hidden="1" x14ac:dyDescent="0.2"/>
    <row r="254" ht="12.6" hidden="1" x14ac:dyDescent="0.2"/>
    <row r="255" ht="12.6" hidden="1" x14ac:dyDescent="0.2"/>
    <row r="256" ht="12.6" hidden="1" x14ac:dyDescent="0.2"/>
    <row r="257" ht="12.6" hidden="1" x14ac:dyDescent="0.2"/>
    <row r="258" ht="12.6" hidden="1" x14ac:dyDescent="0.2"/>
    <row r="259" ht="12.6" hidden="1" x14ac:dyDescent="0.2"/>
    <row r="260" ht="12.6" hidden="1" x14ac:dyDescent="0.2"/>
    <row r="261" ht="12.6" hidden="1" x14ac:dyDescent="0.2"/>
    <row r="262" ht="12.6" hidden="1" x14ac:dyDescent="0.2"/>
    <row r="263" ht="12.6" hidden="1" x14ac:dyDescent="0.2"/>
    <row r="264" ht="12.6" hidden="1" x14ac:dyDescent="0.2"/>
    <row r="265" ht="12.6" hidden="1" x14ac:dyDescent="0.2"/>
    <row r="266" ht="12.6" hidden="1" x14ac:dyDescent="0.2"/>
    <row r="267" ht="12.6" hidden="1" x14ac:dyDescent="0.2"/>
    <row r="268" ht="12.6" hidden="1" x14ac:dyDescent="0.2"/>
  </sheetData>
  <sheetProtection algorithmName="SHA-512" hashValue="hYtGJtt7E/lPunZ+EF4CZ5YFLWjseJ48r1b5vXto2vRHkt94h4HRp2RjRPDI/SU3XnjSNQsRltO6Kxp/fXGv6w==" saltValue="3AhouratR4ItL23epwCsXw==" spinCount="100000" sheet="1" objects="1" scenarios="1"/>
  <dataConsolidate/>
  <mergeCells count="36">
    <mergeCell ref="F5:L6"/>
    <mergeCell ref="M5:N5"/>
    <mergeCell ref="M6:N6"/>
    <mergeCell ref="D27:F27"/>
    <mergeCell ref="E9:F9"/>
    <mergeCell ref="C10:D10"/>
    <mergeCell ref="E10:F10"/>
    <mergeCell ref="H9:K9"/>
    <mergeCell ref="H10:K10"/>
    <mergeCell ref="C9:D9"/>
    <mergeCell ref="J19:J24"/>
    <mergeCell ref="K19:K24"/>
    <mergeCell ref="L12:L13"/>
    <mergeCell ref="K14:K18"/>
    <mergeCell ref="D14:D18"/>
    <mergeCell ref="B1:E6"/>
    <mergeCell ref="F1:L2"/>
    <mergeCell ref="M1:N2"/>
    <mergeCell ref="F3:L4"/>
    <mergeCell ref="M3:N4"/>
    <mergeCell ref="D28:F28"/>
    <mergeCell ref="M12:M13"/>
    <mergeCell ref="L28:M48"/>
    <mergeCell ref="D29:F29"/>
    <mergeCell ref="C25:I25"/>
    <mergeCell ref="C14:C24"/>
    <mergeCell ref="D19:D24"/>
    <mergeCell ref="J14:J18"/>
    <mergeCell ref="L27:M27"/>
    <mergeCell ref="C12:C13"/>
    <mergeCell ref="D12:D13"/>
    <mergeCell ref="E12:E13"/>
    <mergeCell ref="F12:F13"/>
    <mergeCell ref="G12:G13"/>
    <mergeCell ref="H12:I12"/>
    <mergeCell ref="J12:K12"/>
  </mergeCells>
  <conditionalFormatting sqref="H14:H24">
    <cfRule type="containsText" dxfId="2" priority="4" operator="containsText" text="4">
      <formula>NOT(ISERROR(SEARCH("4",H14)))</formula>
    </cfRule>
  </conditionalFormatting>
  <conditionalFormatting sqref="H11:K11">
    <cfRule type="iconSet" priority="20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I14">
    <cfRule type="dataBar" priority="9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{43238FEE-DD3C-43A7-A338-2AFFA39350DE}</x14:id>
        </ext>
      </extLst>
    </cfRule>
  </conditionalFormatting>
  <conditionalFormatting sqref="I15">
    <cfRule type="dataBar" priority="8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{364689E6-1392-470A-A04B-C548F5E78DAC}</x14:id>
        </ext>
      </extLst>
    </cfRule>
  </conditionalFormatting>
  <conditionalFormatting sqref="I16">
    <cfRule type="dataBar" priority="7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{B43F9B32-F3ED-49B8-BBF7-CC91E12F005B}</x14:id>
        </ext>
      </extLst>
    </cfRule>
  </conditionalFormatting>
  <conditionalFormatting sqref="I17">
    <cfRule type="dataBar" priority="6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{7E424242-D545-4061-B325-FA91AC6D520D}</x14:id>
        </ext>
      </extLst>
    </cfRule>
  </conditionalFormatting>
  <conditionalFormatting sqref="I18:I24">
    <cfRule type="dataBar" priority="5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{30A88D17-A78B-4C74-AAF7-32DE9B6B10C9}</x14:id>
        </ext>
      </extLst>
    </cfRule>
  </conditionalFormatting>
  <conditionalFormatting sqref="K14">
    <cfRule type="dataBar" priority="17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{204C5883-E08B-40DD-A2DE-9AFE26696F50}</x14:id>
        </ext>
      </extLst>
    </cfRule>
  </conditionalFormatting>
  <conditionalFormatting sqref="K19">
    <cfRule type="dataBar" priority="2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{7BFFE378-4488-40D8-BDD1-ABC852E9C073}</x14:id>
        </ext>
      </extLst>
    </cfRule>
  </conditionalFormatting>
  <conditionalFormatting sqref="K25">
    <cfRule type="dataBar" priority="3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{29CE09D8-F173-44AA-B288-EC29B20CF36B}</x14:id>
        </ext>
      </extLst>
    </cfRule>
  </conditionalFormatting>
  <dataValidations count="3">
    <dataValidation type="list" allowBlank="1" showInputMessage="1" showErrorMessage="1" sqref="G14:G24" xr:uid="{00000000-0002-0000-0400-000001000000}">
      <formula1>Implementación</formula1>
    </dataValidation>
    <dataValidation allowBlank="1" showInputMessage="1" showErrorMessage="1" prompt="Documento o registro de la actividad que permite evidenciar el cumplimiento del requisito." sqref="M14:M25" xr:uid="{00000000-0002-0000-0400-000002000000}"/>
    <dataValidation allowBlank="1" showInputMessage="1" showErrorMessage="1" prompt="Se genera plan de accion cuando la calificación es inferior a 4" sqref="L14:L25" xr:uid="{00000000-0002-0000-0400-000003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3238FEE-DD3C-43A7-A338-2AFFA39350D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I14</xm:sqref>
        </x14:conditionalFormatting>
        <x14:conditionalFormatting xmlns:xm="http://schemas.microsoft.com/office/excel/2006/main">
          <x14:cfRule type="dataBar" id="{364689E6-1392-470A-A04B-C548F5E78D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I15</xm:sqref>
        </x14:conditionalFormatting>
        <x14:conditionalFormatting xmlns:xm="http://schemas.microsoft.com/office/excel/2006/main">
          <x14:cfRule type="dataBar" id="{B43F9B32-F3ED-49B8-BBF7-CC91E12F005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I16</xm:sqref>
        </x14:conditionalFormatting>
        <x14:conditionalFormatting xmlns:xm="http://schemas.microsoft.com/office/excel/2006/main">
          <x14:cfRule type="dataBar" id="{7E424242-D545-4061-B325-FA91AC6D520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I17</xm:sqref>
        </x14:conditionalFormatting>
        <x14:conditionalFormatting xmlns:xm="http://schemas.microsoft.com/office/excel/2006/main">
          <x14:cfRule type="dataBar" id="{30A88D17-A78B-4C74-AAF7-32DE9B6B10C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I18:I24</xm:sqref>
        </x14:conditionalFormatting>
        <x14:conditionalFormatting xmlns:xm="http://schemas.microsoft.com/office/excel/2006/main">
          <x14:cfRule type="dataBar" id="{204C5883-E08B-40DD-A2DE-9AFE26696F5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K14</xm:sqref>
        </x14:conditionalFormatting>
        <x14:conditionalFormatting xmlns:xm="http://schemas.microsoft.com/office/excel/2006/main">
          <x14:cfRule type="dataBar" id="{7BFFE378-4488-40D8-BDD1-ABC852E9C07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K19</xm:sqref>
        </x14:conditionalFormatting>
        <x14:conditionalFormatting xmlns:xm="http://schemas.microsoft.com/office/excel/2006/main">
          <x14:cfRule type="dataBar" id="{29CE09D8-F173-44AA-B288-EC29B20CF36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1A8663-B51B-4266-B003-39759B65A706}">
          <x14:formula1>
            <xm:f>Hoja1!$A$2:$A$6</xm:f>
          </x14:formula1>
          <xm:sqref>H14:H24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A1:Y284"/>
  <sheetViews>
    <sheetView showGridLines="0" zoomScale="60" zoomScaleNormal="60" zoomScalePageLayoutView="115" workbookViewId="0">
      <selection activeCell="K27" sqref="K27:K39"/>
    </sheetView>
  </sheetViews>
  <sheetFormatPr baseColWidth="10" defaultColWidth="0" defaultRowHeight="0" customHeight="1" zeroHeight="1" x14ac:dyDescent="0.2"/>
  <cols>
    <col min="1" max="1" width="1.88671875" style="35" customWidth="1"/>
    <col min="2" max="2" width="1.33203125" style="35" customWidth="1"/>
    <col min="3" max="3" width="17.6640625" style="35" customWidth="1"/>
    <col min="4" max="4" width="24.6640625" style="35" customWidth="1"/>
    <col min="5" max="5" width="16.33203125" style="35" customWidth="1"/>
    <col min="6" max="6" width="54" style="35" customWidth="1"/>
    <col min="7" max="7" width="17.6640625" style="35" customWidth="1"/>
    <col min="8" max="8" width="13.33203125" style="36" bestFit="1" customWidth="1"/>
    <col min="9" max="10" width="10.6640625" style="35" customWidth="1"/>
    <col min="11" max="11" width="14.33203125" style="35" bestFit="1" customWidth="1"/>
    <col min="12" max="12" width="53.6640625" style="35" customWidth="1"/>
    <col min="13" max="13" width="32.33203125" style="35" customWidth="1"/>
    <col min="14" max="15" width="1.33203125" style="35" customWidth="1"/>
    <col min="16" max="16" width="2.88671875" style="35" customWidth="1"/>
    <col min="17" max="25" width="0" style="35" hidden="1" customWidth="1"/>
    <col min="26" max="16384" width="11.44140625" style="35" hidden="1"/>
  </cols>
  <sheetData>
    <row r="1" spans="1:15" ht="10.199999999999999" customHeight="1" x14ac:dyDescent="0.2">
      <c r="A1" s="34"/>
      <c r="B1" s="9"/>
      <c r="C1" s="10"/>
      <c r="D1" s="10"/>
      <c r="E1" s="11"/>
      <c r="F1" s="9" t="s">
        <v>0</v>
      </c>
      <c r="G1" s="10"/>
      <c r="H1" s="10"/>
      <c r="I1" s="10"/>
      <c r="J1" s="10"/>
      <c r="K1" s="10"/>
      <c r="L1" s="11"/>
      <c r="M1" s="14" t="s">
        <v>185</v>
      </c>
      <c r="N1" s="15"/>
      <c r="O1" s="12"/>
    </row>
    <row r="2" spans="1:15" ht="15.6" customHeight="1" thickBot="1" x14ac:dyDescent="0.25">
      <c r="A2" s="34"/>
      <c r="B2" s="22"/>
      <c r="C2" s="23"/>
      <c r="D2" s="23"/>
      <c r="E2" s="24"/>
      <c r="F2" s="25"/>
      <c r="G2" s="26"/>
      <c r="H2" s="26"/>
      <c r="I2" s="26"/>
      <c r="J2" s="26"/>
      <c r="K2" s="26"/>
      <c r="L2" s="27"/>
      <c r="M2" s="16"/>
      <c r="N2" s="17"/>
      <c r="O2" s="12"/>
    </row>
    <row r="3" spans="1:15" ht="10.199999999999999" customHeight="1" x14ac:dyDescent="0.2">
      <c r="A3" s="34"/>
      <c r="B3" s="22"/>
      <c r="C3" s="23"/>
      <c r="D3" s="23"/>
      <c r="E3" s="24"/>
      <c r="F3" s="18" t="s">
        <v>1</v>
      </c>
      <c r="G3" s="28"/>
      <c r="H3" s="28"/>
      <c r="I3" s="28"/>
      <c r="J3" s="28"/>
      <c r="K3" s="28"/>
      <c r="L3" s="19"/>
      <c r="M3" s="14" t="s">
        <v>186</v>
      </c>
      <c r="N3" s="15"/>
      <c r="O3" s="12"/>
    </row>
    <row r="4" spans="1:15" ht="10.95" customHeight="1" thickBot="1" x14ac:dyDescent="0.25">
      <c r="A4" s="34"/>
      <c r="B4" s="22"/>
      <c r="C4" s="23"/>
      <c r="D4" s="23"/>
      <c r="E4" s="24"/>
      <c r="F4" s="29"/>
      <c r="G4" s="30"/>
      <c r="H4" s="30"/>
      <c r="I4" s="30"/>
      <c r="J4" s="30"/>
      <c r="K4" s="30"/>
      <c r="L4" s="13"/>
      <c r="M4" s="16"/>
      <c r="N4" s="17"/>
      <c r="O4" s="12"/>
    </row>
    <row r="5" spans="1:15" ht="19.2" customHeight="1" thickBot="1" x14ac:dyDescent="0.25">
      <c r="A5" s="34"/>
      <c r="B5" s="22"/>
      <c r="C5" s="23"/>
      <c r="D5" s="23"/>
      <c r="E5" s="24"/>
      <c r="F5" s="18" t="s">
        <v>2</v>
      </c>
      <c r="G5" s="28"/>
      <c r="H5" s="28"/>
      <c r="I5" s="28"/>
      <c r="J5" s="28"/>
      <c r="K5" s="28"/>
      <c r="L5" s="19"/>
      <c r="M5" s="14" t="s">
        <v>188</v>
      </c>
      <c r="N5" s="15"/>
      <c r="O5" s="12"/>
    </row>
    <row r="6" spans="1:15" ht="17.399999999999999" customHeight="1" thickBot="1" x14ac:dyDescent="0.25">
      <c r="A6" s="34"/>
      <c r="B6" s="25"/>
      <c r="C6" s="26"/>
      <c r="D6" s="26"/>
      <c r="E6" s="27"/>
      <c r="F6" s="29"/>
      <c r="G6" s="30"/>
      <c r="H6" s="30"/>
      <c r="I6" s="30"/>
      <c r="J6" s="30"/>
      <c r="K6" s="30"/>
      <c r="L6" s="13"/>
      <c r="M6" s="20" t="s">
        <v>272</v>
      </c>
      <c r="N6" s="21"/>
      <c r="O6" s="12"/>
    </row>
    <row r="7" spans="1:15" ht="7.5" customHeight="1" thickBot="1" x14ac:dyDescent="0.25"/>
    <row r="8" spans="1:15" ht="7.5" customHeight="1" thickBot="1" x14ac:dyDescent="0.25">
      <c r="B8" s="37"/>
      <c r="C8" s="38"/>
      <c r="D8" s="38"/>
      <c r="E8" s="38"/>
      <c r="F8" s="38"/>
      <c r="G8" s="38"/>
      <c r="H8" s="39"/>
      <c r="I8" s="38"/>
      <c r="J8" s="38"/>
      <c r="K8" s="38"/>
      <c r="L8" s="38"/>
      <c r="M8" s="38"/>
      <c r="N8" s="40"/>
    </row>
    <row r="9" spans="1:15" s="41" customFormat="1" ht="21" customHeight="1" x14ac:dyDescent="0.2">
      <c r="B9" s="42"/>
      <c r="C9" s="43" t="s">
        <v>3</v>
      </c>
      <c r="D9" s="44"/>
      <c r="E9" s="45" t="s">
        <v>3</v>
      </c>
      <c r="F9" s="45"/>
      <c r="G9" s="46"/>
      <c r="H9" s="172" t="s">
        <v>4</v>
      </c>
      <c r="I9" s="253"/>
      <c r="J9" s="253"/>
      <c r="K9" s="254"/>
      <c r="L9" s="35"/>
      <c r="M9" s="35"/>
      <c r="N9" s="47"/>
    </row>
    <row r="10" spans="1:15" ht="21" customHeight="1" thickBot="1" x14ac:dyDescent="0.25">
      <c r="B10" s="48"/>
      <c r="C10" s="49"/>
      <c r="D10" s="50"/>
      <c r="E10" s="51"/>
      <c r="F10" s="51"/>
      <c r="G10" s="46"/>
      <c r="H10" s="52">
        <f>G46</f>
        <v>0</v>
      </c>
      <c r="I10" s="53"/>
      <c r="J10" s="53"/>
      <c r="K10" s="54"/>
      <c r="N10" s="55"/>
    </row>
    <row r="11" spans="1:15" ht="5.25" customHeight="1" thickBot="1" x14ac:dyDescent="0.25">
      <c r="B11" s="48"/>
      <c r="F11" s="56"/>
      <c r="G11" s="56"/>
      <c r="H11" s="57"/>
      <c r="I11" s="57"/>
      <c r="J11" s="57"/>
      <c r="K11" s="57"/>
      <c r="N11" s="55"/>
    </row>
    <row r="12" spans="1:15" s="58" customFormat="1" ht="32.25" customHeight="1" thickBot="1" x14ac:dyDescent="0.25">
      <c r="B12" s="59"/>
      <c r="C12" s="60" t="s">
        <v>29</v>
      </c>
      <c r="D12" s="61" t="s">
        <v>30</v>
      </c>
      <c r="E12" s="62" t="s">
        <v>69</v>
      </c>
      <c r="F12" s="61" t="s">
        <v>5</v>
      </c>
      <c r="G12" s="61" t="s">
        <v>6</v>
      </c>
      <c r="H12" s="63" t="s">
        <v>182</v>
      </c>
      <c r="I12" s="64"/>
      <c r="J12" s="63" t="s">
        <v>183</v>
      </c>
      <c r="K12" s="64"/>
      <c r="L12" s="61" t="s">
        <v>8</v>
      </c>
      <c r="M12" s="65" t="s">
        <v>9</v>
      </c>
      <c r="N12" s="66"/>
    </row>
    <row r="13" spans="1:15" s="58" customFormat="1" ht="32.25" customHeight="1" thickBot="1" x14ac:dyDescent="0.25">
      <c r="B13" s="59"/>
      <c r="C13" s="67"/>
      <c r="D13" s="68"/>
      <c r="E13" s="69"/>
      <c r="F13" s="68"/>
      <c r="G13" s="70"/>
      <c r="H13" s="71" t="s">
        <v>33</v>
      </c>
      <c r="I13" s="71" t="s">
        <v>34</v>
      </c>
      <c r="J13" s="72" t="s">
        <v>33</v>
      </c>
      <c r="K13" s="73" t="s">
        <v>7</v>
      </c>
      <c r="L13" s="68"/>
      <c r="M13" s="74"/>
      <c r="N13" s="66"/>
    </row>
    <row r="14" spans="1:15" ht="36.6" customHeight="1" x14ac:dyDescent="0.2">
      <c r="B14" s="48"/>
      <c r="C14" s="75" t="s">
        <v>128</v>
      </c>
      <c r="D14" s="425" t="s">
        <v>129</v>
      </c>
      <c r="E14" s="426" t="s">
        <v>130</v>
      </c>
      <c r="F14" s="260" t="s">
        <v>259</v>
      </c>
      <c r="G14" s="261" t="s">
        <v>18</v>
      </c>
      <c r="H14" s="262">
        <v>0</v>
      </c>
      <c r="I14" s="263">
        <f t="shared" ref="I14:I18" si="0">IF(G14="No","",VLOOKUP(H14,O,2,0))</f>
        <v>0</v>
      </c>
      <c r="J14" s="427">
        <f>IFERROR(AVERAGE(H14:H18),0)</f>
        <v>0</v>
      </c>
      <c r="K14" s="428">
        <f>AVERAGE(I14:I18)</f>
        <v>0</v>
      </c>
      <c r="L14" s="264"/>
      <c r="M14" s="265"/>
      <c r="N14" s="55"/>
    </row>
    <row r="15" spans="1:15" ht="42.6" customHeight="1" x14ac:dyDescent="0.2">
      <c r="B15" s="48"/>
      <c r="C15" s="75"/>
      <c r="D15" s="425"/>
      <c r="E15" s="322"/>
      <c r="F15" s="98" t="s">
        <v>260</v>
      </c>
      <c r="G15" s="99" t="s">
        <v>18</v>
      </c>
      <c r="H15" s="100">
        <v>0</v>
      </c>
      <c r="I15" s="101">
        <f t="shared" si="0"/>
        <v>0</v>
      </c>
      <c r="J15" s="323"/>
      <c r="K15" s="349"/>
      <c r="L15" s="223"/>
      <c r="M15" s="266"/>
      <c r="N15" s="55"/>
    </row>
    <row r="16" spans="1:15" ht="42.6" customHeight="1" x14ac:dyDescent="0.2">
      <c r="B16" s="48"/>
      <c r="C16" s="75"/>
      <c r="D16" s="425"/>
      <c r="E16" s="322"/>
      <c r="F16" s="98" t="s">
        <v>261</v>
      </c>
      <c r="G16" s="99" t="s">
        <v>18</v>
      </c>
      <c r="H16" s="100">
        <v>0</v>
      </c>
      <c r="I16" s="101">
        <f t="shared" si="0"/>
        <v>0</v>
      </c>
      <c r="J16" s="323"/>
      <c r="K16" s="349"/>
      <c r="L16" s="223"/>
      <c r="M16" s="266"/>
      <c r="N16" s="55"/>
    </row>
    <row r="17" spans="2:14" ht="31.2" customHeight="1" x14ac:dyDescent="0.2">
      <c r="B17" s="48"/>
      <c r="C17" s="75"/>
      <c r="D17" s="425"/>
      <c r="E17" s="322"/>
      <c r="F17" s="98" t="s">
        <v>262</v>
      </c>
      <c r="G17" s="99" t="s">
        <v>18</v>
      </c>
      <c r="H17" s="100">
        <v>0</v>
      </c>
      <c r="I17" s="101">
        <f t="shared" si="0"/>
        <v>0</v>
      </c>
      <c r="J17" s="323"/>
      <c r="K17" s="349"/>
      <c r="L17" s="106"/>
      <c r="M17" s="105"/>
      <c r="N17" s="55"/>
    </row>
    <row r="18" spans="2:14" ht="38.4" thickBot="1" x14ac:dyDescent="0.25">
      <c r="B18" s="48"/>
      <c r="C18" s="75"/>
      <c r="D18" s="425"/>
      <c r="E18" s="358"/>
      <c r="F18" s="111" t="s">
        <v>263</v>
      </c>
      <c r="G18" s="112" t="s">
        <v>18</v>
      </c>
      <c r="H18" s="113">
        <v>0</v>
      </c>
      <c r="I18" s="114">
        <f t="shared" si="0"/>
        <v>0</v>
      </c>
      <c r="J18" s="429"/>
      <c r="K18" s="430"/>
      <c r="L18" s="388"/>
      <c r="M18" s="287"/>
      <c r="N18" s="55"/>
    </row>
    <row r="19" spans="2:14" ht="55.2" customHeight="1" x14ac:dyDescent="0.2">
      <c r="B19" s="48"/>
      <c r="C19" s="75"/>
      <c r="D19" s="425"/>
      <c r="E19" s="431" t="s">
        <v>131</v>
      </c>
      <c r="F19" s="119" t="s">
        <v>132</v>
      </c>
      <c r="G19" s="120" t="s">
        <v>18</v>
      </c>
      <c r="H19" s="121">
        <v>0</v>
      </c>
      <c r="I19" s="122">
        <f t="shared" ref="I19:I39" si="1">IF(G19="No","",VLOOKUP(H19,O,2,0))</f>
        <v>0</v>
      </c>
      <c r="J19" s="432">
        <f>IFERROR(AVERAGE(H19:H21),0)</f>
        <v>0</v>
      </c>
      <c r="K19" s="433">
        <f>AVERAGE(I19:I21)</f>
        <v>0</v>
      </c>
      <c r="L19" s="123"/>
      <c r="M19" s="434"/>
      <c r="N19" s="55"/>
    </row>
    <row r="20" spans="2:14" ht="31.2" customHeight="1" x14ac:dyDescent="0.2">
      <c r="B20" s="48"/>
      <c r="C20" s="75"/>
      <c r="D20" s="425"/>
      <c r="E20" s="335"/>
      <c r="F20" s="207" t="s">
        <v>138</v>
      </c>
      <c r="G20" s="208" t="s">
        <v>18</v>
      </c>
      <c r="H20" s="209">
        <v>0</v>
      </c>
      <c r="I20" s="341">
        <f>IF(G20="No","",VLOOKUP(H20,O,2,0))</f>
        <v>0</v>
      </c>
      <c r="J20" s="275"/>
      <c r="K20" s="276"/>
      <c r="L20" s="435"/>
      <c r="M20" s="278"/>
      <c r="N20" s="55"/>
    </row>
    <row r="21" spans="2:14" ht="31.2" customHeight="1" thickBot="1" x14ac:dyDescent="0.25">
      <c r="B21" s="48"/>
      <c r="C21" s="75"/>
      <c r="D21" s="425"/>
      <c r="E21" s="337"/>
      <c r="F21" s="338" t="s">
        <v>139</v>
      </c>
      <c r="G21" s="339" t="s">
        <v>18</v>
      </c>
      <c r="H21" s="340">
        <v>0</v>
      </c>
      <c r="I21" s="341">
        <f t="shared" si="1"/>
        <v>0</v>
      </c>
      <c r="J21" s="342"/>
      <c r="K21" s="343"/>
      <c r="L21" s="436"/>
      <c r="M21" s="437"/>
      <c r="N21" s="55"/>
    </row>
    <row r="22" spans="2:14" ht="58.2" customHeight="1" x14ac:dyDescent="0.2">
      <c r="B22" s="48"/>
      <c r="C22" s="75"/>
      <c r="D22" s="386" t="s">
        <v>141</v>
      </c>
      <c r="E22" s="317" t="s">
        <v>140</v>
      </c>
      <c r="F22" s="88" t="s">
        <v>142</v>
      </c>
      <c r="G22" s="89" t="s">
        <v>18</v>
      </c>
      <c r="H22" s="90">
        <v>0</v>
      </c>
      <c r="I22" s="91">
        <f t="shared" si="1"/>
        <v>0</v>
      </c>
      <c r="J22" s="318">
        <f>IFERROR(AVERAGE(H22:H23),0)</f>
        <v>0</v>
      </c>
      <c r="K22" s="346">
        <f>AVERAGE(I22:I23)</f>
        <v>0</v>
      </c>
      <c r="L22" s="94"/>
      <c r="M22" s="95"/>
      <c r="N22" s="55"/>
    </row>
    <row r="23" spans="2:14" ht="25.8" thickBot="1" x14ac:dyDescent="0.25">
      <c r="B23" s="48"/>
      <c r="C23" s="75"/>
      <c r="D23" s="387"/>
      <c r="E23" s="325"/>
      <c r="F23" s="326" t="s">
        <v>148</v>
      </c>
      <c r="G23" s="327" t="s">
        <v>18</v>
      </c>
      <c r="H23" s="328">
        <v>0</v>
      </c>
      <c r="I23" s="329">
        <f t="shared" si="1"/>
        <v>0</v>
      </c>
      <c r="J23" s="330"/>
      <c r="K23" s="350"/>
      <c r="L23" s="438"/>
      <c r="M23" s="439"/>
      <c r="N23" s="55"/>
    </row>
    <row r="24" spans="2:14" ht="30" customHeight="1" x14ac:dyDescent="0.2">
      <c r="B24" s="48"/>
      <c r="C24" s="75"/>
      <c r="D24" s="387"/>
      <c r="E24" s="333" t="s">
        <v>143</v>
      </c>
      <c r="F24" s="196" t="s">
        <v>144</v>
      </c>
      <c r="G24" s="197" t="s">
        <v>18</v>
      </c>
      <c r="H24" s="198">
        <v>0</v>
      </c>
      <c r="I24" s="199">
        <f t="shared" si="1"/>
        <v>0</v>
      </c>
      <c r="J24" s="200">
        <f>IFERROR(AVERAGE(H24:H26),0)</f>
        <v>0</v>
      </c>
      <c r="K24" s="273">
        <f>AVERAGE(I24:I26)</f>
        <v>0</v>
      </c>
      <c r="L24" s="440"/>
      <c r="M24" s="334"/>
      <c r="N24" s="55"/>
    </row>
    <row r="25" spans="2:14" ht="50.4" x14ac:dyDescent="0.2">
      <c r="B25" s="48"/>
      <c r="C25" s="75"/>
      <c r="D25" s="387"/>
      <c r="E25" s="335"/>
      <c r="F25" s="207" t="s">
        <v>145</v>
      </c>
      <c r="G25" s="208" t="s">
        <v>18</v>
      </c>
      <c r="H25" s="209">
        <v>0</v>
      </c>
      <c r="I25" s="210">
        <f t="shared" si="1"/>
        <v>0</v>
      </c>
      <c r="J25" s="360"/>
      <c r="K25" s="276"/>
      <c r="L25" s="435"/>
      <c r="M25" s="279"/>
      <c r="N25" s="55"/>
    </row>
    <row r="26" spans="2:14" ht="38.4" thickBot="1" x14ac:dyDescent="0.25">
      <c r="B26" s="48"/>
      <c r="C26" s="75"/>
      <c r="D26" s="389"/>
      <c r="E26" s="337"/>
      <c r="F26" s="338" t="s">
        <v>146</v>
      </c>
      <c r="G26" s="339" t="s">
        <v>18</v>
      </c>
      <c r="H26" s="340">
        <v>0</v>
      </c>
      <c r="I26" s="341">
        <f t="shared" si="1"/>
        <v>0</v>
      </c>
      <c r="J26" s="364"/>
      <c r="K26" s="343"/>
      <c r="L26" s="436"/>
      <c r="M26" s="437"/>
      <c r="N26" s="55"/>
    </row>
    <row r="27" spans="2:14" ht="27.6" customHeight="1" x14ac:dyDescent="0.2">
      <c r="B27" s="48"/>
      <c r="C27" s="75"/>
      <c r="D27" s="386" t="s">
        <v>147</v>
      </c>
      <c r="E27" s="441" t="s">
        <v>149</v>
      </c>
      <c r="F27" s="88" t="s">
        <v>150</v>
      </c>
      <c r="G27" s="89" t="s">
        <v>18</v>
      </c>
      <c r="H27" s="90">
        <v>0</v>
      </c>
      <c r="I27" s="91">
        <f t="shared" si="1"/>
        <v>0</v>
      </c>
      <c r="J27" s="318">
        <f>IFERROR(AVERAGE(H27:H39),0)</f>
        <v>0</v>
      </c>
      <c r="K27" s="346">
        <f>AVERAGE(I27:I39)</f>
        <v>0</v>
      </c>
      <c r="L27" s="94"/>
      <c r="M27" s="319"/>
      <c r="N27" s="55"/>
    </row>
    <row r="28" spans="2:14" ht="50.4" customHeight="1" x14ac:dyDescent="0.2">
      <c r="B28" s="48"/>
      <c r="C28" s="75"/>
      <c r="D28" s="387"/>
      <c r="E28" s="442" t="s">
        <v>168</v>
      </c>
      <c r="F28" s="98" t="s">
        <v>264</v>
      </c>
      <c r="G28" s="99" t="s">
        <v>18</v>
      </c>
      <c r="H28" s="100">
        <v>0</v>
      </c>
      <c r="I28" s="101">
        <f t="shared" si="1"/>
        <v>0</v>
      </c>
      <c r="J28" s="323"/>
      <c r="K28" s="349"/>
      <c r="L28" s="106"/>
      <c r="M28" s="267"/>
      <c r="N28" s="55"/>
    </row>
    <row r="29" spans="2:14" ht="58.2" customHeight="1" x14ac:dyDescent="0.2">
      <c r="B29" s="48"/>
      <c r="C29" s="75"/>
      <c r="D29" s="387"/>
      <c r="E29" s="442"/>
      <c r="F29" s="98" t="s">
        <v>265</v>
      </c>
      <c r="G29" s="99" t="s">
        <v>18</v>
      </c>
      <c r="H29" s="100">
        <v>0</v>
      </c>
      <c r="I29" s="101">
        <f t="shared" si="1"/>
        <v>0</v>
      </c>
      <c r="J29" s="323"/>
      <c r="K29" s="349"/>
      <c r="L29" s="104"/>
      <c r="M29" s="267"/>
      <c r="N29" s="55"/>
    </row>
    <row r="30" spans="2:14" ht="32.4" customHeight="1" x14ac:dyDescent="0.2">
      <c r="B30" s="48"/>
      <c r="C30" s="75"/>
      <c r="D30" s="387"/>
      <c r="E30" s="442"/>
      <c r="F30" s="98" t="s">
        <v>266</v>
      </c>
      <c r="G30" s="99" t="s">
        <v>18</v>
      </c>
      <c r="H30" s="100">
        <v>0</v>
      </c>
      <c r="I30" s="101">
        <f t="shared" si="1"/>
        <v>0</v>
      </c>
      <c r="J30" s="323"/>
      <c r="K30" s="349"/>
      <c r="L30" s="268"/>
      <c r="M30" s="443"/>
      <c r="N30" s="55"/>
    </row>
    <row r="31" spans="2:14" ht="32.4" customHeight="1" x14ac:dyDescent="0.2">
      <c r="B31" s="48"/>
      <c r="C31" s="75"/>
      <c r="D31" s="387"/>
      <c r="E31" s="442"/>
      <c r="F31" s="98" t="s">
        <v>267</v>
      </c>
      <c r="G31" s="99" t="s">
        <v>18</v>
      </c>
      <c r="H31" s="100">
        <v>0</v>
      </c>
      <c r="I31" s="101">
        <f t="shared" si="1"/>
        <v>0</v>
      </c>
      <c r="J31" s="323"/>
      <c r="K31" s="349"/>
      <c r="L31" s="268"/>
      <c r="M31" s="443"/>
      <c r="N31" s="55"/>
    </row>
    <row r="32" spans="2:14" ht="31.2" customHeight="1" x14ac:dyDescent="0.2">
      <c r="B32" s="48"/>
      <c r="C32" s="75"/>
      <c r="D32" s="387"/>
      <c r="E32" s="444" t="s">
        <v>151</v>
      </c>
      <c r="F32" s="268" t="s">
        <v>184</v>
      </c>
      <c r="G32" s="99" t="s">
        <v>18</v>
      </c>
      <c r="H32" s="100">
        <v>0</v>
      </c>
      <c r="I32" s="101">
        <f t="shared" si="1"/>
        <v>0</v>
      </c>
      <c r="J32" s="323"/>
      <c r="K32" s="349"/>
      <c r="L32" s="268"/>
      <c r="M32" s="443"/>
      <c r="N32" s="55"/>
    </row>
    <row r="33" spans="2:15" ht="57.6" customHeight="1" x14ac:dyDescent="0.2">
      <c r="B33" s="48"/>
      <c r="C33" s="75"/>
      <c r="D33" s="387"/>
      <c r="E33" s="442" t="s">
        <v>169</v>
      </c>
      <c r="F33" s="98" t="s">
        <v>268</v>
      </c>
      <c r="G33" s="99" t="s">
        <v>18</v>
      </c>
      <c r="H33" s="100">
        <v>0</v>
      </c>
      <c r="I33" s="101">
        <f t="shared" si="1"/>
        <v>0</v>
      </c>
      <c r="J33" s="323"/>
      <c r="K33" s="349"/>
      <c r="L33" s="104"/>
      <c r="M33" s="266"/>
      <c r="N33" s="55"/>
    </row>
    <row r="34" spans="2:15" ht="60.6" customHeight="1" x14ac:dyDescent="0.2">
      <c r="B34" s="48"/>
      <c r="C34" s="75"/>
      <c r="D34" s="387"/>
      <c r="E34" s="442"/>
      <c r="F34" s="98" t="s">
        <v>269</v>
      </c>
      <c r="G34" s="99" t="s">
        <v>18</v>
      </c>
      <c r="H34" s="100">
        <v>0</v>
      </c>
      <c r="I34" s="101">
        <f t="shared" si="1"/>
        <v>0</v>
      </c>
      <c r="J34" s="323"/>
      <c r="K34" s="349"/>
      <c r="L34" s="104"/>
      <c r="M34" s="266"/>
      <c r="N34" s="55"/>
    </row>
    <row r="35" spans="2:15" ht="57.6" customHeight="1" x14ac:dyDescent="0.2">
      <c r="B35" s="48"/>
      <c r="C35" s="75"/>
      <c r="D35" s="387"/>
      <c r="E35" s="442"/>
      <c r="F35" s="98" t="s">
        <v>270</v>
      </c>
      <c r="G35" s="99" t="s">
        <v>18</v>
      </c>
      <c r="H35" s="100">
        <v>0</v>
      </c>
      <c r="I35" s="101">
        <f t="shared" si="1"/>
        <v>0</v>
      </c>
      <c r="J35" s="323"/>
      <c r="K35" s="349"/>
      <c r="L35" s="268"/>
      <c r="M35" s="443"/>
      <c r="N35" s="55"/>
    </row>
    <row r="36" spans="2:15" ht="50.4" x14ac:dyDescent="0.2">
      <c r="B36" s="48"/>
      <c r="C36" s="75"/>
      <c r="D36" s="387"/>
      <c r="E36" s="442"/>
      <c r="F36" s="98" t="s">
        <v>271</v>
      </c>
      <c r="G36" s="99" t="s">
        <v>18</v>
      </c>
      <c r="H36" s="100">
        <v>0</v>
      </c>
      <c r="I36" s="101">
        <f t="shared" si="1"/>
        <v>0</v>
      </c>
      <c r="J36" s="323"/>
      <c r="K36" s="349"/>
      <c r="L36" s="268"/>
      <c r="M36" s="267"/>
      <c r="N36" s="55"/>
    </row>
    <row r="37" spans="2:15" ht="25.2" x14ac:dyDescent="0.2">
      <c r="B37" s="48"/>
      <c r="C37" s="75"/>
      <c r="D37" s="387"/>
      <c r="E37" s="445" t="s">
        <v>152</v>
      </c>
      <c r="F37" s="268" t="s">
        <v>153</v>
      </c>
      <c r="G37" s="99" t="s">
        <v>18</v>
      </c>
      <c r="H37" s="100">
        <v>0</v>
      </c>
      <c r="I37" s="101">
        <f t="shared" si="1"/>
        <v>0</v>
      </c>
      <c r="J37" s="323"/>
      <c r="K37" s="349"/>
      <c r="L37" s="268"/>
      <c r="M37" s="267"/>
      <c r="N37" s="55"/>
    </row>
    <row r="38" spans="2:15" ht="33" customHeight="1" x14ac:dyDescent="0.2">
      <c r="B38" s="48"/>
      <c r="C38" s="75"/>
      <c r="D38" s="387"/>
      <c r="E38" s="444" t="s">
        <v>154</v>
      </c>
      <c r="F38" s="268" t="s">
        <v>155</v>
      </c>
      <c r="G38" s="99" t="s">
        <v>18</v>
      </c>
      <c r="H38" s="100">
        <v>0</v>
      </c>
      <c r="I38" s="101">
        <f t="shared" si="1"/>
        <v>0</v>
      </c>
      <c r="J38" s="323"/>
      <c r="K38" s="349"/>
      <c r="L38" s="104"/>
      <c r="M38" s="266"/>
      <c r="N38" s="55"/>
    </row>
    <row r="39" spans="2:15" ht="33" customHeight="1" thickBot="1" x14ac:dyDescent="0.25">
      <c r="B39" s="48"/>
      <c r="C39" s="398"/>
      <c r="D39" s="399"/>
      <c r="E39" s="446" t="s">
        <v>156</v>
      </c>
      <c r="F39" s="388" t="s">
        <v>157</v>
      </c>
      <c r="G39" s="112" t="s">
        <v>18</v>
      </c>
      <c r="H39" s="113">
        <v>0</v>
      </c>
      <c r="I39" s="114">
        <f t="shared" si="1"/>
        <v>0</v>
      </c>
      <c r="J39" s="429"/>
      <c r="K39" s="430"/>
      <c r="L39" s="117"/>
      <c r="M39" s="447"/>
      <c r="N39" s="55"/>
    </row>
    <row r="40" spans="2:15" ht="30" customHeight="1" thickBot="1" x14ac:dyDescent="0.25">
      <c r="B40" s="48"/>
      <c r="C40" s="448" t="s">
        <v>32</v>
      </c>
      <c r="D40" s="456"/>
      <c r="E40" s="456"/>
      <c r="F40" s="456"/>
      <c r="G40" s="456"/>
      <c r="H40" s="456"/>
      <c r="I40" s="457"/>
      <c r="J40" s="461">
        <f>IFERROR(AVERAGE(J14,J19,J22,J24,J27),0)</f>
        <v>0</v>
      </c>
      <c r="K40" s="458">
        <f>IFERROR(AVERAGE(K14,K19,K22,K24,K27),0)</f>
        <v>0</v>
      </c>
      <c r="L40" s="462"/>
      <c r="M40" s="463"/>
      <c r="N40" s="55"/>
    </row>
    <row r="41" spans="2:15" ht="13.2" thickBot="1" x14ac:dyDescent="0.25">
      <c r="B41" s="48"/>
      <c r="H41" s="124"/>
      <c r="L41" s="125"/>
      <c r="M41" s="125"/>
      <c r="N41" s="126"/>
      <c r="O41" s="125"/>
    </row>
    <row r="42" spans="2:15" ht="27.75" customHeight="1" thickBot="1" x14ac:dyDescent="0.25">
      <c r="B42" s="48"/>
      <c r="C42" s="127" t="s">
        <v>10</v>
      </c>
      <c r="D42" s="128" t="s">
        <v>5</v>
      </c>
      <c r="E42" s="129"/>
      <c r="F42" s="130"/>
      <c r="G42" s="131" t="s">
        <v>7</v>
      </c>
      <c r="H42" s="132" t="s">
        <v>11</v>
      </c>
      <c r="L42" s="133" t="s">
        <v>12</v>
      </c>
      <c r="M42" s="134"/>
      <c r="N42" s="126"/>
      <c r="O42" s="125"/>
    </row>
    <row r="43" spans="2:15" ht="18.600000000000001" customHeight="1" x14ac:dyDescent="0.2">
      <c r="B43" s="48"/>
      <c r="C43" s="135" t="s">
        <v>161</v>
      </c>
      <c r="D43" s="136" t="s">
        <v>158</v>
      </c>
      <c r="E43" s="137"/>
      <c r="F43" s="138"/>
      <c r="G43" s="139">
        <f>AVERAGE(K14:K21)</f>
        <v>0</v>
      </c>
      <c r="H43" s="140">
        <f>1-G43</f>
        <v>1</v>
      </c>
      <c r="L43" s="141"/>
      <c r="M43" s="142"/>
      <c r="N43" s="143"/>
      <c r="O43" s="144"/>
    </row>
    <row r="44" spans="2:15" ht="18.600000000000001" customHeight="1" x14ac:dyDescent="0.2">
      <c r="B44" s="48"/>
      <c r="C44" s="135" t="s">
        <v>162</v>
      </c>
      <c r="D44" s="145" t="s">
        <v>159</v>
      </c>
      <c r="E44" s="146"/>
      <c r="F44" s="147"/>
      <c r="G44" s="148">
        <f>AVERAGE(K15:K22)</f>
        <v>0</v>
      </c>
      <c r="H44" s="149">
        <f>1-G44</f>
        <v>1</v>
      </c>
      <c r="L44" s="141"/>
      <c r="M44" s="142"/>
      <c r="N44" s="143"/>
      <c r="O44" s="144"/>
    </row>
    <row r="45" spans="2:15" ht="18.600000000000001" customHeight="1" thickBot="1" x14ac:dyDescent="0.25">
      <c r="B45" s="48"/>
      <c r="C45" s="150" t="s">
        <v>163</v>
      </c>
      <c r="D45" s="151" t="s">
        <v>160</v>
      </c>
      <c r="E45" s="152"/>
      <c r="F45" s="153"/>
      <c r="G45" s="154">
        <f>AVERAGE(K27)</f>
        <v>0</v>
      </c>
      <c r="H45" s="155">
        <f>1-G45</f>
        <v>1</v>
      </c>
      <c r="L45" s="141"/>
      <c r="M45" s="142"/>
      <c r="N45" s="143"/>
      <c r="O45" s="144"/>
    </row>
    <row r="46" spans="2:15" ht="20.25" customHeight="1" thickBot="1" x14ac:dyDescent="0.25">
      <c r="B46" s="48"/>
      <c r="C46" s="156"/>
      <c r="D46" s="156"/>
      <c r="E46" s="156"/>
      <c r="F46" s="157" t="s">
        <v>13</v>
      </c>
      <c r="G46" s="158">
        <f>AVERAGE(G43:G45)</f>
        <v>0</v>
      </c>
      <c r="H46" s="159">
        <f>AVERAGE(H43:H45)</f>
        <v>1</v>
      </c>
      <c r="L46" s="141"/>
      <c r="M46" s="142"/>
      <c r="N46" s="143"/>
      <c r="O46" s="144"/>
    </row>
    <row r="47" spans="2:15" ht="18.600000000000001" customHeight="1" x14ac:dyDescent="0.2">
      <c r="B47" s="48"/>
      <c r="C47" s="156"/>
      <c r="D47" s="156"/>
      <c r="E47" s="156"/>
      <c r="F47" s="160"/>
      <c r="G47" s="161"/>
      <c r="H47" s="161"/>
      <c r="L47" s="141"/>
      <c r="M47" s="142"/>
      <c r="N47" s="143"/>
      <c r="O47" s="144"/>
    </row>
    <row r="48" spans="2:15" ht="18.600000000000001" customHeight="1" x14ac:dyDescent="0.2">
      <c r="B48" s="48"/>
      <c r="C48" s="156"/>
      <c r="D48" s="156"/>
      <c r="E48" s="156"/>
      <c r="F48" s="160"/>
      <c r="G48" s="161"/>
      <c r="H48" s="161"/>
      <c r="L48" s="141"/>
      <c r="M48" s="142"/>
      <c r="N48" s="143"/>
      <c r="O48" s="144"/>
    </row>
    <row r="49" spans="2:15" ht="18.600000000000001" customHeight="1" x14ac:dyDescent="0.2">
      <c r="B49" s="48"/>
      <c r="C49" s="156"/>
      <c r="D49" s="156"/>
      <c r="E49" s="156"/>
      <c r="F49" s="160"/>
      <c r="G49" s="161"/>
      <c r="H49" s="161"/>
      <c r="L49" s="141"/>
      <c r="M49" s="142"/>
      <c r="N49" s="143"/>
      <c r="O49" s="144"/>
    </row>
    <row r="50" spans="2:15" ht="18.600000000000001" customHeight="1" x14ac:dyDescent="0.2">
      <c r="B50" s="48"/>
      <c r="C50" s="156"/>
      <c r="D50" s="156"/>
      <c r="E50" s="156"/>
      <c r="F50" s="160"/>
      <c r="G50" s="161"/>
      <c r="H50" s="161"/>
      <c r="L50" s="141"/>
      <c r="M50" s="142"/>
      <c r="N50" s="143"/>
      <c r="O50" s="144"/>
    </row>
    <row r="51" spans="2:15" ht="18.600000000000001" customHeight="1" x14ac:dyDescent="0.2">
      <c r="B51" s="48"/>
      <c r="C51" s="156"/>
      <c r="D51" s="156"/>
      <c r="E51" s="156"/>
      <c r="F51" s="160"/>
      <c r="G51" s="161"/>
      <c r="H51" s="161"/>
      <c r="L51" s="141"/>
      <c r="M51" s="142"/>
      <c r="N51" s="143"/>
      <c r="O51" s="144"/>
    </row>
    <row r="52" spans="2:15" ht="18.600000000000001" customHeight="1" x14ac:dyDescent="0.2">
      <c r="B52" s="48"/>
      <c r="C52" s="156"/>
      <c r="D52" s="156"/>
      <c r="E52" s="156"/>
      <c r="F52" s="160"/>
      <c r="G52" s="161"/>
      <c r="H52" s="161"/>
      <c r="L52" s="141"/>
      <c r="M52" s="142"/>
      <c r="N52" s="143"/>
      <c r="O52" s="144"/>
    </row>
    <row r="53" spans="2:15" ht="18.600000000000001" customHeight="1" x14ac:dyDescent="0.2">
      <c r="B53" s="48"/>
      <c r="C53" s="156"/>
      <c r="D53" s="156"/>
      <c r="E53" s="156"/>
      <c r="F53" s="160"/>
      <c r="G53" s="161"/>
      <c r="H53" s="161"/>
      <c r="L53" s="141"/>
      <c r="M53" s="142"/>
      <c r="N53" s="143"/>
      <c r="O53" s="144"/>
    </row>
    <row r="54" spans="2:15" ht="18.600000000000001" customHeight="1" x14ac:dyDescent="0.2">
      <c r="B54" s="48"/>
      <c r="C54" s="156"/>
      <c r="D54" s="156"/>
      <c r="E54" s="156"/>
      <c r="F54" s="160"/>
      <c r="G54" s="161"/>
      <c r="H54" s="161"/>
      <c r="L54" s="141"/>
      <c r="M54" s="142"/>
      <c r="N54" s="143"/>
      <c r="O54" s="144"/>
    </row>
    <row r="55" spans="2:15" ht="18.600000000000001" customHeight="1" x14ac:dyDescent="0.2">
      <c r="B55" s="48"/>
      <c r="C55" s="156"/>
      <c r="D55" s="156"/>
      <c r="E55" s="156"/>
      <c r="F55" s="160"/>
      <c r="G55" s="161"/>
      <c r="H55" s="161"/>
      <c r="L55" s="141"/>
      <c r="M55" s="142"/>
      <c r="N55" s="143"/>
      <c r="O55" s="144"/>
    </row>
    <row r="56" spans="2:15" ht="18.600000000000001" customHeight="1" x14ac:dyDescent="0.2">
      <c r="B56" s="48"/>
      <c r="C56" s="156"/>
      <c r="D56" s="156"/>
      <c r="E56" s="156"/>
      <c r="F56" s="160"/>
      <c r="G56" s="161"/>
      <c r="H56" s="161"/>
      <c r="L56" s="141"/>
      <c r="M56" s="142"/>
      <c r="N56" s="143"/>
      <c r="O56" s="144"/>
    </row>
    <row r="57" spans="2:15" ht="18.600000000000001" customHeight="1" x14ac:dyDescent="0.2">
      <c r="B57" s="48"/>
      <c r="C57" s="156"/>
      <c r="D57" s="156"/>
      <c r="E57" s="156"/>
      <c r="F57" s="160"/>
      <c r="G57" s="161"/>
      <c r="H57" s="161"/>
      <c r="L57" s="141"/>
      <c r="M57" s="142"/>
      <c r="N57" s="143"/>
      <c r="O57" s="144"/>
    </row>
    <row r="58" spans="2:15" ht="18.600000000000001" customHeight="1" x14ac:dyDescent="0.2">
      <c r="B58" s="48"/>
      <c r="C58" s="156"/>
      <c r="D58" s="156"/>
      <c r="E58" s="156"/>
      <c r="F58" s="160"/>
      <c r="G58" s="161"/>
      <c r="H58" s="161"/>
      <c r="L58" s="141"/>
      <c r="M58" s="142"/>
      <c r="N58" s="143"/>
      <c r="O58" s="144"/>
    </row>
    <row r="59" spans="2:15" ht="18.600000000000001" customHeight="1" x14ac:dyDescent="0.2">
      <c r="B59" s="48"/>
      <c r="C59" s="156"/>
      <c r="D59" s="156"/>
      <c r="E59" s="156"/>
      <c r="F59" s="160"/>
      <c r="G59" s="161"/>
      <c r="H59" s="161"/>
      <c r="L59" s="141"/>
      <c r="M59" s="142"/>
      <c r="N59" s="143"/>
      <c r="O59" s="144"/>
    </row>
    <row r="60" spans="2:15" ht="18.600000000000001" customHeight="1" x14ac:dyDescent="0.2">
      <c r="B60" s="48"/>
      <c r="C60" s="156"/>
      <c r="D60" s="156"/>
      <c r="E60" s="156"/>
      <c r="F60" s="160"/>
      <c r="G60" s="161"/>
      <c r="H60" s="161"/>
      <c r="L60" s="141"/>
      <c r="M60" s="142"/>
      <c r="N60" s="143"/>
      <c r="O60" s="144"/>
    </row>
    <row r="61" spans="2:15" ht="18.600000000000001" customHeight="1" x14ac:dyDescent="0.2">
      <c r="B61" s="48"/>
      <c r="C61" s="156"/>
      <c r="D61" s="156"/>
      <c r="E61" s="156"/>
      <c r="F61" s="160"/>
      <c r="G61" s="161"/>
      <c r="H61" s="161"/>
      <c r="L61" s="141"/>
      <c r="M61" s="142"/>
      <c r="N61" s="143"/>
      <c r="O61" s="144"/>
    </row>
    <row r="62" spans="2:15" ht="18.600000000000001" customHeight="1" x14ac:dyDescent="0.2">
      <c r="B62" s="48"/>
      <c r="C62" s="156"/>
      <c r="D62" s="156"/>
      <c r="E62" s="156"/>
      <c r="F62" s="160"/>
      <c r="G62" s="161"/>
      <c r="H62" s="161"/>
      <c r="L62" s="141"/>
      <c r="M62" s="142"/>
      <c r="N62" s="143"/>
      <c r="O62" s="144"/>
    </row>
    <row r="63" spans="2:15" ht="18.600000000000001" customHeight="1" x14ac:dyDescent="0.2">
      <c r="B63" s="48"/>
      <c r="C63" s="156"/>
      <c r="D63" s="156"/>
      <c r="E63" s="156"/>
      <c r="F63" s="160"/>
      <c r="G63" s="161"/>
      <c r="H63" s="161"/>
      <c r="L63" s="141"/>
      <c r="M63" s="142"/>
      <c r="N63" s="143"/>
      <c r="O63" s="144"/>
    </row>
    <row r="64" spans="2:15" ht="18.600000000000001" customHeight="1" thickBot="1" x14ac:dyDescent="0.25">
      <c r="B64" s="48"/>
      <c r="C64" s="156"/>
      <c r="D64" s="156"/>
      <c r="E64" s="156"/>
      <c r="F64" s="160"/>
      <c r="G64" s="161"/>
      <c r="H64" s="161"/>
      <c r="L64" s="162"/>
      <c r="M64" s="163"/>
      <c r="N64" s="143"/>
      <c r="O64" s="144"/>
    </row>
    <row r="65" spans="2:15" ht="18.600000000000001" customHeight="1" thickBot="1" x14ac:dyDescent="0.25">
      <c r="B65" s="164"/>
      <c r="C65" s="165"/>
      <c r="D65" s="165"/>
      <c r="E65" s="165"/>
      <c r="F65" s="165"/>
      <c r="G65" s="165"/>
      <c r="H65" s="166"/>
      <c r="I65" s="165"/>
      <c r="J65" s="165"/>
      <c r="K65" s="165"/>
      <c r="L65" s="167"/>
      <c r="M65" s="167"/>
      <c r="N65" s="168"/>
      <c r="O65" s="144"/>
    </row>
    <row r="66" spans="2:15" ht="12.6" x14ac:dyDescent="0.2"/>
    <row r="67" spans="2:15" ht="12.6" hidden="1" x14ac:dyDescent="0.2"/>
    <row r="68" spans="2:15" ht="12.6" hidden="1" x14ac:dyDescent="0.2"/>
    <row r="69" spans="2:15" ht="12.6" hidden="1" x14ac:dyDescent="0.2"/>
    <row r="70" spans="2:15" ht="12.6" hidden="1" x14ac:dyDescent="0.2"/>
    <row r="71" spans="2:15" ht="12.6" hidden="1" x14ac:dyDescent="0.2"/>
    <row r="72" spans="2:15" ht="12.6" hidden="1" x14ac:dyDescent="0.2"/>
    <row r="73" spans="2:15" ht="12.6" hidden="1" x14ac:dyDescent="0.2"/>
    <row r="74" spans="2:15" ht="12.6" hidden="1" x14ac:dyDescent="0.2"/>
    <row r="75" spans="2:15" ht="12.6" hidden="1" x14ac:dyDescent="0.2"/>
    <row r="76" spans="2:15" ht="12.6" hidden="1" x14ac:dyDescent="0.2"/>
    <row r="77" spans="2:15" ht="12.6" hidden="1" x14ac:dyDescent="0.2"/>
    <row r="78" spans="2:15" ht="12.6" hidden="1" x14ac:dyDescent="0.2"/>
    <row r="79" spans="2:15" ht="12.6" hidden="1" x14ac:dyDescent="0.2"/>
    <row r="80" spans="2:15" ht="12.6" hidden="1" x14ac:dyDescent="0.2"/>
    <row r="81" ht="12.6" hidden="1" x14ac:dyDescent="0.2"/>
    <row r="82" ht="12.6" hidden="1" x14ac:dyDescent="0.2"/>
    <row r="83" ht="12.6" hidden="1" x14ac:dyDescent="0.2"/>
    <row r="84" ht="12.6" hidden="1" x14ac:dyDescent="0.2"/>
    <row r="85" ht="12.6" hidden="1" x14ac:dyDescent="0.2"/>
    <row r="86" ht="12.6" hidden="1" x14ac:dyDescent="0.2"/>
    <row r="87" ht="12.6" hidden="1" x14ac:dyDescent="0.2"/>
    <row r="88" ht="12.6" hidden="1" x14ac:dyDescent="0.2"/>
    <row r="89" ht="12.6" hidden="1" x14ac:dyDescent="0.2"/>
    <row r="90" ht="12.6" hidden="1" x14ac:dyDescent="0.2"/>
    <row r="91" ht="12.6" hidden="1" x14ac:dyDescent="0.2"/>
    <row r="92" ht="12.6" hidden="1" x14ac:dyDescent="0.2"/>
    <row r="93" ht="12.6" hidden="1" x14ac:dyDescent="0.2"/>
    <row r="94" ht="12.6" hidden="1" x14ac:dyDescent="0.2"/>
    <row r="95" ht="12.6" hidden="1" x14ac:dyDescent="0.2"/>
    <row r="96" ht="12.6" hidden="1" x14ac:dyDescent="0.2"/>
    <row r="97" ht="12.6" hidden="1" x14ac:dyDescent="0.2"/>
    <row r="98" ht="12.6" hidden="1" x14ac:dyDescent="0.2"/>
    <row r="99" ht="12.6" hidden="1" x14ac:dyDescent="0.2"/>
    <row r="100" ht="12.6" hidden="1" x14ac:dyDescent="0.2"/>
    <row r="101" ht="12.6" hidden="1" x14ac:dyDescent="0.2"/>
    <row r="102" ht="12.6" hidden="1" x14ac:dyDescent="0.2"/>
    <row r="103" ht="12.6" hidden="1" x14ac:dyDescent="0.2"/>
    <row r="104" ht="12.6" hidden="1" x14ac:dyDescent="0.2"/>
    <row r="105" ht="12.6" hidden="1" x14ac:dyDescent="0.2"/>
    <row r="106" ht="12.6" hidden="1" x14ac:dyDescent="0.2"/>
    <row r="107" ht="12.6" hidden="1" x14ac:dyDescent="0.2"/>
    <row r="108" ht="12.6" hidden="1" x14ac:dyDescent="0.2"/>
    <row r="109" ht="12.6" hidden="1" x14ac:dyDescent="0.2"/>
    <row r="110" ht="12.6" hidden="1" x14ac:dyDescent="0.2"/>
    <row r="111" ht="12.6" hidden="1" x14ac:dyDescent="0.2"/>
    <row r="112" ht="12.6" hidden="1" x14ac:dyDescent="0.2"/>
    <row r="113" ht="12.6" hidden="1" x14ac:dyDescent="0.2"/>
    <row r="114" ht="12.6" hidden="1" x14ac:dyDescent="0.2"/>
    <row r="115" ht="12.6" hidden="1" x14ac:dyDescent="0.2"/>
    <row r="116" ht="12.6" hidden="1" x14ac:dyDescent="0.2"/>
    <row r="117" ht="12.6" hidden="1" x14ac:dyDescent="0.2"/>
    <row r="118" ht="12.6" hidden="1" x14ac:dyDescent="0.2"/>
    <row r="119" ht="12.6" hidden="1" x14ac:dyDescent="0.2"/>
    <row r="120" ht="12.6" hidden="1" x14ac:dyDescent="0.2"/>
    <row r="121" ht="12.6" hidden="1" x14ac:dyDescent="0.2"/>
    <row r="122" ht="12.6" hidden="1" x14ac:dyDescent="0.2"/>
    <row r="123" ht="12.6" hidden="1" x14ac:dyDescent="0.2"/>
    <row r="124" ht="12.6" hidden="1" x14ac:dyDescent="0.2"/>
    <row r="125" ht="12.6" hidden="1" x14ac:dyDescent="0.2"/>
    <row r="126" ht="12.6" hidden="1" x14ac:dyDescent="0.2"/>
    <row r="127" ht="12.6" hidden="1" x14ac:dyDescent="0.2"/>
    <row r="128" ht="12.6" hidden="1" x14ac:dyDescent="0.2"/>
    <row r="129" ht="12.6" hidden="1" x14ac:dyDescent="0.2"/>
    <row r="130" ht="12.6" hidden="1" x14ac:dyDescent="0.2"/>
    <row r="131" ht="12.6" hidden="1" x14ac:dyDescent="0.2"/>
    <row r="132" ht="12.6" hidden="1" x14ac:dyDescent="0.2"/>
    <row r="133" ht="12.6" hidden="1" x14ac:dyDescent="0.2"/>
    <row r="134" ht="12.6" hidden="1" x14ac:dyDescent="0.2"/>
    <row r="135" ht="12.6" hidden="1" x14ac:dyDescent="0.2"/>
    <row r="136" ht="12.6" hidden="1" x14ac:dyDescent="0.2"/>
    <row r="137" ht="12.6" hidden="1" x14ac:dyDescent="0.2"/>
    <row r="138" ht="12.6" hidden="1" x14ac:dyDescent="0.2"/>
    <row r="139" ht="12.6" hidden="1" x14ac:dyDescent="0.2"/>
    <row r="140" ht="12.6" hidden="1" x14ac:dyDescent="0.2"/>
    <row r="141" ht="12.6" hidden="1" x14ac:dyDescent="0.2"/>
    <row r="142" ht="12.6" hidden="1" x14ac:dyDescent="0.2"/>
    <row r="143" ht="12.6" hidden="1" x14ac:dyDescent="0.2"/>
    <row r="144" ht="12.6" hidden="1" x14ac:dyDescent="0.2"/>
    <row r="145" ht="12.6" hidden="1" x14ac:dyDescent="0.2"/>
    <row r="146" ht="12.6" hidden="1" x14ac:dyDescent="0.2"/>
    <row r="147" ht="12.6" hidden="1" x14ac:dyDescent="0.2"/>
    <row r="148" ht="12.6" hidden="1" x14ac:dyDescent="0.2"/>
    <row r="149" ht="12.6" hidden="1" x14ac:dyDescent="0.2"/>
    <row r="150" ht="12.6" hidden="1" x14ac:dyDescent="0.2"/>
    <row r="151" ht="12.6" hidden="1" x14ac:dyDescent="0.2"/>
    <row r="152" ht="12.6" hidden="1" x14ac:dyDescent="0.2"/>
    <row r="153" ht="12.6" hidden="1" x14ac:dyDescent="0.2"/>
    <row r="154" ht="12.6" hidden="1" x14ac:dyDescent="0.2"/>
    <row r="155" ht="12.6" hidden="1" x14ac:dyDescent="0.2"/>
    <row r="156" ht="12.6" hidden="1" x14ac:dyDescent="0.2"/>
    <row r="157" ht="12.6" hidden="1" x14ac:dyDescent="0.2"/>
    <row r="158" ht="12.6" hidden="1" x14ac:dyDescent="0.2"/>
    <row r="159" ht="12.6" hidden="1" x14ac:dyDescent="0.2"/>
    <row r="160" ht="12.6" hidden="1" x14ac:dyDescent="0.2"/>
    <row r="161" ht="12.6" hidden="1" x14ac:dyDescent="0.2"/>
    <row r="162" ht="12.6" hidden="1" x14ac:dyDescent="0.2"/>
    <row r="163" ht="12.6" hidden="1" x14ac:dyDescent="0.2"/>
    <row r="164" ht="12.6" hidden="1" x14ac:dyDescent="0.2"/>
    <row r="165" ht="12.6" hidden="1" x14ac:dyDescent="0.2"/>
    <row r="166" ht="12.6" hidden="1" x14ac:dyDescent="0.2"/>
    <row r="167" ht="12.6" hidden="1" x14ac:dyDescent="0.2"/>
    <row r="168" ht="12.6" hidden="1" x14ac:dyDescent="0.2"/>
    <row r="169" ht="12.6" hidden="1" x14ac:dyDescent="0.2"/>
    <row r="170" ht="12.6" hidden="1" x14ac:dyDescent="0.2"/>
    <row r="171" ht="12.6" hidden="1" x14ac:dyDescent="0.2"/>
    <row r="172" ht="12.6" hidden="1" x14ac:dyDescent="0.2"/>
    <row r="173" ht="12.6" hidden="1" x14ac:dyDescent="0.2"/>
    <row r="174" ht="12.6" hidden="1" x14ac:dyDescent="0.2"/>
    <row r="175" ht="12.6" hidden="1" x14ac:dyDescent="0.2"/>
    <row r="176" ht="12.6" hidden="1" x14ac:dyDescent="0.2"/>
    <row r="177" ht="12.6" hidden="1" x14ac:dyDescent="0.2"/>
    <row r="178" ht="12.6" hidden="1" x14ac:dyDescent="0.2"/>
    <row r="179" ht="12.6" hidden="1" x14ac:dyDescent="0.2"/>
    <row r="180" ht="12.6" hidden="1" x14ac:dyDescent="0.2"/>
    <row r="181" ht="12.6" hidden="1" x14ac:dyDescent="0.2"/>
    <row r="182" ht="12.6" hidden="1" x14ac:dyDescent="0.2"/>
    <row r="183" ht="12.6" hidden="1" x14ac:dyDescent="0.2"/>
    <row r="184" ht="12.6" hidden="1" x14ac:dyDescent="0.2"/>
    <row r="185" ht="12.6" hidden="1" x14ac:dyDescent="0.2"/>
    <row r="186" ht="12.6" hidden="1" x14ac:dyDescent="0.2"/>
    <row r="187" ht="12.6" hidden="1" x14ac:dyDescent="0.2"/>
    <row r="188" ht="12.6" hidden="1" x14ac:dyDescent="0.2"/>
    <row r="189" ht="12.6" hidden="1" x14ac:dyDescent="0.2"/>
    <row r="190" ht="12.6" hidden="1" x14ac:dyDescent="0.2"/>
    <row r="191" ht="12.6" hidden="1" x14ac:dyDescent="0.2"/>
    <row r="192" ht="12.6" hidden="1" x14ac:dyDescent="0.2"/>
    <row r="193" ht="12.6" hidden="1" x14ac:dyDescent="0.2"/>
    <row r="194" ht="12.6" hidden="1" x14ac:dyDescent="0.2"/>
    <row r="195" ht="12.6" hidden="1" x14ac:dyDescent="0.2"/>
    <row r="196" ht="12.6" hidden="1" x14ac:dyDescent="0.2"/>
    <row r="197" ht="12.6" hidden="1" x14ac:dyDescent="0.2"/>
    <row r="198" ht="12.6" hidden="1" x14ac:dyDescent="0.2"/>
    <row r="199" ht="12.6" hidden="1" x14ac:dyDescent="0.2"/>
    <row r="200" ht="12.6" hidden="1" x14ac:dyDescent="0.2"/>
    <row r="201" ht="12.6" hidden="1" x14ac:dyDescent="0.2"/>
    <row r="202" ht="12.6" hidden="1" x14ac:dyDescent="0.2"/>
    <row r="203" ht="12.6" hidden="1" x14ac:dyDescent="0.2"/>
    <row r="204" ht="12.6" hidden="1" x14ac:dyDescent="0.2"/>
    <row r="205" ht="12.6" hidden="1" x14ac:dyDescent="0.2"/>
    <row r="206" ht="12.6" hidden="1" x14ac:dyDescent="0.2"/>
    <row r="207" ht="12.6" hidden="1" x14ac:dyDescent="0.2"/>
    <row r="208" ht="12.6" hidden="1" x14ac:dyDescent="0.2"/>
    <row r="209" ht="12.6" hidden="1" x14ac:dyDescent="0.2"/>
    <row r="210" ht="12.6" hidden="1" x14ac:dyDescent="0.2"/>
    <row r="211" ht="12.6" hidden="1" x14ac:dyDescent="0.2"/>
    <row r="212" ht="12.6" hidden="1" x14ac:dyDescent="0.2"/>
    <row r="213" ht="12.6" hidden="1" x14ac:dyDescent="0.2"/>
    <row r="214" ht="12.6" hidden="1" x14ac:dyDescent="0.2"/>
    <row r="215" ht="12.6" hidden="1" x14ac:dyDescent="0.2"/>
    <row r="216" ht="12.6" hidden="1" x14ac:dyDescent="0.2"/>
    <row r="217" ht="12.6" hidden="1" x14ac:dyDescent="0.2"/>
    <row r="218" ht="12.6" hidden="1" x14ac:dyDescent="0.2"/>
    <row r="219" ht="12.6" hidden="1" x14ac:dyDescent="0.2"/>
    <row r="220" ht="12.6" hidden="1" x14ac:dyDescent="0.2"/>
    <row r="221" ht="12.6" hidden="1" x14ac:dyDescent="0.2"/>
    <row r="222" ht="12.6" hidden="1" x14ac:dyDescent="0.2"/>
    <row r="223" ht="12.6" hidden="1" x14ac:dyDescent="0.2"/>
    <row r="224" ht="12.6" hidden="1" x14ac:dyDescent="0.2"/>
    <row r="225" ht="12.6" hidden="1" x14ac:dyDescent="0.2"/>
    <row r="226" ht="12.6" hidden="1" x14ac:dyDescent="0.2"/>
    <row r="227" ht="12.6" hidden="1" x14ac:dyDescent="0.2"/>
    <row r="228" ht="12.6" hidden="1" x14ac:dyDescent="0.2"/>
    <row r="229" ht="12.6" hidden="1" x14ac:dyDescent="0.2"/>
    <row r="230" ht="12.6" hidden="1" x14ac:dyDescent="0.2"/>
    <row r="231" ht="12.6" hidden="1" x14ac:dyDescent="0.2"/>
    <row r="232" ht="12.6" hidden="1" x14ac:dyDescent="0.2"/>
    <row r="233" ht="12.6" hidden="1" x14ac:dyDescent="0.2"/>
    <row r="234" ht="12.6" hidden="1" x14ac:dyDescent="0.2"/>
    <row r="235" ht="12.6" hidden="1" x14ac:dyDescent="0.2"/>
    <row r="236" ht="12.6" hidden="1" x14ac:dyDescent="0.2"/>
    <row r="237" ht="12.6" hidden="1" x14ac:dyDescent="0.2"/>
    <row r="238" ht="12.6" hidden="1" x14ac:dyDescent="0.2"/>
    <row r="239" ht="12.6" hidden="1" x14ac:dyDescent="0.2"/>
    <row r="240" ht="12.6" hidden="1" x14ac:dyDescent="0.2"/>
    <row r="241" ht="12.6" hidden="1" x14ac:dyDescent="0.2"/>
    <row r="242" ht="12.6" hidden="1" x14ac:dyDescent="0.2"/>
    <row r="243" ht="12.6" hidden="1" x14ac:dyDescent="0.2"/>
    <row r="244" ht="12.6" hidden="1" x14ac:dyDescent="0.2"/>
    <row r="245" ht="12.6" hidden="1" x14ac:dyDescent="0.2"/>
    <row r="246" ht="12.6" hidden="1" x14ac:dyDescent="0.2"/>
    <row r="247" ht="12.6" hidden="1" x14ac:dyDescent="0.2"/>
    <row r="248" ht="12.6" hidden="1" x14ac:dyDescent="0.2"/>
    <row r="249" ht="12.6" hidden="1" x14ac:dyDescent="0.2"/>
    <row r="250" ht="12.6" hidden="1" x14ac:dyDescent="0.2"/>
    <row r="251" ht="12.6" hidden="1" x14ac:dyDescent="0.2"/>
    <row r="252" ht="12.6" hidden="1" x14ac:dyDescent="0.2"/>
    <row r="253" ht="12.6" hidden="1" x14ac:dyDescent="0.2"/>
    <row r="254" ht="12.6" hidden="1" x14ac:dyDescent="0.2"/>
    <row r="255" ht="12.6" hidden="1" x14ac:dyDescent="0.2"/>
    <row r="256" ht="12.6" hidden="1" x14ac:dyDescent="0.2"/>
    <row r="257" ht="12.6" hidden="1" x14ac:dyDescent="0.2"/>
    <row r="258" ht="12.6" hidden="1" x14ac:dyDescent="0.2"/>
    <row r="259" ht="12.6" hidden="1" x14ac:dyDescent="0.2"/>
    <row r="260" ht="12.6" hidden="1" x14ac:dyDescent="0.2"/>
    <row r="261" ht="12.6" hidden="1" x14ac:dyDescent="0.2"/>
    <row r="262" ht="12.6" hidden="1" x14ac:dyDescent="0.2"/>
    <row r="263" ht="12.6" hidden="1" x14ac:dyDescent="0.2"/>
    <row r="264" ht="12.6" hidden="1" x14ac:dyDescent="0.2"/>
    <row r="265" ht="12.6" hidden="1" x14ac:dyDescent="0.2"/>
    <row r="266" ht="12.6" hidden="1" x14ac:dyDescent="0.2"/>
    <row r="267" ht="12.6" hidden="1" x14ac:dyDescent="0.2"/>
    <row r="268" ht="12.6" hidden="1" x14ac:dyDescent="0.2"/>
    <row r="269" ht="12.6" hidden="1" x14ac:dyDescent="0.2"/>
    <row r="270" ht="12.6" hidden="1" x14ac:dyDescent="0.2"/>
    <row r="271" ht="12.6" hidden="1" x14ac:dyDescent="0.2"/>
    <row r="272" ht="12.6" hidden="1" x14ac:dyDescent="0.2"/>
    <row r="273" ht="12.6" hidden="1" x14ac:dyDescent="0.2"/>
    <row r="274" ht="12.6" hidden="1" x14ac:dyDescent="0.2"/>
    <row r="275" ht="12.6" hidden="1" x14ac:dyDescent="0.2"/>
    <row r="276" ht="12.6" hidden="1" x14ac:dyDescent="0.2"/>
    <row r="277" ht="12.6" hidden="1" x14ac:dyDescent="0.2"/>
    <row r="278" ht="12.6" hidden="1" x14ac:dyDescent="0.2"/>
    <row r="279" ht="12.6" hidden="1" x14ac:dyDescent="0.2"/>
    <row r="280" ht="12.6" hidden="1" x14ac:dyDescent="0.2"/>
    <row r="281" ht="12.6" hidden="1" x14ac:dyDescent="0.2"/>
    <row r="282" ht="12.6" hidden="1" x14ac:dyDescent="0.2"/>
    <row r="283" ht="12.6" hidden="1" x14ac:dyDescent="0.2"/>
    <row r="284" ht="12.6" hidden="1" x14ac:dyDescent="0.2"/>
  </sheetData>
  <sheetProtection algorithmName="SHA-512" hashValue="oDmj2KvQXVADpJkSsCIebExNB1nDaJUUHhVx9rdioGliqQ+wCo/oaLpGPG/6aWPNar7ZKB3XNDgZm0gMUvsd7g==" saltValue="7ASnoZkXer3ffLZ4jMOcYA==" spinCount="100000" sheet="1" objects="1" scenarios="1"/>
  <dataConsolidate/>
  <mergeCells count="50">
    <mergeCell ref="M3:N4"/>
    <mergeCell ref="F5:L6"/>
    <mergeCell ref="M5:N5"/>
    <mergeCell ref="M6:N6"/>
    <mergeCell ref="D44:F44"/>
    <mergeCell ref="D45:F45"/>
    <mergeCell ref="D42:F42"/>
    <mergeCell ref="J24:J26"/>
    <mergeCell ref="F1:L2"/>
    <mergeCell ref="C9:D9"/>
    <mergeCell ref="E9:F9"/>
    <mergeCell ref="C10:D10"/>
    <mergeCell ref="E10:F10"/>
    <mergeCell ref="H9:K9"/>
    <mergeCell ref="H10:K10"/>
    <mergeCell ref="L43:M64"/>
    <mergeCell ref="D14:D21"/>
    <mergeCell ref="C14:C39"/>
    <mergeCell ref="C40:I40"/>
    <mergeCell ref="K22:K23"/>
    <mergeCell ref="H12:I12"/>
    <mergeCell ref="J12:K12"/>
    <mergeCell ref="J14:J18"/>
    <mergeCell ref="K14:K18"/>
    <mergeCell ref="J19:J21"/>
    <mergeCell ref="K19:K21"/>
    <mergeCell ref="J27:J39"/>
    <mergeCell ref="K27:K39"/>
    <mergeCell ref="K24:K26"/>
    <mergeCell ref="D22:D26"/>
    <mergeCell ref="E24:E26"/>
    <mergeCell ref="E22:E23"/>
    <mergeCell ref="E28:E31"/>
    <mergeCell ref="C12:C13"/>
    <mergeCell ref="D12:D13"/>
    <mergeCell ref="E12:E13"/>
    <mergeCell ref="F12:F13"/>
    <mergeCell ref="G12:G13"/>
    <mergeCell ref="D43:F43"/>
    <mergeCell ref="M12:M13"/>
    <mergeCell ref="E19:E21"/>
    <mergeCell ref="E14:E18"/>
    <mergeCell ref="J22:J23"/>
    <mergeCell ref="L12:L13"/>
    <mergeCell ref="L42:M42"/>
    <mergeCell ref="E33:E36"/>
    <mergeCell ref="D27:D39"/>
    <mergeCell ref="B1:E6"/>
    <mergeCell ref="M1:N2"/>
    <mergeCell ref="F3:L4"/>
  </mergeCells>
  <conditionalFormatting sqref="H14:H39">
    <cfRule type="containsText" dxfId="1" priority="10" operator="containsText" text="4">
      <formula>NOT(ISERROR(SEARCH("4",H14)))</formula>
    </cfRule>
  </conditionalFormatting>
  <conditionalFormatting sqref="H11:K11">
    <cfRule type="iconSet" priority="14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I14:I39">
    <cfRule type="dataBar" priority="9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{2EC1B877-0B4A-46C1-9668-08E47122DAC9}</x14:id>
        </ext>
      </extLst>
    </cfRule>
  </conditionalFormatting>
  <conditionalFormatting sqref="K14">
    <cfRule type="dataBar" priority="1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{68DD8EDE-2832-46F6-B040-21677786ADC0}</x14:id>
        </ext>
      </extLst>
    </cfRule>
  </conditionalFormatting>
  <conditionalFormatting sqref="K22 K19 K27">
    <cfRule type="dataBar" priority="6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{18475545-5657-47D0-B54E-21D421280B60}</x14:id>
        </ext>
      </extLst>
    </cfRule>
  </conditionalFormatting>
  <conditionalFormatting sqref="K24">
    <cfRule type="dataBar" priority="2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{E72BDF9D-11EB-424A-BEAE-92C93D2888F2}</x14:id>
        </ext>
      </extLst>
    </cfRule>
  </conditionalFormatting>
  <conditionalFormatting sqref="K40">
    <cfRule type="dataBar" priority="11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{309E1FCE-0686-4C75-8145-C5E11A77238A}</x14:id>
        </ext>
      </extLst>
    </cfRule>
  </conditionalFormatting>
  <dataValidations count="3">
    <dataValidation allowBlank="1" showInputMessage="1" showErrorMessage="1" prompt="Documento o registro de la actividad que permite evidenciar el cumplimiento del requisito." sqref="M14:M40" xr:uid="{00000000-0002-0000-0500-000002000000}"/>
    <dataValidation allowBlank="1" showInputMessage="1" showErrorMessage="1" prompt="Se genera plan de accion cuando la calificación es inferior a 4" sqref="L14:L40" xr:uid="{00000000-0002-0000-0500-000003000000}"/>
    <dataValidation type="list" allowBlank="1" showInputMessage="1" showErrorMessage="1" sqref="G14:G39" xr:uid="{00000000-0002-0000-0500-000001000000}">
      <formula1>Implementación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EC1B877-0B4A-46C1-9668-08E47122DAC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I14:I39</xm:sqref>
        </x14:conditionalFormatting>
        <x14:conditionalFormatting xmlns:xm="http://schemas.microsoft.com/office/excel/2006/main">
          <x14:cfRule type="dataBar" id="{68DD8EDE-2832-46F6-B040-21677786ADC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K14</xm:sqref>
        </x14:conditionalFormatting>
        <x14:conditionalFormatting xmlns:xm="http://schemas.microsoft.com/office/excel/2006/main">
          <x14:cfRule type="dataBar" id="{18475545-5657-47D0-B54E-21D421280B6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K22 K19 K27</xm:sqref>
        </x14:conditionalFormatting>
        <x14:conditionalFormatting xmlns:xm="http://schemas.microsoft.com/office/excel/2006/main">
          <x14:cfRule type="dataBar" id="{E72BDF9D-11EB-424A-BEAE-92C93D2888F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K24</xm:sqref>
        </x14:conditionalFormatting>
        <x14:conditionalFormatting xmlns:xm="http://schemas.microsoft.com/office/excel/2006/main">
          <x14:cfRule type="dataBar" id="{309E1FCE-0686-4C75-8145-C5E11A77238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K40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6BE9A7-B26B-4EBC-9B09-4951E96989A1}">
          <x14:formula1>
            <xm:f>Hoja1!$A$2:$A$6</xm:f>
          </x14:formula1>
          <xm:sqref>H14:H39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A1:Y268"/>
  <sheetViews>
    <sheetView showGridLines="0" topLeftCell="A14" zoomScale="60" zoomScaleNormal="60" zoomScalePageLayoutView="115" workbookViewId="0">
      <selection activeCell="K33" sqref="K33"/>
    </sheetView>
  </sheetViews>
  <sheetFormatPr baseColWidth="10" defaultColWidth="0" defaultRowHeight="0" customHeight="1" zeroHeight="1" x14ac:dyDescent="0.2"/>
  <cols>
    <col min="1" max="1" width="1.88671875" style="35" customWidth="1"/>
    <col min="2" max="2" width="1.33203125" style="35" customWidth="1"/>
    <col min="3" max="3" width="17.6640625" style="35" customWidth="1"/>
    <col min="4" max="4" width="24.6640625" style="35" customWidth="1"/>
    <col min="5" max="5" width="16.33203125" style="35" customWidth="1"/>
    <col min="6" max="6" width="54" style="35" customWidth="1"/>
    <col min="7" max="7" width="17.6640625" style="35" customWidth="1"/>
    <col min="8" max="8" width="13.33203125" style="36" bestFit="1" customWidth="1"/>
    <col min="9" max="10" width="10.6640625" style="35" customWidth="1"/>
    <col min="11" max="11" width="14.33203125" style="35" bestFit="1" customWidth="1"/>
    <col min="12" max="12" width="53.6640625" style="35" customWidth="1"/>
    <col min="13" max="13" width="32.33203125" style="35" customWidth="1"/>
    <col min="14" max="15" width="1.33203125" style="35" customWidth="1"/>
    <col min="16" max="16" width="2.88671875" style="35" customWidth="1"/>
    <col min="17" max="25" width="0" style="35" hidden="1" customWidth="1"/>
    <col min="26" max="16384" width="11.44140625" style="35" hidden="1"/>
  </cols>
  <sheetData>
    <row r="1" spans="1:15" ht="10.199999999999999" customHeight="1" x14ac:dyDescent="0.2">
      <c r="A1" s="34"/>
      <c r="B1" s="9"/>
      <c r="C1" s="10"/>
      <c r="D1" s="10"/>
      <c r="E1" s="11"/>
      <c r="F1" s="9" t="s">
        <v>0</v>
      </c>
      <c r="G1" s="10"/>
      <c r="H1" s="10"/>
      <c r="I1" s="10"/>
      <c r="J1" s="10"/>
      <c r="K1" s="10"/>
      <c r="L1" s="11"/>
      <c r="M1" s="14" t="s">
        <v>185</v>
      </c>
      <c r="N1" s="15"/>
      <c r="O1" s="12"/>
    </row>
    <row r="2" spans="1:15" ht="15.6" customHeight="1" thickBot="1" x14ac:dyDescent="0.25">
      <c r="A2" s="34"/>
      <c r="B2" s="22"/>
      <c r="C2" s="23"/>
      <c r="D2" s="23"/>
      <c r="E2" s="24"/>
      <c r="F2" s="25"/>
      <c r="G2" s="26"/>
      <c r="H2" s="26"/>
      <c r="I2" s="26"/>
      <c r="J2" s="26"/>
      <c r="K2" s="26"/>
      <c r="L2" s="27"/>
      <c r="M2" s="16"/>
      <c r="N2" s="17"/>
      <c r="O2" s="12"/>
    </row>
    <row r="3" spans="1:15" ht="10.199999999999999" customHeight="1" x14ac:dyDescent="0.2">
      <c r="A3" s="34"/>
      <c r="B3" s="22"/>
      <c r="C3" s="23"/>
      <c r="D3" s="23"/>
      <c r="E3" s="24"/>
      <c r="F3" s="18" t="s">
        <v>1</v>
      </c>
      <c r="G3" s="28"/>
      <c r="H3" s="28"/>
      <c r="I3" s="28"/>
      <c r="J3" s="28"/>
      <c r="K3" s="28"/>
      <c r="L3" s="19"/>
      <c r="M3" s="14" t="s">
        <v>186</v>
      </c>
      <c r="N3" s="15"/>
      <c r="O3" s="12"/>
    </row>
    <row r="4" spans="1:15" ht="10.95" customHeight="1" thickBot="1" x14ac:dyDescent="0.25">
      <c r="A4" s="34"/>
      <c r="B4" s="22"/>
      <c r="C4" s="23"/>
      <c r="D4" s="23"/>
      <c r="E4" s="24"/>
      <c r="F4" s="29"/>
      <c r="G4" s="30"/>
      <c r="H4" s="30"/>
      <c r="I4" s="30"/>
      <c r="J4" s="30"/>
      <c r="K4" s="30"/>
      <c r="L4" s="13"/>
      <c r="M4" s="16"/>
      <c r="N4" s="17"/>
      <c r="O4" s="12"/>
    </row>
    <row r="5" spans="1:15" ht="19.2" customHeight="1" thickBot="1" x14ac:dyDescent="0.25">
      <c r="A5" s="34"/>
      <c r="B5" s="22"/>
      <c r="C5" s="23"/>
      <c r="D5" s="23"/>
      <c r="E5" s="24"/>
      <c r="F5" s="18" t="s">
        <v>2</v>
      </c>
      <c r="G5" s="28"/>
      <c r="H5" s="28"/>
      <c r="I5" s="28"/>
      <c r="J5" s="28"/>
      <c r="K5" s="28"/>
      <c r="L5" s="19"/>
      <c r="M5" s="14" t="s">
        <v>188</v>
      </c>
      <c r="N5" s="15"/>
      <c r="O5" s="12"/>
    </row>
    <row r="6" spans="1:15" ht="17.399999999999999" customHeight="1" thickBot="1" x14ac:dyDescent="0.25">
      <c r="A6" s="34"/>
      <c r="B6" s="25"/>
      <c r="C6" s="26"/>
      <c r="D6" s="26"/>
      <c r="E6" s="27"/>
      <c r="F6" s="29"/>
      <c r="G6" s="30"/>
      <c r="H6" s="30"/>
      <c r="I6" s="30"/>
      <c r="J6" s="30"/>
      <c r="K6" s="30"/>
      <c r="L6" s="13"/>
      <c r="M6" s="20" t="s">
        <v>273</v>
      </c>
      <c r="N6" s="21"/>
      <c r="O6" s="12"/>
    </row>
    <row r="7" spans="1:15" ht="7.5" customHeight="1" thickBot="1" x14ac:dyDescent="0.25"/>
    <row r="8" spans="1:15" ht="7.5" customHeight="1" thickBot="1" x14ac:dyDescent="0.25">
      <c r="B8" s="37"/>
      <c r="C8" s="38"/>
      <c r="D8" s="38"/>
      <c r="E8" s="38"/>
      <c r="F8" s="38"/>
      <c r="G8" s="38"/>
      <c r="H8" s="39"/>
      <c r="I8" s="38"/>
      <c r="J8" s="38"/>
      <c r="K8" s="38"/>
      <c r="L8" s="38"/>
      <c r="M8" s="38"/>
      <c r="N8" s="40"/>
    </row>
    <row r="9" spans="1:15" s="41" customFormat="1" ht="21" customHeight="1" x14ac:dyDescent="0.2">
      <c r="B9" s="42"/>
      <c r="C9" s="43" t="s">
        <v>3</v>
      </c>
      <c r="D9" s="44"/>
      <c r="E9" s="45"/>
      <c r="F9" s="45"/>
      <c r="G9" s="46"/>
      <c r="H9" s="172" t="s">
        <v>4</v>
      </c>
      <c r="I9" s="253"/>
      <c r="J9" s="253"/>
      <c r="K9" s="254"/>
      <c r="L9" s="35"/>
      <c r="M9" s="35"/>
      <c r="N9" s="47"/>
    </row>
    <row r="10" spans="1:15" ht="21" customHeight="1" thickBot="1" x14ac:dyDescent="0.25">
      <c r="B10" s="48"/>
      <c r="C10" s="49"/>
      <c r="D10" s="50"/>
      <c r="E10" s="51"/>
      <c r="F10" s="51"/>
      <c r="G10" s="46"/>
      <c r="H10" s="52">
        <f>G30</f>
        <v>0</v>
      </c>
      <c r="I10" s="53"/>
      <c r="J10" s="53"/>
      <c r="K10" s="54"/>
      <c r="N10" s="55"/>
    </row>
    <row r="11" spans="1:15" ht="5.25" customHeight="1" thickBot="1" x14ac:dyDescent="0.25">
      <c r="B11" s="48"/>
      <c r="F11" s="56"/>
      <c r="G11" s="56"/>
      <c r="H11" s="57"/>
      <c r="I11" s="57"/>
      <c r="J11" s="57"/>
      <c r="K11" s="57"/>
      <c r="N11" s="55"/>
    </row>
    <row r="12" spans="1:15" s="58" customFormat="1" ht="32.25" customHeight="1" thickBot="1" x14ac:dyDescent="0.25">
      <c r="B12" s="59"/>
      <c r="C12" s="60" t="s">
        <v>29</v>
      </c>
      <c r="D12" s="61" t="s">
        <v>30</v>
      </c>
      <c r="E12" s="62" t="s">
        <v>69</v>
      </c>
      <c r="F12" s="61" t="s">
        <v>5</v>
      </c>
      <c r="G12" s="61" t="s">
        <v>6</v>
      </c>
      <c r="H12" s="63" t="s">
        <v>182</v>
      </c>
      <c r="I12" s="64"/>
      <c r="J12" s="63" t="s">
        <v>183</v>
      </c>
      <c r="K12" s="64"/>
      <c r="L12" s="61" t="s">
        <v>8</v>
      </c>
      <c r="M12" s="65" t="s">
        <v>9</v>
      </c>
      <c r="N12" s="66"/>
    </row>
    <row r="13" spans="1:15" s="58" customFormat="1" ht="32.25" customHeight="1" thickBot="1" x14ac:dyDescent="0.25">
      <c r="B13" s="59"/>
      <c r="C13" s="67"/>
      <c r="D13" s="68"/>
      <c r="E13" s="69"/>
      <c r="F13" s="68"/>
      <c r="G13" s="70"/>
      <c r="H13" s="71" t="s">
        <v>33</v>
      </c>
      <c r="I13" s="71" t="s">
        <v>34</v>
      </c>
      <c r="J13" s="72" t="s">
        <v>33</v>
      </c>
      <c r="K13" s="73" t="s">
        <v>7</v>
      </c>
      <c r="L13" s="68"/>
      <c r="M13" s="74"/>
      <c r="N13" s="66"/>
    </row>
    <row r="14" spans="1:15" ht="58.2" customHeight="1" thickBot="1" x14ac:dyDescent="0.25">
      <c r="B14" s="48"/>
      <c r="C14" s="75" t="s">
        <v>164</v>
      </c>
      <c r="D14" s="76" t="s">
        <v>165</v>
      </c>
      <c r="E14" s="77" t="s">
        <v>85</v>
      </c>
      <c r="F14" s="78" t="s">
        <v>166</v>
      </c>
      <c r="G14" s="79" t="s">
        <v>18</v>
      </c>
      <c r="H14" s="80">
        <v>0</v>
      </c>
      <c r="I14" s="81">
        <f t="shared" ref="I14:I23" si="0">IF(G14="No","",VLOOKUP(H14,O,2,0))</f>
        <v>0</v>
      </c>
      <c r="J14" s="82">
        <f>IFERROR(AVERAGE(H14:H14),0)</f>
        <v>0</v>
      </c>
      <c r="K14" s="83">
        <f>AVERAGE(I14:I14)</f>
        <v>0</v>
      </c>
      <c r="L14" s="84"/>
      <c r="M14" s="85"/>
      <c r="N14" s="55"/>
    </row>
    <row r="15" spans="1:15" ht="34.200000000000003" customHeight="1" x14ac:dyDescent="0.2">
      <c r="B15" s="48"/>
      <c r="C15" s="75"/>
      <c r="D15" s="86" t="s">
        <v>167</v>
      </c>
      <c r="E15" s="87" t="s">
        <v>149</v>
      </c>
      <c r="F15" s="88" t="s">
        <v>194</v>
      </c>
      <c r="G15" s="89" t="s">
        <v>18</v>
      </c>
      <c r="H15" s="90">
        <v>0</v>
      </c>
      <c r="I15" s="91">
        <f t="shared" si="0"/>
        <v>0</v>
      </c>
      <c r="J15" s="92">
        <f>IFERROR(AVERAGE(H15:H22),0)</f>
        <v>0</v>
      </c>
      <c r="K15" s="93">
        <f>AVERAGE(I15:I22)</f>
        <v>0</v>
      </c>
      <c r="L15" s="94"/>
      <c r="M15" s="95"/>
      <c r="N15" s="55"/>
    </row>
    <row r="16" spans="1:15" ht="50.4" x14ac:dyDescent="0.2">
      <c r="B16" s="48"/>
      <c r="C16" s="75"/>
      <c r="D16" s="96"/>
      <c r="E16" s="97"/>
      <c r="F16" s="98" t="s">
        <v>195</v>
      </c>
      <c r="G16" s="99" t="s">
        <v>18</v>
      </c>
      <c r="H16" s="100">
        <v>0</v>
      </c>
      <c r="I16" s="101">
        <f t="shared" si="0"/>
        <v>0</v>
      </c>
      <c r="J16" s="102"/>
      <c r="K16" s="103"/>
      <c r="L16" s="104"/>
      <c r="M16" s="105"/>
      <c r="N16" s="55"/>
    </row>
    <row r="17" spans="2:15" ht="58.2" customHeight="1" x14ac:dyDescent="0.2">
      <c r="B17" s="48"/>
      <c r="C17" s="75"/>
      <c r="D17" s="96"/>
      <c r="E17" s="97" t="s">
        <v>168</v>
      </c>
      <c r="F17" s="98" t="s">
        <v>196</v>
      </c>
      <c r="G17" s="99" t="s">
        <v>18</v>
      </c>
      <c r="H17" s="100">
        <v>0</v>
      </c>
      <c r="I17" s="101">
        <f t="shared" si="0"/>
        <v>0</v>
      </c>
      <c r="J17" s="102"/>
      <c r="K17" s="103"/>
      <c r="L17" s="104"/>
      <c r="M17" s="105"/>
      <c r="N17" s="55"/>
    </row>
    <row r="18" spans="2:15" ht="63" x14ac:dyDescent="0.2">
      <c r="B18" s="48"/>
      <c r="C18" s="75"/>
      <c r="D18" s="96"/>
      <c r="E18" s="97"/>
      <c r="F18" s="98" t="s">
        <v>197</v>
      </c>
      <c r="G18" s="99" t="s">
        <v>18</v>
      </c>
      <c r="H18" s="100">
        <v>0</v>
      </c>
      <c r="I18" s="101">
        <f t="shared" si="0"/>
        <v>0</v>
      </c>
      <c r="J18" s="102"/>
      <c r="K18" s="103"/>
      <c r="L18" s="106"/>
      <c r="M18" s="105"/>
      <c r="N18" s="55"/>
    </row>
    <row r="19" spans="2:15" ht="75.599999999999994" x14ac:dyDescent="0.2">
      <c r="B19" s="48"/>
      <c r="C19" s="75"/>
      <c r="D19" s="96"/>
      <c r="E19" s="97"/>
      <c r="F19" s="98" t="s">
        <v>198</v>
      </c>
      <c r="G19" s="99" t="s">
        <v>18</v>
      </c>
      <c r="H19" s="100">
        <v>0</v>
      </c>
      <c r="I19" s="101">
        <f t="shared" si="0"/>
        <v>0</v>
      </c>
      <c r="J19" s="102"/>
      <c r="K19" s="103"/>
      <c r="L19" s="104"/>
      <c r="M19" s="107"/>
      <c r="N19" s="55"/>
    </row>
    <row r="20" spans="2:15" ht="13.8" x14ac:dyDescent="0.2">
      <c r="B20" s="48"/>
      <c r="C20" s="75"/>
      <c r="D20" s="96"/>
      <c r="E20" s="108" t="s">
        <v>151</v>
      </c>
      <c r="F20" s="98" t="s">
        <v>170</v>
      </c>
      <c r="G20" s="99" t="s">
        <v>18</v>
      </c>
      <c r="H20" s="100">
        <v>0</v>
      </c>
      <c r="I20" s="101">
        <f t="shared" si="0"/>
        <v>0</v>
      </c>
      <c r="J20" s="102"/>
      <c r="K20" s="103"/>
      <c r="L20" s="104"/>
      <c r="M20" s="107"/>
      <c r="N20" s="55"/>
    </row>
    <row r="21" spans="2:15" ht="25.2" x14ac:dyDescent="0.2">
      <c r="B21" s="48"/>
      <c r="C21" s="75"/>
      <c r="D21" s="96"/>
      <c r="E21" s="108" t="s">
        <v>169</v>
      </c>
      <c r="F21" s="98" t="s">
        <v>171</v>
      </c>
      <c r="G21" s="99" t="s">
        <v>18</v>
      </c>
      <c r="H21" s="100">
        <v>0</v>
      </c>
      <c r="I21" s="101">
        <f t="shared" si="0"/>
        <v>0</v>
      </c>
      <c r="J21" s="102"/>
      <c r="K21" s="103"/>
      <c r="L21" s="104"/>
      <c r="M21" s="107"/>
      <c r="N21" s="55"/>
    </row>
    <row r="22" spans="2:15" ht="33" customHeight="1" thickBot="1" x14ac:dyDescent="0.25">
      <c r="B22" s="48"/>
      <c r="C22" s="75"/>
      <c r="D22" s="109"/>
      <c r="E22" s="110" t="s">
        <v>152</v>
      </c>
      <c r="F22" s="111" t="s">
        <v>172</v>
      </c>
      <c r="G22" s="112" t="s">
        <v>18</v>
      </c>
      <c r="H22" s="113">
        <v>0</v>
      </c>
      <c r="I22" s="114">
        <f t="shared" ref="I22" si="1">IF(G22="No","",VLOOKUP(H22,O,2,0))</f>
        <v>0</v>
      </c>
      <c r="J22" s="115"/>
      <c r="K22" s="116"/>
      <c r="L22" s="117"/>
      <c r="M22" s="118"/>
      <c r="N22" s="55"/>
    </row>
    <row r="23" spans="2:15" ht="51" thickBot="1" x14ac:dyDescent="0.25">
      <c r="B23" s="48"/>
      <c r="C23" s="75"/>
      <c r="D23" s="76" t="s">
        <v>173</v>
      </c>
      <c r="E23" s="464" t="s">
        <v>85</v>
      </c>
      <c r="F23" s="78" t="s">
        <v>174</v>
      </c>
      <c r="G23" s="79" t="s">
        <v>18</v>
      </c>
      <c r="H23" s="80">
        <v>0</v>
      </c>
      <c r="I23" s="81">
        <f t="shared" si="0"/>
        <v>0</v>
      </c>
      <c r="J23" s="82">
        <f>IFERROR(AVERAGE(H23:H23),0)</f>
        <v>0</v>
      </c>
      <c r="K23" s="83">
        <f>AVERAGE(I23:I23)</f>
        <v>0</v>
      </c>
      <c r="L23" s="465"/>
      <c r="M23" s="85"/>
      <c r="N23" s="55"/>
    </row>
    <row r="24" spans="2:15" ht="30" customHeight="1" thickBot="1" x14ac:dyDescent="0.25">
      <c r="B24" s="48"/>
      <c r="C24" s="448" t="s">
        <v>32</v>
      </c>
      <c r="D24" s="456"/>
      <c r="E24" s="456"/>
      <c r="F24" s="456"/>
      <c r="G24" s="456"/>
      <c r="H24" s="456"/>
      <c r="I24" s="457"/>
      <c r="J24" s="461">
        <f>IFERROR(AVERAGE(J14,J15,J17,J23),0)</f>
        <v>0</v>
      </c>
      <c r="K24" s="458">
        <f>IFERROR(AVERAGE(K14,K15,K17,K23),0)</f>
        <v>0</v>
      </c>
      <c r="L24" s="462"/>
      <c r="M24" s="463"/>
      <c r="N24" s="55"/>
    </row>
    <row r="25" spans="2:15" ht="13.2" thickBot="1" x14ac:dyDescent="0.25">
      <c r="B25" s="48"/>
      <c r="H25" s="124"/>
      <c r="L25" s="125"/>
      <c r="M25" s="125"/>
      <c r="N25" s="126"/>
      <c r="O25" s="125"/>
    </row>
    <row r="26" spans="2:15" ht="27.75" customHeight="1" thickBot="1" x14ac:dyDescent="0.25">
      <c r="B26" s="48"/>
      <c r="C26" s="127" t="s">
        <v>10</v>
      </c>
      <c r="D26" s="128" t="s">
        <v>5</v>
      </c>
      <c r="E26" s="129"/>
      <c r="F26" s="130"/>
      <c r="G26" s="131" t="s">
        <v>7</v>
      </c>
      <c r="H26" s="132" t="s">
        <v>11</v>
      </c>
      <c r="L26" s="133" t="s">
        <v>12</v>
      </c>
      <c r="M26" s="134"/>
      <c r="N26" s="126"/>
      <c r="O26" s="125"/>
    </row>
    <row r="27" spans="2:15" ht="18.600000000000001" customHeight="1" x14ac:dyDescent="0.2">
      <c r="B27" s="48"/>
      <c r="C27" s="135" t="s">
        <v>175</v>
      </c>
      <c r="D27" s="136" t="s">
        <v>178</v>
      </c>
      <c r="E27" s="137"/>
      <c r="F27" s="138"/>
      <c r="G27" s="139">
        <f>AVERAGE(K14)</f>
        <v>0</v>
      </c>
      <c r="H27" s="140">
        <f>1-G27</f>
        <v>1</v>
      </c>
      <c r="L27" s="141"/>
      <c r="M27" s="142"/>
      <c r="N27" s="143"/>
      <c r="O27" s="144"/>
    </row>
    <row r="28" spans="2:15" ht="18.600000000000001" customHeight="1" x14ac:dyDescent="0.2">
      <c r="B28" s="48"/>
      <c r="C28" s="135" t="s">
        <v>176</v>
      </c>
      <c r="D28" s="145" t="s">
        <v>179</v>
      </c>
      <c r="E28" s="146"/>
      <c r="F28" s="147"/>
      <c r="G28" s="148">
        <f>AVERAGE(K15:K15)</f>
        <v>0</v>
      </c>
      <c r="H28" s="149">
        <f>1-G28</f>
        <v>1</v>
      </c>
      <c r="L28" s="141"/>
      <c r="M28" s="142"/>
      <c r="N28" s="143"/>
      <c r="O28" s="144"/>
    </row>
    <row r="29" spans="2:15" ht="18.600000000000001" customHeight="1" thickBot="1" x14ac:dyDescent="0.25">
      <c r="B29" s="48"/>
      <c r="C29" s="150" t="s">
        <v>177</v>
      </c>
      <c r="D29" s="151" t="s">
        <v>180</v>
      </c>
      <c r="E29" s="152"/>
      <c r="F29" s="153"/>
      <c r="G29" s="154">
        <f>AVERAGE(K23)</f>
        <v>0</v>
      </c>
      <c r="H29" s="155">
        <f>1-G29</f>
        <v>1</v>
      </c>
      <c r="L29" s="141"/>
      <c r="M29" s="142"/>
      <c r="N29" s="143"/>
      <c r="O29" s="144"/>
    </row>
    <row r="30" spans="2:15" ht="20.25" customHeight="1" thickBot="1" x14ac:dyDescent="0.25">
      <c r="B30" s="48"/>
      <c r="C30" s="156"/>
      <c r="D30" s="156"/>
      <c r="E30" s="156"/>
      <c r="F30" s="157" t="s">
        <v>13</v>
      </c>
      <c r="G30" s="158">
        <f>AVERAGE(G27:G29)</f>
        <v>0</v>
      </c>
      <c r="H30" s="159">
        <f>AVERAGE(H27:H29)</f>
        <v>1</v>
      </c>
      <c r="L30" s="141"/>
      <c r="M30" s="142"/>
      <c r="N30" s="143"/>
      <c r="O30" s="144"/>
    </row>
    <row r="31" spans="2:15" ht="19.2" customHeight="1" x14ac:dyDescent="0.2">
      <c r="B31" s="48"/>
      <c r="C31" s="156"/>
      <c r="D31" s="156"/>
      <c r="E31" s="156"/>
      <c r="F31" s="160"/>
      <c r="G31" s="161"/>
      <c r="H31" s="161"/>
      <c r="L31" s="141"/>
      <c r="M31" s="142"/>
      <c r="N31" s="143"/>
      <c r="O31" s="144"/>
    </row>
    <row r="32" spans="2:15" ht="19.2" customHeight="1" x14ac:dyDescent="0.2">
      <c r="B32" s="48"/>
      <c r="C32" s="156"/>
      <c r="D32" s="156"/>
      <c r="E32" s="156"/>
      <c r="F32" s="160"/>
      <c r="G32" s="161"/>
      <c r="H32" s="161"/>
      <c r="L32" s="141"/>
      <c r="M32" s="142"/>
      <c r="N32" s="143"/>
      <c r="O32" s="144"/>
    </row>
    <row r="33" spans="2:15" ht="19.2" customHeight="1" x14ac:dyDescent="0.2">
      <c r="B33" s="48"/>
      <c r="C33" s="156"/>
      <c r="D33" s="156"/>
      <c r="E33" s="156"/>
      <c r="F33" s="160"/>
      <c r="G33" s="161"/>
      <c r="H33" s="161"/>
      <c r="L33" s="141"/>
      <c r="M33" s="142"/>
      <c r="N33" s="143"/>
      <c r="O33" s="144"/>
    </row>
    <row r="34" spans="2:15" ht="19.2" customHeight="1" x14ac:dyDescent="0.2">
      <c r="B34" s="48"/>
      <c r="C34" s="156"/>
      <c r="D34" s="156"/>
      <c r="E34" s="156"/>
      <c r="F34" s="160"/>
      <c r="G34" s="161"/>
      <c r="H34" s="161"/>
      <c r="L34" s="141"/>
      <c r="M34" s="142"/>
      <c r="N34" s="143"/>
      <c r="O34" s="144"/>
    </row>
    <row r="35" spans="2:15" ht="19.2" customHeight="1" x14ac:dyDescent="0.2">
      <c r="B35" s="48"/>
      <c r="C35" s="156"/>
      <c r="D35" s="156"/>
      <c r="E35" s="156"/>
      <c r="F35" s="160"/>
      <c r="G35" s="161"/>
      <c r="H35" s="161"/>
      <c r="L35" s="141"/>
      <c r="M35" s="142"/>
      <c r="N35" s="143"/>
      <c r="O35" s="144"/>
    </row>
    <row r="36" spans="2:15" ht="19.2" customHeight="1" x14ac:dyDescent="0.2">
      <c r="B36" s="48"/>
      <c r="C36" s="156"/>
      <c r="D36" s="156"/>
      <c r="E36" s="156"/>
      <c r="F36" s="160"/>
      <c r="G36" s="161"/>
      <c r="H36" s="161"/>
      <c r="L36" s="141"/>
      <c r="M36" s="142"/>
      <c r="N36" s="143"/>
      <c r="O36" s="144"/>
    </row>
    <row r="37" spans="2:15" ht="19.2" customHeight="1" x14ac:dyDescent="0.2">
      <c r="B37" s="48"/>
      <c r="C37" s="156"/>
      <c r="D37" s="156"/>
      <c r="E37" s="156"/>
      <c r="F37" s="160"/>
      <c r="G37" s="161"/>
      <c r="H37" s="161"/>
      <c r="L37" s="141"/>
      <c r="M37" s="142"/>
      <c r="N37" s="143"/>
      <c r="O37" s="144"/>
    </row>
    <row r="38" spans="2:15" ht="19.2" customHeight="1" x14ac:dyDescent="0.2">
      <c r="B38" s="48"/>
      <c r="C38" s="156"/>
      <c r="D38" s="156"/>
      <c r="E38" s="156"/>
      <c r="F38" s="160"/>
      <c r="G38" s="161"/>
      <c r="H38" s="161"/>
      <c r="L38" s="141"/>
      <c r="M38" s="142"/>
      <c r="N38" s="143"/>
      <c r="O38" s="144"/>
    </row>
    <row r="39" spans="2:15" ht="19.2" customHeight="1" x14ac:dyDescent="0.2">
      <c r="B39" s="48"/>
      <c r="C39" s="156"/>
      <c r="D39" s="156"/>
      <c r="E39" s="156"/>
      <c r="F39" s="160"/>
      <c r="G39" s="161"/>
      <c r="H39" s="161"/>
      <c r="L39" s="141"/>
      <c r="M39" s="142"/>
      <c r="N39" s="143"/>
      <c r="O39" s="144"/>
    </row>
    <row r="40" spans="2:15" ht="19.2" customHeight="1" x14ac:dyDescent="0.2">
      <c r="B40" s="48"/>
      <c r="C40" s="156"/>
      <c r="D40" s="156"/>
      <c r="E40" s="156"/>
      <c r="F40" s="160"/>
      <c r="G40" s="161"/>
      <c r="H40" s="161"/>
      <c r="L40" s="141"/>
      <c r="M40" s="142"/>
      <c r="N40" s="143"/>
      <c r="O40" s="144"/>
    </row>
    <row r="41" spans="2:15" ht="19.2" customHeight="1" x14ac:dyDescent="0.2">
      <c r="B41" s="48"/>
      <c r="C41" s="156"/>
      <c r="D41" s="156"/>
      <c r="E41" s="156"/>
      <c r="F41" s="160"/>
      <c r="G41" s="161"/>
      <c r="H41" s="161"/>
      <c r="L41" s="141"/>
      <c r="M41" s="142"/>
      <c r="N41" s="143"/>
      <c r="O41" s="144"/>
    </row>
    <row r="42" spans="2:15" ht="19.2" customHeight="1" x14ac:dyDescent="0.2">
      <c r="B42" s="48"/>
      <c r="C42" s="156"/>
      <c r="D42" s="156"/>
      <c r="E42" s="156"/>
      <c r="F42" s="160"/>
      <c r="G42" s="161"/>
      <c r="H42" s="161"/>
      <c r="L42" s="141"/>
      <c r="M42" s="142"/>
      <c r="N42" s="143"/>
      <c r="O42" s="144"/>
    </row>
    <row r="43" spans="2:15" ht="19.2" customHeight="1" x14ac:dyDescent="0.2">
      <c r="B43" s="48"/>
      <c r="C43" s="156"/>
      <c r="D43" s="156"/>
      <c r="E43" s="156"/>
      <c r="F43" s="160"/>
      <c r="G43" s="161"/>
      <c r="H43" s="161"/>
      <c r="L43" s="141"/>
      <c r="M43" s="142"/>
      <c r="N43" s="143"/>
      <c r="O43" s="144"/>
    </row>
    <row r="44" spans="2:15" ht="19.2" customHeight="1" x14ac:dyDescent="0.2">
      <c r="B44" s="48"/>
      <c r="C44" s="156"/>
      <c r="D44" s="156"/>
      <c r="E44" s="156"/>
      <c r="F44" s="160"/>
      <c r="G44" s="161"/>
      <c r="H44" s="161"/>
      <c r="L44" s="141"/>
      <c r="M44" s="142"/>
      <c r="N44" s="143"/>
      <c r="O44" s="144"/>
    </row>
    <row r="45" spans="2:15" ht="19.2" customHeight="1" x14ac:dyDescent="0.2">
      <c r="B45" s="48"/>
      <c r="C45" s="156"/>
      <c r="D45" s="156"/>
      <c r="E45" s="156"/>
      <c r="F45" s="160"/>
      <c r="G45" s="161"/>
      <c r="H45" s="161"/>
      <c r="L45" s="141"/>
      <c r="M45" s="142"/>
      <c r="N45" s="143"/>
      <c r="O45" s="144"/>
    </row>
    <row r="46" spans="2:15" ht="19.2" customHeight="1" x14ac:dyDescent="0.2">
      <c r="B46" s="48"/>
      <c r="C46" s="156"/>
      <c r="D46" s="156"/>
      <c r="E46" s="156"/>
      <c r="F46" s="160"/>
      <c r="G46" s="161"/>
      <c r="H46" s="161"/>
      <c r="L46" s="141"/>
      <c r="M46" s="142"/>
      <c r="N46" s="143"/>
      <c r="O46" s="144"/>
    </row>
    <row r="47" spans="2:15" ht="19.2" customHeight="1" x14ac:dyDescent="0.2">
      <c r="B47" s="48"/>
      <c r="C47" s="156"/>
      <c r="D47" s="156"/>
      <c r="E47" s="156"/>
      <c r="F47" s="160"/>
      <c r="G47" s="161"/>
      <c r="H47" s="161"/>
      <c r="L47" s="141"/>
      <c r="M47" s="142"/>
      <c r="N47" s="143"/>
      <c r="O47" s="144"/>
    </row>
    <row r="48" spans="2:15" ht="19.2" customHeight="1" thickBot="1" x14ac:dyDescent="0.25">
      <c r="B48" s="48"/>
      <c r="C48" s="156"/>
      <c r="D48" s="156"/>
      <c r="E48" s="156"/>
      <c r="F48" s="160"/>
      <c r="G48" s="161"/>
      <c r="H48" s="161"/>
      <c r="L48" s="162"/>
      <c r="M48" s="163"/>
      <c r="N48" s="143"/>
      <c r="O48" s="144"/>
    </row>
    <row r="49" spans="2:15" ht="19.2" customHeight="1" thickBot="1" x14ac:dyDescent="0.25">
      <c r="B49" s="164"/>
      <c r="C49" s="165"/>
      <c r="D49" s="165"/>
      <c r="E49" s="165"/>
      <c r="F49" s="165"/>
      <c r="G49" s="165"/>
      <c r="H49" s="166"/>
      <c r="I49" s="165"/>
      <c r="J49" s="165"/>
      <c r="K49" s="165"/>
      <c r="L49" s="167"/>
      <c r="M49" s="167"/>
      <c r="N49" s="168"/>
      <c r="O49" s="144"/>
    </row>
    <row r="50" spans="2:15" ht="12.6" x14ac:dyDescent="0.2"/>
    <row r="51" spans="2:15" ht="12.6" hidden="1" x14ac:dyDescent="0.2"/>
    <row r="52" spans="2:15" ht="12.6" hidden="1" x14ac:dyDescent="0.2"/>
    <row r="53" spans="2:15" ht="12.6" hidden="1" x14ac:dyDescent="0.2"/>
    <row r="54" spans="2:15" ht="12.6" hidden="1" x14ac:dyDescent="0.2"/>
    <row r="55" spans="2:15" ht="12.6" hidden="1" x14ac:dyDescent="0.2"/>
    <row r="56" spans="2:15" ht="12.6" hidden="1" x14ac:dyDescent="0.2"/>
    <row r="57" spans="2:15" ht="12.6" hidden="1" x14ac:dyDescent="0.2"/>
    <row r="58" spans="2:15" ht="12.6" hidden="1" x14ac:dyDescent="0.2"/>
    <row r="59" spans="2:15" ht="12.6" hidden="1" x14ac:dyDescent="0.2"/>
    <row r="60" spans="2:15" ht="12.6" hidden="1" x14ac:dyDescent="0.2"/>
    <row r="61" spans="2:15" ht="12.6" hidden="1" x14ac:dyDescent="0.2"/>
    <row r="62" spans="2:15" ht="12.6" hidden="1" x14ac:dyDescent="0.2"/>
    <row r="63" spans="2:15" ht="12.6" hidden="1" x14ac:dyDescent="0.2"/>
    <row r="64" spans="2:15" ht="12.6" hidden="1" x14ac:dyDescent="0.2"/>
    <row r="65" ht="12.6" hidden="1" x14ac:dyDescent="0.2"/>
    <row r="66" ht="12.6" hidden="1" x14ac:dyDescent="0.2"/>
    <row r="67" ht="12.6" hidden="1" x14ac:dyDescent="0.2"/>
    <row r="68" ht="12.6" hidden="1" x14ac:dyDescent="0.2"/>
    <row r="69" ht="12.6" hidden="1" x14ac:dyDescent="0.2"/>
    <row r="70" ht="12.6" hidden="1" x14ac:dyDescent="0.2"/>
    <row r="71" ht="12.6" hidden="1" x14ac:dyDescent="0.2"/>
    <row r="72" ht="12.6" hidden="1" x14ac:dyDescent="0.2"/>
    <row r="73" ht="12.6" hidden="1" x14ac:dyDescent="0.2"/>
    <row r="74" ht="12.6" hidden="1" x14ac:dyDescent="0.2"/>
    <row r="75" ht="12.6" hidden="1" x14ac:dyDescent="0.2"/>
    <row r="76" ht="12.6" hidden="1" x14ac:dyDescent="0.2"/>
    <row r="77" ht="12.6" hidden="1" x14ac:dyDescent="0.2"/>
    <row r="78" ht="12.6" hidden="1" x14ac:dyDescent="0.2"/>
    <row r="79" ht="12.6" hidden="1" x14ac:dyDescent="0.2"/>
    <row r="80" ht="12.6" hidden="1" x14ac:dyDescent="0.2"/>
    <row r="81" ht="12.6" hidden="1" x14ac:dyDescent="0.2"/>
    <row r="82" ht="12.6" hidden="1" x14ac:dyDescent="0.2"/>
    <row r="83" ht="12.6" hidden="1" x14ac:dyDescent="0.2"/>
    <row r="84" ht="12.6" hidden="1" x14ac:dyDescent="0.2"/>
    <row r="85" ht="12.6" hidden="1" x14ac:dyDescent="0.2"/>
    <row r="86" ht="12.6" hidden="1" x14ac:dyDescent="0.2"/>
    <row r="87" ht="12.6" hidden="1" x14ac:dyDescent="0.2"/>
    <row r="88" ht="12.6" hidden="1" x14ac:dyDescent="0.2"/>
    <row r="89" ht="12.6" hidden="1" x14ac:dyDescent="0.2"/>
    <row r="90" ht="12.6" hidden="1" x14ac:dyDescent="0.2"/>
    <row r="91" ht="12.6" hidden="1" x14ac:dyDescent="0.2"/>
    <row r="92" ht="12.6" hidden="1" x14ac:dyDescent="0.2"/>
    <row r="93" ht="12.6" hidden="1" x14ac:dyDescent="0.2"/>
    <row r="94" ht="12.6" hidden="1" x14ac:dyDescent="0.2"/>
    <row r="95" ht="12.6" hidden="1" x14ac:dyDescent="0.2"/>
    <row r="96" ht="12.6" hidden="1" x14ac:dyDescent="0.2"/>
    <row r="97" ht="12.6" hidden="1" x14ac:dyDescent="0.2"/>
    <row r="98" ht="12.6" hidden="1" x14ac:dyDescent="0.2"/>
    <row r="99" ht="12.6" hidden="1" x14ac:dyDescent="0.2"/>
    <row r="100" ht="12.6" hidden="1" x14ac:dyDescent="0.2"/>
    <row r="101" ht="12.6" hidden="1" x14ac:dyDescent="0.2"/>
    <row r="102" ht="12.6" hidden="1" x14ac:dyDescent="0.2"/>
    <row r="103" ht="12.6" hidden="1" x14ac:dyDescent="0.2"/>
    <row r="104" ht="12.6" hidden="1" x14ac:dyDescent="0.2"/>
    <row r="105" ht="12.6" hidden="1" x14ac:dyDescent="0.2"/>
    <row r="106" ht="12.6" hidden="1" x14ac:dyDescent="0.2"/>
    <row r="107" ht="12.6" hidden="1" x14ac:dyDescent="0.2"/>
    <row r="108" ht="12.6" hidden="1" x14ac:dyDescent="0.2"/>
    <row r="109" ht="12.6" hidden="1" x14ac:dyDescent="0.2"/>
    <row r="110" ht="12.6" hidden="1" x14ac:dyDescent="0.2"/>
    <row r="111" ht="12.6" hidden="1" x14ac:dyDescent="0.2"/>
    <row r="112" ht="12.6" hidden="1" x14ac:dyDescent="0.2"/>
    <row r="113" ht="12.6" hidden="1" x14ac:dyDescent="0.2"/>
    <row r="114" ht="12.6" hidden="1" x14ac:dyDescent="0.2"/>
    <row r="115" ht="12.6" hidden="1" x14ac:dyDescent="0.2"/>
    <row r="116" ht="12.6" hidden="1" x14ac:dyDescent="0.2"/>
    <row r="117" ht="12.6" hidden="1" x14ac:dyDescent="0.2"/>
    <row r="118" ht="12.6" hidden="1" x14ac:dyDescent="0.2"/>
    <row r="119" ht="12.6" hidden="1" x14ac:dyDescent="0.2"/>
    <row r="120" ht="12.6" hidden="1" x14ac:dyDescent="0.2"/>
    <row r="121" ht="12.6" hidden="1" x14ac:dyDescent="0.2"/>
    <row r="122" ht="12.6" hidden="1" x14ac:dyDescent="0.2"/>
    <row r="123" ht="12.6" hidden="1" x14ac:dyDescent="0.2"/>
    <row r="124" ht="12.6" hidden="1" x14ac:dyDescent="0.2"/>
    <row r="125" ht="12.6" hidden="1" x14ac:dyDescent="0.2"/>
    <row r="126" ht="12.6" hidden="1" x14ac:dyDescent="0.2"/>
    <row r="127" ht="12.6" hidden="1" x14ac:dyDescent="0.2"/>
    <row r="128" ht="12.6" hidden="1" x14ac:dyDescent="0.2"/>
    <row r="129" ht="12.6" hidden="1" x14ac:dyDescent="0.2"/>
    <row r="130" ht="12.6" hidden="1" x14ac:dyDescent="0.2"/>
    <row r="131" ht="12.6" hidden="1" x14ac:dyDescent="0.2"/>
    <row r="132" ht="12.6" hidden="1" x14ac:dyDescent="0.2"/>
    <row r="133" ht="12.6" hidden="1" x14ac:dyDescent="0.2"/>
    <row r="134" ht="12.6" hidden="1" x14ac:dyDescent="0.2"/>
    <row r="135" ht="12.6" hidden="1" x14ac:dyDescent="0.2"/>
    <row r="136" ht="12.6" hidden="1" x14ac:dyDescent="0.2"/>
    <row r="137" ht="12.6" hidden="1" x14ac:dyDescent="0.2"/>
    <row r="138" ht="12.6" hidden="1" x14ac:dyDescent="0.2"/>
    <row r="139" ht="12.6" hidden="1" x14ac:dyDescent="0.2"/>
    <row r="140" ht="12.6" hidden="1" x14ac:dyDescent="0.2"/>
    <row r="141" ht="12.6" hidden="1" x14ac:dyDescent="0.2"/>
    <row r="142" ht="12.6" hidden="1" x14ac:dyDescent="0.2"/>
    <row r="143" ht="12.6" hidden="1" x14ac:dyDescent="0.2"/>
    <row r="144" ht="12.6" hidden="1" x14ac:dyDescent="0.2"/>
    <row r="145" ht="12.6" hidden="1" x14ac:dyDescent="0.2"/>
    <row r="146" ht="12.6" hidden="1" x14ac:dyDescent="0.2"/>
    <row r="147" ht="12.6" hidden="1" x14ac:dyDescent="0.2"/>
    <row r="148" ht="12.6" hidden="1" x14ac:dyDescent="0.2"/>
    <row r="149" ht="12.6" hidden="1" x14ac:dyDescent="0.2"/>
    <row r="150" ht="12.6" hidden="1" x14ac:dyDescent="0.2"/>
    <row r="151" ht="12.6" hidden="1" x14ac:dyDescent="0.2"/>
    <row r="152" ht="12.6" hidden="1" x14ac:dyDescent="0.2"/>
    <row r="153" ht="12.6" hidden="1" x14ac:dyDescent="0.2"/>
    <row r="154" ht="12.6" hidden="1" x14ac:dyDescent="0.2"/>
    <row r="155" ht="12.6" hidden="1" x14ac:dyDescent="0.2"/>
    <row r="156" ht="12.6" hidden="1" x14ac:dyDescent="0.2"/>
    <row r="157" ht="12.6" hidden="1" x14ac:dyDescent="0.2"/>
    <row r="158" ht="12.6" hidden="1" x14ac:dyDescent="0.2"/>
    <row r="159" ht="12.6" hidden="1" x14ac:dyDescent="0.2"/>
    <row r="160" ht="12.6" hidden="1" x14ac:dyDescent="0.2"/>
    <row r="161" ht="12.6" hidden="1" x14ac:dyDescent="0.2"/>
    <row r="162" ht="12.6" hidden="1" x14ac:dyDescent="0.2"/>
    <row r="163" ht="12.6" hidden="1" x14ac:dyDescent="0.2"/>
    <row r="164" ht="12.6" hidden="1" x14ac:dyDescent="0.2"/>
    <row r="165" ht="12.6" hidden="1" x14ac:dyDescent="0.2"/>
    <row r="166" ht="12.6" hidden="1" x14ac:dyDescent="0.2"/>
    <row r="167" ht="12.6" hidden="1" x14ac:dyDescent="0.2"/>
    <row r="168" ht="12.6" hidden="1" x14ac:dyDescent="0.2"/>
    <row r="169" ht="12.6" hidden="1" x14ac:dyDescent="0.2"/>
    <row r="170" ht="12.6" hidden="1" x14ac:dyDescent="0.2"/>
    <row r="171" ht="12.6" hidden="1" x14ac:dyDescent="0.2"/>
    <row r="172" ht="12.6" hidden="1" x14ac:dyDescent="0.2"/>
    <row r="173" ht="12.6" hidden="1" x14ac:dyDescent="0.2"/>
    <row r="174" ht="12.6" hidden="1" x14ac:dyDescent="0.2"/>
    <row r="175" ht="12.6" hidden="1" x14ac:dyDescent="0.2"/>
    <row r="176" ht="12.6" hidden="1" x14ac:dyDescent="0.2"/>
    <row r="177" ht="12.6" hidden="1" x14ac:dyDescent="0.2"/>
    <row r="178" ht="12.6" hidden="1" x14ac:dyDescent="0.2"/>
    <row r="179" ht="12.6" hidden="1" x14ac:dyDescent="0.2"/>
    <row r="180" ht="12.6" hidden="1" x14ac:dyDescent="0.2"/>
    <row r="181" ht="12.6" hidden="1" x14ac:dyDescent="0.2"/>
    <row r="182" ht="12.6" hidden="1" x14ac:dyDescent="0.2"/>
    <row r="183" ht="12.6" hidden="1" x14ac:dyDescent="0.2"/>
    <row r="184" ht="12.6" hidden="1" x14ac:dyDescent="0.2"/>
    <row r="185" ht="12.6" hidden="1" x14ac:dyDescent="0.2"/>
    <row r="186" ht="12.6" hidden="1" x14ac:dyDescent="0.2"/>
    <row r="187" ht="12.6" hidden="1" x14ac:dyDescent="0.2"/>
    <row r="188" ht="12.6" hidden="1" x14ac:dyDescent="0.2"/>
    <row r="189" ht="12.6" hidden="1" x14ac:dyDescent="0.2"/>
    <row r="190" ht="12.6" hidden="1" x14ac:dyDescent="0.2"/>
    <row r="191" ht="12.6" hidden="1" x14ac:dyDescent="0.2"/>
    <row r="192" ht="12.6" hidden="1" x14ac:dyDescent="0.2"/>
    <row r="193" ht="12.6" hidden="1" x14ac:dyDescent="0.2"/>
    <row r="194" ht="12.6" hidden="1" x14ac:dyDescent="0.2"/>
    <row r="195" ht="12.6" hidden="1" x14ac:dyDescent="0.2"/>
    <row r="196" ht="12.6" hidden="1" x14ac:dyDescent="0.2"/>
    <row r="197" ht="12.6" hidden="1" x14ac:dyDescent="0.2"/>
    <row r="198" ht="12.6" hidden="1" x14ac:dyDescent="0.2"/>
    <row r="199" ht="12.6" hidden="1" x14ac:dyDescent="0.2"/>
    <row r="200" ht="12.6" hidden="1" x14ac:dyDescent="0.2"/>
    <row r="201" ht="12.6" hidden="1" x14ac:dyDescent="0.2"/>
    <row r="202" ht="12.6" hidden="1" x14ac:dyDescent="0.2"/>
    <row r="203" ht="12.6" hidden="1" x14ac:dyDescent="0.2"/>
    <row r="204" ht="12.6" hidden="1" x14ac:dyDescent="0.2"/>
    <row r="205" ht="12.6" hidden="1" x14ac:dyDescent="0.2"/>
    <row r="206" ht="12.6" hidden="1" x14ac:dyDescent="0.2"/>
    <row r="207" ht="12.6" hidden="1" x14ac:dyDescent="0.2"/>
    <row r="208" ht="12.6" hidden="1" x14ac:dyDescent="0.2"/>
    <row r="209" ht="12.6" hidden="1" x14ac:dyDescent="0.2"/>
    <row r="210" ht="12.6" hidden="1" x14ac:dyDescent="0.2"/>
    <row r="211" ht="12.6" hidden="1" x14ac:dyDescent="0.2"/>
    <row r="212" ht="12.6" hidden="1" x14ac:dyDescent="0.2"/>
    <row r="213" ht="12.6" hidden="1" x14ac:dyDescent="0.2"/>
    <row r="214" ht="12.6" hidden="1" x14ac:dyDescent="0.2"/>
    <row r="215" ht="12.6" hidden="1" x14ac:dyDescent="0.2"/>
    <row r="216" ht="12.6" hidden="1" x14ac:dyDescent="0.2"/>
    <row r="217" ht="12.6" hidden="1" x14ac:dyDescent="0.2"/>
    <row r="218" ht="12.6" hidden="1" x14ac:dyDescent="0.2"/>
    <row r="219" ht="12.6" hidden="1" x14ac:dyDescent="0.2"/>
    <row r="220" ht="12.6" hidden="1" x14ac:dyDescent="0.2"/>
    <row r="221" ht="12.6" hidden="1" x14ac:dyDescent="0.2"/>
    <row r="222" ht="12.6" hidden="1" x14ac:dyDescent="0.2"/>
    <row r="223" ht="12.6" hidden="1" x14ac:dyDescent="0.2"/>
    <row r="224" ht="12.6" hidden="1" x14ac:dyDescent="0.2"/>
    <row r="225" ht="12.6" hidden="1" x14ac:dyDescent="0.2"/>
    <row r="226" ht="12.6" hidden="1" x14ac:dyDescent="0.2"/>
    <row r="227" ht="12.6" hidden="1" x14ac:dyDescent="0.2"/>
    <row r="228" ht="12.6" hidden="1" x14ac:dyDescent="0.2"/>
    <row r="229" ht="12.6" hidden="1" x14ac:dyDescent="0.2"/>
    <row r="230" ht="12.6" hidden="1" x14ac:dyDescent="0.2"/>
    <row r="231" ht="12.6" hidden="1" x14ac:dyDescent="0.2"/>
    <row r="232" ht="12.6" hidden="1" x14ac:dyDescent="0.2"/>
    <row r="233" ht="12.6" hidden="1" x14ac:dyDescent="0.2"/>
    <row r="234" ht="12.6" hidden="1" x14ac:dyDescent="0.2"/>
    <row r="235" ht="12.6" hidden="1" x14ac:dyDescent="0.2"/>
    <row r="236" ht="12.6" hidden="1" x14ac:dyDescent="0.2"/>
    <row r="237" ht="12.6" hidden="1" x14ac:dyDescent="0.2"/>
    <row r="238" ht="12.6" hidden="1" x14ac:dyDescent="0.2"/>
    <row r="239" ht="12.6" hidden="1" x14ac:dyDescent="0.2"/>
    <row r="240" ht="12.6" hidden="1" x14ac:dyDescent="0.2"/>
    <row r="241" ht="12.6" hidden="1" x14ac:dyDescent="0.2"/>
    <row r="242" ht="12.6" hidden="1" x14ac:dyDescent="0.2"/>
    <row r="243" ht="12.6" hidden="1" x14ac:dyDescent="0.2"/>
    <row r="244" ht="12.6" hidden="1" x14ac:dyDescent="0.2"/>
    <row r="245" ht="12.6" hidden="1" x14ac:dyDescent="0.2"/>
    <row r="246" ht="12.6" hidden="1" x14ac:dyDescent="0.2"/>
    <row r="247" ht="12.6" hidden="1" x14ac:dyDescent="0.2"/>
    <row r="248" ht="12.6" hidden="1" x14ac:dyDescent="0.2"/>
    <row r="249" ht="12.6" hidden="1" x14ac:dyDescent="0.2"/>
    <row r="250" ht="12.6" hidden="1" x14ac:dyDescent="0.2"/>
    <row r="251" ht="12.6" hidden="1" x14ac:dyDescent="0.2"/>
    <row r="252" ht="12.6" hidden="1" x14ac:dyDescent="0.2"/>
    <row r="253" ht="12.6" hidden="1" x14ac:dyDescent="0.2"/>
    <row r="254" ht="12.6" hidden="1" x14ac:dyDescent="0.2"/>
    <row r="255" ht="12.6" hidden="1" x14ac:dyDescent="0.2"/>
    <row r="256" ht="12.6" hidden="1" x14ac:dyDescent="0.2"/>
    <row r="257" ht="12.6" hidden="1" x14ac:dyDescent="0.2"/>
    <row r="258" ht="12.6" hidden="1" x14ac:dyDescent="0.2"/>
    <row r="259" ht="12.6" hidden="1" x14ac:dyDescent="0.2"/>
    <row r="260" ht="12.6" hidden="1" x14ac:dyDescent="0.2"/>
    <row r="261" ht="12.6" hidden="1" x14ac:dyDescent="0.2"/>
    <row r="262" ht="12.6" hidden="1" x14ac:dyDescent="0.2"/>
    <row r="263" ht="12.6" hidden="1" x14ac:dyDescent="0.2"/>
    <row r="264" ht="12.6" hidden="1" x14ac:dyDescent="0.2"/>
    <row r="265" ht="12.6" hidden="1" x14ac:dyDescent="0.2"/>
    <row r="266" ht="12.6" hidden="1" x14ac:dyDescent="0.2"/>
    <row r="267" ht="12.6" hidden="1" x14ac:dyDescent="0.2"/>
    <row r="268" ht="12.6" hidden="1" x14ac:dyDescent="0.2"/>
  </sheetData>
  <sheetProtection algorithmName="SHA-512" hashValue="OFC+tvB9TFbwuaaSzVBPZzjTv6HizntT8394TgXfL7V1iz8XLLsTWsFAEvMceICuZdkG9VAy+IVUrRmXdEKPOQ==" saltValue="ce7Bsx89Eodfibqk7bS8vQ==" spinCount="100000" sheet="1" objects="1" scenarios="1"/>
  <dataConsolidate/>
  <mergeCells count="36">
    <mergeCell ref="H9:K9"/>
    <mergeCell ref="H10:K10"/>
    <mergeCell ref="M12:M13"/>
    <mergeCell ref="C12:C13"/>
    <mergeCell ref="D12:D13"/>
    <mergeCell ref="E12:E13"/>
    <mergeCell ref="F12:F13"/>
    <mergeCell ref="G12:G13"/>
    <mergeCell ref="H12:I12"/>
    <mergeCell ref="F1:L2"/>
    <mergeCell ref="M1:N2"/>
    <mergeCell ref="F3:L4"/>
    <mergeCell ref="M3:N4"/>
    <mergeCell ref="F5:L6"/>
    <mergeCell ref="M5:N5"/>
    <mergeCell ref="M6:N6"/>
    <mergeCell ref="C14:C23"/>
    <mergeCell ref="E15:E16"/>
    <mergeCell ref="E17:E19"/>
    <mergeCell ref="J12:K12"/>
    <mergeCell ref="L12:L13"/>
    <mergeCell ref="D15:D22"/>
    <mergeCell ref="K15:K22"/>
    <mergeCell ref="J15:J22"/>
    <mergeCell ref="C9:D9"/>
    <mergeCell ref="E9:F9"/>
    <mergeCell ref="C10:D10"/>
    <mergeCell ref="E10:F10"/>
    <mergeCell ref="B1:E6"/>
    <mergeCell ref="D27:F27"/>
    <mergeCell ref="L27:M48"/>
    <mergeCell ref="D28:F28"/>
    <mergeCell ref="D29:F29"/>
    <mergeCell ref="C24:I24"/>
    <mergeCell ref="D26:F26"/>
    <mergeCell ref="L26:M26"/>
  </mergeCells>
  <conditionalFormatting sqref="H14:H23">
    <cfRule type="containsText" dxfId="0" priority="5" operator="containsText" text="4">
      <formula>NOT(ISERROR(SEARCH("4",H14)))</formula>
    </cfRule>
  </conditionalFormatting>
  <conditionalFormatting sqref="H11:K11">
    <cfRule type="iconSet" priority="7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I14:I23">
    <cfRule type="dataBar" priority="28">
      <dataBar>
        <cfvo type="min"/>
        <cfvo type="max"/>
        <color theme="8" tint="0.39997558519241921"/>
      </dataBar>
      <extLst>
        <ext xmlns:x14="http://schemas.microsoft.com/office/spreadsheetml/2009/9/main" uri="{B025F937-C7B1-47D3-B67F-A62EFF666E3E}">
          <x14:id>{E6E43887-AA9E-4C3A-9A28-3B741C368356}</x14:id>
        </ext>
      </extLst>
    </cfRule>
  </conditionalFormatting>
  <conditionalFormatting sqref="K14">
    <cfRule type="dataBar" priority="1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{8C21B84D-6F91-4810-BB68-4AE6A6E9AEC2}</x14:id>
        </ext>
      </extLst>
    </cfRule>
  </conditionalFormatting>
  <conditionalFormatting sqref="K15 K23">
    <cfRule type="dataBar" priority="3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{8AE42CF0-66E7-4904-B832-AC83D234EC67}</x14:id>
        </ext>
      </extLst>
    </cfRule>
  </conditionalFormatting>
  <conditionalFormatting sqref="K24">
    <cfRule type="dataBar" priority="6">
      <dataBar>
        <cfvo type="min"/>
        <cfvo type="max"/>
        <color rgb="FF31A2C5"/>
      </dataBar>
      <extLst>
        <ext xmlns:x14="http://schemas.microsoft.com/office/spreadsheetml/2009/9/main" uri="{B025F937-C7B1-47D3-B67F-A62EFF666E3E}">
          <x14:id>{EBE4D812-7379-4103-B788-2701C7A48D22}</x14:id>
        </ext>
      </extLst>
    </cfRule>
  </conditionalFormatting>
  <dataValidations count="3">
    <dataValidation type="list" allowBlank="1" showInputMessage="1" showErrorMessage="1" sqref="G14:G23" xr:uid="{3646755B-D14B-422E-8B99-770FACD18746}">
      <formula1>Implementación</formula1>
    </dataValidation>
    <dataValidation allowBlank="1" showInputMessage="1" showErrorMessage="1" prompt="Documento o registro de la actividad que permite evidenciar el cumplimiento del requisito." sqref="M14:M24" xr:uid="{C72AA616-54CE-40EF-8875-A99F9A2A1513}"/>
    <dataValidation allowBlank="1" showInputMessage="1" showErrorMessage="1" prompt="Se genera plan de accion cuando la calificación es inferior a 4" sqref="L14:L24" xr:uid="{4371BEFC-7473-4DE3-80F4-9D2C0DCF5CEE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E43887-AA9E-4C3A-9A28-3B741C36835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I14:I23</xm:sqref>
        </x14:conditionalFormatting>
        <x14:conditionalFormatting xmlns:xm="http://schemas.microsoft.com/office/excel/2006/main">
          <x14:cfRule type="dataBar" id="{8C21B84D-6F91-4810-BB68-4AE6A6E9AEC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K14</xm:sqref>
        </x14:conditionalFormatting>
        <x14:conditionalFormatting xmlns:xm="http://schemas.microsoft.com/office/excel/2006/main">
          <x14:cfRule type="dataBar" id="{8AE42CF0-66E7-4904-B832-AC83D234EC6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K15 K23</xm:sqref>
        </x14:conditionalFormatting>
        <x14:conditionalFormatting xmlns:xm="http://schemas.microsoft.com/office/excel/2006/main">
          <x14:cfRule type="dataBar" id="{EBE4D812-7379-4103-B788-2701C7A48D2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K24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C005FF8-6471-4339-80F3-E7F26FDCCEFF}">
          <x14:formula1>
            <xm:f>Hoja1!$A$2:$A$6</xm:f>
          </x14:formula1>
          <xm:sqref>H14:H23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F4E48-D1DF-45C8-B029-5E011D48D109}">
  <dimension ref="A1:C4"/>
  <sheetViews>
    <sheetView view="pageBreakPreview" zoomScale="80" zoomScaleNormal="100" zoomScaleSheetLayoutView="80" workbookViewId="0">
      <selection activeCell="K33" sqref="K33"/>
    </sheetView>
  </sheetViews>
  <sheetFormatPr baseColWidth="10" defaultColWidth="11.44140625" defaultRowHeight="14.4" x14ac:dyDescent="0.3"/>
  <cols>
    <col min="1" max="1" width="8.6640625" bestFit="1" customWidth="1"/>
    <col min="2" max="2" width="10.5546875" bestFit="1" customWidth="1"/>
    <col min="3" max="3" width="33.109375" customWidth="1"/>
  </cols>
  <sheetData>
    <row r="1" spans="1:3" ht="30" customHeight="1" x14ac:dyDescent="0.3">
      <c r="A1" s="31" t="s">
        <v>14</v>
      </c>
      <c r="B1" s="31" t="s">
        <v>15</v>
      </c>
      <c r="C1" s="31" t="s">
        <v>16</v>
      </c>
    </row>
    <row r="2" spans="1:3" x14ac:dyDescent="0.3">
      <c r="A2" s="32"/>
      <c r="B2" s="32"/>
      <c r="C2" s="32"/>
    </row>
    <row r="3" spans="1:3" x14ac:dyDescent="0.3">
      <c r="A3" s="2">
        <v>1</v>
      </c>
      <c r="B3" s="3">
        <v>44715</v>
      </c>
      <c r="C3" s="6" t="s">
        <v>17</v>
      </c>
    </row>
    <row r="4" spans="1:3" ht="101.25" customHeight="1" x14ac:dyDescent="0.3">
      <c r="A4" s="8">
        <v>2</v>
      </c>
      <c r="B4" s="33">
        <v>45121</v>
      </c>
      <c r="C4" s="7" t="s">
        <v>187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7A7CEA94675C42BEF7EA0A9E4FC270" ma:contentTypeVersion="17" ma:contentTypeDescription="Crear nuevo documento." ma:contentTypeScope="" ma:versionID="40b34348c6a6c9366811287d65bd48e0">
  <xsd:schema xmlns:xsd="http://www.w3.org/2001/XMLSchema" xmlns:xs="http://www.w3.org/2001/XMLSchema" xmlns:p="http://schemas.microsoft.com/office/2006/metadata/properties" xmlns:ns2="5cf109c1-1860-45f4-a656-7e106846a3aa" xmlns:ns3="e0b981f8-d48e-4a0a-9807-fdacdca021c9" targetNamespace="http://schemas.microsoft.com/office/2006/metadata/properties" ma:root="true" ma:fieldsID="22aa7ba2059dd7d21cf0b06995438325" ns2:_="" ns3:_="">
    <xsd:import namespace="5cf109c1-1860-45f4-a656-7e106846a3aa"/>
    <xsd:import namespace="e0b981f8-d48e-4a0a-9807-fdacdca02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109c1-1860-45f4-a656-7e106846a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3b8c75e-ec72-4c21-81ea-4ec031f75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981f8-d48e-4a0a-9807-fdacdca02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1184bde-b057-43bb-83a8-debbcbd9664a}" ma:internalName="TaxCatchAll" ma:showField="CatchAllData" ma:web="e0b981f8-d48e-4a0a-9807-fdacdca021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b981f8-d48e-4a0a-9807-fdacdca021c9" xsi:nil="true"/>
    <lcf76f155ced4ddcb4097134ff3c332f xmlns="5cf109c1-1860-45f4-a656-7e106846a3a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833BBA-4AA3-4897-9559-180E99D021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23A9D2-D024-47E6-8C2F-D7CB4F4EA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109c1-1860-45f4-a656-7e106846a3aa"/>
    <ds:schemaRef ds:uri="e0b981f8-d48e-4a0a-9807-fdacdca02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78F1A8-14FB-439F-8A23-309D0B1604B6}">
  <ds:schemaRefs>
    <ds:schemaRef ds:uri="http://schemas.microsoft.com/office/2006/metadata/properties"/>
    <ds:schemaRef ds:uri="http://schemas.microsoft.com/office/infopath/2007/PartnerControls"/>
    <ds:schemaRef ds:uri="e0b981f8-d48e-4a0a-9807-fdacdca021c9"/>
    <ds:schemaRef ds:uri="5cf109c1-1860-45f4-a656-7e106846a3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Hoja1</vt:lpstr>
      <vt:lpstr>ISO 14001 Num. 4</vt:lpstr>
      <vt:lpstr>ISO 14001 Num. 5</vt:lpstr>
      <vt:lpstr>ISO 14001 Num. 6</vt:lpstr>
      <vt:lpstr>ISO 14001 Num. 7</vt:lpstr>
      <vt:lpstr>ISO 14001 Num. 8</vt:lpstr>
      <vt:lpstr>ISO 14001 Num. 9</vt:lpstr>
      <vt:lpstr>ISO 14001 Num. 10</vt:lpstr>
      <vt:lpstr>Control de Cambios</vt:lpstr>
      <vt:lpstr>Implementación</vt:lpstr>
      <vt:lpstr>No</vt:lpstr>
      <vt:lpstr>O</vt:lpstr>
      <vt:lpstr>Si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atavera</dc:creator>
  <cp:keywords/>
  <dc:description/>
  <cp:lastModifiedBy>Liria Katerine Galeano Caraballo</cp:lastModifiedBy>
  <cp:revision/>
  <cp:lastPrinted>2023-06-08T21:01:37Z</cp:lastPrinted>
  <dcterms:created xsi:type="dcterms:W3CDTF">2016-05-03T17:14:31Z</dcterms:created>
  <dcterms:modified xsi:type="dcterms:W3CDTF">2024-09-12T17:26:07Z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0x010100567A7CEA94675C42BEF7EA0A9E4FC270</vt:lpwstr>
  </property>
  <property fmtid="{D5CDD505-2E9C-101B-9397-08002B2CF9AE}" pid="3" name="MediaServiceImageTags">
    <vt:lpwstr/>
  </property>
</Properties>
</file>