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IRCULARES CONTINGENCI\"/>
    </mc:Choice>
  </mc:AlternateContent>
  <xr:revisionPtr revIDLastSave="0" documentId="8_{D20DDC81-6533-4AFF-96C5-715CB393972A}" xr6:coauthVersionLast="41" xr6:coauthVersionMax="41" xr10:uidLastSave="{00000000-0000-0000-0000-000000000000}"/>
  <bookViews>
    <workbookView xWindow="-120" yWindow="-120" windowWidth="24240" windowHeight="13140" xr2:uid="{C32E6518-7583-48FD-9D51-7B95277E722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1" l="1"/>
  <c r="F12" i="1"/>
  <c r="F11" i="1"/>
  <c r="F10" i="1"/>
  <c r="B12" i="1"/>
  <c r="B13" i="1"/>
  <c r="B14" i="1"/>
  <c r="F14" i="1" s="1"/>
  <c r="F5" i="1" l="1"/>
  <c r="B11" i="1"/>
  <c r="B10" i="1"/>
</calcChain>
</file>

<file path=xl/sharedStrings.xml><?xml version="1.0" encoding="utf-8"?>
<sst xmlns="http://schemas.openxmlformats.org/spreadsheetml/2006/main" count="14" uniqueCount="13">
  <si>
    <t>RANGO SALARIO EN PESOS</t>
  </si>
  <si>
    <t>MAYORES O IGUALES</t>
  </si>
  <si>
    <t>MENORES</t>
  </si>
  <si>
    <t>TARIFA BRUTA</t>
  </si>
  <si>
    <t>HONORARIOS MENSUALES ANTES DE IVA</t>
  </si>
  <si>
    <t>Impuesto solidario por el COVID 19.</t>
  </si>
  <si>
    <t>APORTE VOLUNTARIO</t>
  </si>
  <si>
    <t>(salario/honorarios/menos $1.755.606)*4%</t>
  </si>
  <si>
    <t>(salario/honorarios/menos $2.633.409)*6%+$105.336</t>
  </si>
  <si>
    <t>(salario/honorarios/menos $4.389.015)*8%+$210.672</t>
  </si>
  <si>
    <t>(salario/honorarios/menos $6.144.621)*10%+$351.121</t>
  </si>
  <si>
    <t>(salario/honorarios/menos $8.778.030)*13%+$614.462</t>
  </si>
  <si>
    <t>DESCRIPCION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</si>
</sst>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;\-&quot;$&quot;#,##0"/>
    <numFmt numFmtId="165" formatCode="_-* #,##0_-;\-* #,##0_-;_-* &quot;-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164" fontId="2" fillId="0" borderId="1" xfId="1" applyNumberFormat="1" applyFont="1" applyBorder="1" applyAlignment="1">
      <alignment vertical="center"/>
    </xf>
    <xf numFmtId="164" fontId="0" fillId="0" borderId="1" xfId="1" applyNumberFormat="1" applyFont="1" applyBorder="1"/>
    <xf numFmtId="164" fontId="0" fillId="0" borderId="0" xfId="1" applyNumberFormat="1" applyFont="1"/>
    <xf numFmtId="9" fontId="0" fillId="0" borderId="1" xfId="2" applyFont="1" applyBorder="1"/>
    <xf numFmtId="9" fontId="0" fillId="0" borderId="0" xfId="2" applyFont="1"/>
    <xf numFmtId="164" fontId="0" fillId="0" borderId="0" xfId="0" applyNumberFormat="1"/>
    <xf numFmtId="164" fontId="2" fillId="0" borderId="1" xfId="1" applyNumberFormat="1" applyFont="1" applyBorder="1" applyAlignment="1">
      <alignment horizontal="center" vertical="center" wrapText="1"/>
    </xf>
    <xf numFmtId="164" fontId="2" fillId="2" borderId="1" xfId="1" applyNumberFormat="1" applyFont="1" applyFill="1" applyBorder="1" applyProtection="1">
      <protection locked="0"/>
    </xf>
    <xf numFmtId="164" fontId="2" fillId="0" borderId="1" xfId="1" applyNumberFormat="1" applyFont="1" applyFill="1" applyBorder="1" applyProtection="1"/>
    <xf numFmtId="164" fontId="0" fillId="0" borderId="0" xfId="1" applyNumberFormat="1" applyFont="1" applyAlignment="1">
      <alignment horizontal="right"/>
    </xf>
    <xf numFmtId="9" fontId="0" fillId="0" borderId="0" xfId="2" applyFont="1" applyAlignment="1">
      <alignment horizontal="right"/>
    </xf>
    <xf numFmtId="9" fontId="0" fillId="0" borderId="1" xfId="2" applyFont="1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6" xfId="1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/>
    </xf>
    <xf numFmtId="9" fontId="2" fillId="0" borderId="4" xfId="2" applyFont="1" applyBorder="1" applyAlignment="1">
      <alignment horizontal="center" vertical="center" wrapText="1"/>
    </xf>
    <xf numFmtId="9" fontId="2" fillId="0" borderId="5" xfId="2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/>
    </xf>
  </cellXfs>
  <cellStyles count="3">
    <cellStyle name="Millares [0]" xfId="1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A2061-1C8C-4468-B5AB-2B6B0A61FE0A}">
  <dimension ref="B1:G14"/>
  <sheetViews>
    <sheetView showGridLines="0" tabSelected="1" zoomScaleNormal="100" workbookViewId="0">
      <selection activeCell="F3" sqref="F3"/>
    </sheetView>
  </sheetViews>
  <sheetFormatPr baseColWidth="10" defaultRowHeight="15" x14ac:dyDescent="0.25"/>
  <cols>
    <col min="2" max="2" width="17.5703125" style="3" customWidth="1"/>
    <col min="3" max="3" width="14" style="3" customWidth="1"/>
    <col min="4" max="4" width="11.42578125" style="5"/>
    <col min="5" max="5" width="48.5703125" style="5" customWidth="1"/>
    <col min="6" max="6" width="15.42578125" customWidth="1"/>
  </cols>
  <sheetData>
    <row r="1" spans="2:7" x14ac:dyDescent="0.25">
      <c r="B1" s="22" t="s">
        <v>5</v>
      </c>
      <c r="C1" s="22"/>
      <c r="D1" s="22"/>
      <c r="E1" s="22"/>
      <c r="F1" s="22"/>
    </row>
    <row r="3" spans="2:7" x14ac:dyDescent="0.25">
      <c r="B3" s="13" t="s">
        <v>4</v>
      </c>
      <c r="C3" s="13"/>
      <c r="D3" s="13"/>
      <c r="E3" s="14"/>
      <c r="F3" s="8">
        <v>4000000</v>
      </c>
      <c r="G3" s="6"/>
    </row>
    <row r="4" spans="2:7" ht="3.75" customHeight="1" x14ac:dyDescent="0.25">
      <c r="B4" s="10"/>
      <c r="C4" s="10"/>
      <c r="D4" s="11"/>
      <c r="E4" s="11"/>
    </row>
    <row r="5" spans="2:7" x14ac:dyDescent="0.25">
      <c r="B5" s="13" t="s">
        <v>6</v>
      </c>
      <c r="C5" s="13"/>
      <c r="D5" s="13"/>
      <c r="E5" s="14"/>
      <c r="F5" s="9">
        <f>+F9+F10+F11+F12+F13+F14</f>
        <v>187331</v>
      </c>
    </row>
    <row r="7" spans="2:7" ht="15" customHeight="1" x14ac:dyDescent="0.25">
      <c r="B7" s="16" t="s">
        <v>0</v>
      </c>
      <c r="C7" s="17"/>
      <c r="D7" s="18" t="s">
        <v>3</v>
      </c>
      <c r="E7" s="15" t="s">
        <v>12</v>
      </c>
      <c r="F7" s="20" t="s">
        <v>6</v>
      </c>
    </row>
    <row r="8" spans="2:7" ht="30" x14ac:dyDescent="0.25">
      <c r="B8" s="7" t="s">
        <v>1</v>
      </c>
      <c r="C8" s="1" t="s">
        <v>2</v>
      </c>
      <c r="D8" s="19"/>
      <c r="E8" s="15"/>
      <c r="F8" s="21"/>
    </row>
    <row r="9" spans="2:7" x14ac:dyDescent="0.25">
      <c r="B9" s="2">
        <v>0</v>
      </c>
      <c r="C9" s="2">
        <v>1755606</v>
      </c>
      <c r="D9" s="4">
        <v>0</v>
      </c>
      <c r="E9" s="12">
        <v>0</v>
      </c>
      <c r="F9" s="2">
        <v>0</v>
      </c>
    </row>
    <row r="10" spans="2:7" x14ac:dyDescent="0.25">
      <c r="B10" s="2">
        <f>+C9</f>
        <v>1755606</v>
      </c>
      <c r="C10" s="2">
        <v>2633409</v>
      </c>
      <c r="D10" s="4">
        <v>0.04</v>
      </c>
      <c r="E10" s="4" t="s">
        <v>7</v>
      </c>
      <c r="F10" s="2">
        <f>ROUND(IF($F$3&gt;=C10,0,IF($F$3&gt;=B10,(($F$3-C9)*D10),0)),)</f>
        <v>0</v>
      </c>
    </row>
    <row r="11" spans="2:7" x14ac:dyDescent="0.25">
      <c r="B11" s="2">
        <f t="shared" ref="B11:B14" si="0">+C10</f>
        <v>2633409</v>
      </c>
      <c r="C11" s="2">
        <v>4389015</v>
      </c>
      <c r="D11" s="4">
        <v>0.06</v>
      </c>
      <c r="E11" s="4" t="s">
        <v>8</v>
      </c>
      <c r="F11" s="2">
        <f>ROUND(IF($F$3&gt;=C11,0,IF($F$3&gt;=B11,(($F$3-C10)*D11)+105336,0)),)</f>
        <v>187331</v>
      </c>
    </row>
    <row r="12" spans="2:7" x14ac:dyDescent="0.25">
      <c r="B12" s="2">
        <f t="shared" si="0"/>
        <v>4389015</v>
      </c>
      <c r="C12" s="2">
        <v>6144621</v>
      </c>
      <c r="D12" s="4">
        <v>0.08</v>
      </c>
      <c r="E12" s="4" t="s">
        <v>9</v>
      </c>
      <c r="F12" s="2">
        <f>ROUND(IF($F$3&gt;=C12,0,IF($F$3&gt;=B12,(($F$3-C11)*D12)+210672,0)),)</f>
        <v>0</v>
      </c>
    </row>
    <row r="13" spans="2:7" x14ac:dyDescent="0.25">
      <c r="B13" s="2">
        <f t="shared" si="0"/>
        <v>6144621</v>
      </c>
      <c r="C13" s="2">
        <v>8778030</v>
      </c>
      <c r="D13" s="4">
        <v>0.1</v>
      </c>
      <c r="E13" s="4" t="s">
        <v>10</v>
      </c>
      <c r="F13" s="2">
        <f>ROUND(IF($F$3&gt;=C13,0,IF($F$3&gt;=B13,(($F$3-C12)*D13)+351121,0)),)</f>
        <v>0</v>
      </c>
    </row>
    <row r="14" spans="2:7" x14ac:dyDescent="0.25">
      <c r="B14" s="2">
        <f t="shared" si="0"/>
        <v>8778030</v>
      </c>
      <c r="C14" s="2">
        <v>10000000</v>
      </c>
      <c r="D14" s="4">
        <v>0.13</v>
      </c>
      <c r="E14" s="4" t="s">
        <v>11</v>
      </c>
      <c r="F14" s="2">
        <f>ROUND(IF($F$3&gt;=C14,0,IF($F$3&gt;=B14,(($F$3-C13)*D14)+614462,0)),)</f>
        <v>0</v>
      </c>
    </row>
  </sheetData>
  <sheetProtection sheet="1" objects="1" scenarios="1"/>
  <mergeCells count="7">
    <mergeCell ref="F7:F8"/>
    <mergeCell ref="B1:F1"/>
    <mergeCell ref="B3:E3"/>
    <mergeCell ref="E7:E8"/>
    <mergeCell ref="B5:E5"/>
    <mergeCell ref="B7:C7"/>
    <mergeCell ref="D7:D8"/>
  </mergeCells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8768FC934167544A60A83CE632FFE98" ma:contentTypeVersion="12" ma:contentTypeDescription="Crear nuevo documento." ma:contentTypeScope="" ma:versionID="dbb12c8ad6b4dbde0728ef1200098f04">
  <xsd:schema xmlns:xsd="http://www.w3.org/2001/XMLSchema" xmlns:xs="http://www.w3.org/2001/XMLSchema" xmlns:p="http://schemas.microsoft.com/office/2006/metadata/properties" xmlns:ns3="93aa7449-53a1-4162-8f9f-98af0ffc7006" xmlns:ns4="8cc4ef67-9e0b-44e9-ab1f-df67b8229063" targetNamespace="http://schemas.microsoft.com/office/2006/metadata/properties" ma:root="true" ma:fieldsID="67a77e988bff3ee0ef0d2c61f71be674" ns3:_="" ns4:_="">
    <xsd:import namespace="93aa7449-53a1-4162-8f9f-98af0ffc7006"/>
    <xsd:import namespace="8cc4ef67-9e0b-44e9-ab1f-df67b822906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aa7449-53a1-4162-8f9f-98af0ffc70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c4ef67-9e0b-44e9-ab1f-df67b822906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D1C11C2-6292-426C-98DF-FD84D7283D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aa7449-53a1-4162-8f9f-98af0ffc7006"/>
    <ds:schemaRef ds:uri="8cc4ef67-9e0b-44e9-ab1f-df67b82290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4FB4C8-13CD-4B77-99ED-D386B3334D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74FAFC-0A26-4F71-922C-27D8C1FED942}">
  <ds:schemaRefs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93aa7449-53a1-4162-8f9f-98af0ffc7006"/>
    <ds:schemaRef ds:uri="http://schemas.microsoft.com/office/infopath/2007/PartnerControls"/>
    <ds:schemaRef ds:uri="8cc4ef67-9e0b-44e9-ab1f-df67b822906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Cordoba</dc:creator>
  <cp:lastModifiedBy>Usuario de Windows</cp:lastModifiedBy>
  <dcterms:created xsi:type="dcterms:W3CDTF">2020-04-21T17:04:28Z</dcterms:created>
  <dcterms:modified xsi:type="dcterms:W3CDTF">2020-04-21T21:17:16Z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0x010100E8768FC934167544A60A83CE632FFE98</vt:lpwstr>
  </property>
</Properties>
</file>