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Propuesta PM 2018" sheetId="1" r:id="rId1"/>
    <sheet name="Hoja1" sheetId="2" r:id="rId2"/>
  </sheets>
  <externalReferences>
    <externalReference r:id="rId5"/>
  </externalReferences>
  <definedNames/>
  <calcPr fullCalcOnLoad="1" iterate="1" iterateCount="100" iterateDelta="0.001"/>
</workbook>
</file>

<file path=xl/comments1.xml><?xml version="1.0" encoding="utf-8"?>
<comments xmlns="http://schemas.openxmlformats.org/spreadsheetml/2006/main">
  <authors>
    <author>UNIDAD VICTIMAS</author>
  </authors>
  <commentList>
    <comment ref="N10" authorId="0">
      <text>
        <r>
          <rPr>
            <b/>
            <sz val="9"/>
            <rFont val="Tahoma"/>
            <family val="2"/>
          </rPr>
          <t>UNIDAD VICTIMAS:</t>
        </r>
        <r>
          <rPr>
            <sz val="9"/>
            <rFont val="Tahoma"/>
            <family val="2"/>
          </rPr>
          <t xml:space="preserve">
Asignar responsables, igual para cada acción
</t>
        </r>
      </text>
    </comment>
  </commentList>
</comments>
</file>

<file path=xl/sharedStrings.xml><?xml version="1.0" encoding="utf-8"?>
<sst xmlns="http://schemas.openxmlformats.org/spreadsheetml/2006/main" count="269" uniqueCount="199">
  <si>
    <t>PLAN DE MEJORAMIENTO ARCHIVÌSTICO</t>
  </si>
  <si>
    <t>Entidad:</t>
  </si>
  <si>
    <t>NIT:</t>
  </si>
  <si>
    <t>900490473-6</t>
  </si>
  <si>
    <t>Representante Legal:</t>
  </si>
  <si>
    <t>Fecha de iniciación:</t>
  </si>
  <si>
    <t>Responsable del proceso:</t>
  </si>
  <si>
    <t>Fecha de finalización:</t>
  </si>
  <si>
    <t>Cargo:</t>
  </si>
  <si>
    <t>Fecha y numero de Acta de aprobación del PMA</t>
  </si>
  <si>
    <t>PLAN DE MEJORAMIENTO</t>
  </si>
  <si>
    <t>SEGUIMIENTO CONTROL INTERNO</t>
  </si>
  <si>
    <t>SEGUIMIENTO AGN</t>
  </si>
  <si>
    <t>ITEM</t>
  </si>
  <si>
    <t>No. DE ACCION</t>
  </si>
  <si>
    <t>OBJETIVOS</t>
  </si>
  <si>
    <t>No. DE META</t>
  </si>
  <si>
    <t xml:space="preserve">DESCRIPCION DE LAS TAREAS </t>
  </si>
  <si>
    <t xml:space="preserve">EJECUCION DE LAS TAREAS INICIO      </t>
  </si>
  <si>
    <t>PROCENTAJE DE AVANCE DE LAS TAREAS</t>
  </si>
  <si>
    <t>PRODUCTOS</t>
  </si>
  <si>
    <t>AVANCE DE CUMPLIMIENTO DEL OBJETIVO</t>
  </si>
  <si>
    <t>DESCRIPCION DE LOS AVANCES</t>
  </si>
  <si>
    <t>AREAS Y PERSONAS RESPONSABLES</t>
  </si>
  <si>
    <t>EVIDENCIAS</t>
  </si>
  <si>
    <t>OBSERVACIONES OFICINA DE CONTROL INTERNO</t>
  </si>
  <si>
    <t>No. DE INFORME DE SEGUIMIENTO Y FECHA</t>
  </si>
  <si>
    <t>FECHA CIERRE HALLAZGO</t>
  </si>
  <si>
    <t>No. DE RADICADO</t>
  </si>
  <si>
    <t>OBSERVACIONES</t>
  </si>
  <si>
    <t>INICIO</t>
  </si>
  <si>
    <t>FINALIZACION</t>
  </si>
  <si>
    <t>ACCION No. 1</t>
  </si>
  <si>
    <r>
      <rPr>
        <b/>
        <u val="single"/>
        <sz val="10"/>
        <rFont val="Arial"/>
        <family val="2"/>
      </rPr>
      <t>Formato de Inventario Único Documental - FUID</t>
    </r>
    <r>
      <rPr>
        <b/>
        <sz val="10"/>
        <rFont val="Arial"/>
        <family val="2"/>
      </rPr>
      <t xml:space="preserve">: </t>
    </r>
    <r>
      <rPr>
        <sz val="10"/>
        <rFont val="Arial"/>
        <family val="2"/>
      </rPr>
      <t>La Entidad no cuenta con los inventarios documentales de los documentos producidos en los archivos de gestión, ni los administrados en sus depósitos de archivo.</t>
    </r>
  </si>
  <si>
    <r>
      <rPr>
        <b/>
        <sz val="10"/>
        <rFont val="Arial"/>
        <family val="2"/>
      </rPr>
      <t xml:space="preserve">Unidad de Correspondencia: </t>
    </r>
    <r>
      <rPr>
        <sz val="10"/>
        <rFont val="Arial"/>
        <family val="2"/>
      </rPr>
      <t>La Entidad no cuenta con la unidad de correspondencia de conformidad con la norma, que permitan controlar sus Comunicaciones Oficiales.</t>
    </r>
  </si>
  <si>
    <t>AVANCE DEL PLAN DE CUMPLIMIENTO ACCIONES</t>
  </si>
  <si>
    <t>CUMPLIMIENTO DEL PLAN DE MEJORAMIENTO</t>
  </si>
  <si>
    <t>sobre 100%</t>
  </si>
  <si>
    <t>10 DE MARZO DE 2017</t>
  </si>
  <si>
    <t xml:space="preserve"> 31 DICIEMBRE DE 2020</t>
  </si>
  <si>
    <t>Un (1) Programa de gestión documental</t>
  </si>
  <si>
    <t>Integrar las funciones al nuevo comité de Gestión que establece el decreto 1080 de 2015 en el articulo 2.8.2.1.16</t>
  </si>
  <si>
    <t>PRESUNTOS INCUMPLIMIENTOS</t>
  </si>
  <si>
    <t>(1 )  Actualización funciones del comité institucional de desarrollo administrativo</t>
  </si>
  <si>
    <t xml:space="preserve">Actualizar los cuadros de clasificación y tablas de retención documental  de acuerdo a los cambios estructurales de la entidad </t>
  </si>
  <si>
    <t>Actualizar el Programa de Gestión Documental</t>
  </si>
  <si>
    <r>
      <rPr>
        <b/>
        <sz val="10"/>
        <rFont val="Arial"/>
        <family val="2"/>
      </rPr>
      <t>Organización de los Archivos de Gestión:</t>
    </r>
    <r>
      <rPr>
        <sz val="10"/>
        <rFont val="Arial"/>
        <family val="2"/>
      </rPr>
      <t xml:space="preserve"> La Entidad no esta aplicando los criterios de organización de los archivos de gestión, según la normatividad relacionada: organización, foliación, hoja de control, control de prestamos documentos, numeración de actos administrativos e integridad física de los documentos.</t>
    </r>
  </si>
  <si>
    <r>
      <rPr>
        <b/>
        <sz val="10"/>
        <rFont val="Arial"/>
        <family val="2"/>
      </rPr>
      <t>Organización de Historia Laborales:</t>
    </r>
    <r>
      <rPr>
        <sz val="10"/>
        <rFont val="Arial"/>
        <family val="2"/>
      </rPr>
      <t xml:space="preserve"> La Entidad no ha aplicado los criterios de organización control de la Serie Documental Historias Laborales.</t>
    </r>
  </si>
  <si>
    <t>COORDINADOR  GRUPO GESTIÓN ADMINISTRATIVA Y DE GESTION DOCUMENTAL</t>
  </si>
  <si>
    <r>
      <rPr>
        <b/>
        <sz val="10"/>
        <rFont val="Arial"/>
        <family val="2"/>
      </rPr>
      <t>Sistema Integrado de Conservación- SIC</t>
    </r>
    <r>
      <rPr>
        <sz val="10"/>
        <rFont val="Arial"/>
        <family val="2"/>
      </rPr>
      <t>: La Entidad no cuenta con un SIC para la preservación de los documentos de archivo desde su producción hasta su disposición final.</t>
    </r>
  </si>
  <si>
    <t>1 MES</t>
  </si>
  <si>
    <t>3 MESES</t>
  </si>
  <si>
    <t>2 MESES</t>
  </si>
  <si>
    <t>ACCIÓN N. 2</t>
  </si>
  <si>
    <t>(1) procedimiento Actualizado</t>
  </si>
  <si>
    <t>ACCIÓN No. 3</t>
  </si>
  <si>
    <t>ACCIÓN No.4</t>
  </si>
  <si>
    <t>ACCIÓN No. 5</t>
  </si>
  <si>
    <t>ACCIÓN No. 7</t>
  </si>
  <si>
    <t>ACCIÓN No. 8</t>
  </si>
  <si>
    <t>ACCIÓN No. 9</t>
  </si>
  <si>
    <t>9 MESES</t>
  </si>
  <si>
    <t xml:space="preserve">PLAZOS </t>
  </si>
  <si>
    <r>
      <rPr>
        <b/>
        <sz val="10"/>
        <rFont val="Arial"/>
        <family val="2"/>
      </rPr>
      <t>Conformación de Archivos públicos:</t>
    </r>
    <r>
      <rPr>
        <sz val="10"/>
        <rFont val="Arial"/>
        <family val="2"/>
      </rPr>
      <t xml:space="preserve"> La Entidad no ha elaborado las tablas de Valoracion Documental, para la organización del fondo documental acumulado</t>
    </r>
  </si>
  <si>
    <t>Revisar el procedimiento de correspondencia, y los formatos asociados y actualizarlos de acuerdo al desarrollo actual de la entidad.</t>
  </si>
  <si>
    <t>(1) Formatos asociados  Actualizados</t>
  </si>
  <si>
    <t xml:space="preserve">1.Actualizar los procedimiento de  Correspondencia
</t>
  </si>
  <si>
    <t xml:space="preserve">2.Actualizar formatos   asociados al procedimiento de correspondencia
</t>
  </si>
  <si>
    <t>30/072018</t>
  </si>
  <si>
    <t>Diagnostico Documental</t>
  </si>
  <si>
    <t>Tablas de Valoracón Documental</t>
  </si>
  <si>
    <t>5 MESES</t>
  </si>
  <si>
    <t>31/11/2018</t>
  </si>
  <si>
    <t>4 MESES</t>
  </si>
  <si>
    <r>
      <t>Remitir las  evidencias de la aplicación del FUID.</t>
    </r>
    <r>
      <rPr>
        <b/>
        <sz val="10"/>
        <rFont val="Arial"/>
        <family val="2"/>
      </rPr>
      <t xml:space="preserve">
</t>
    </r>
    <r>
      <rPr>
        <b/>
        <sz val="10"/>
        <color indexed="10"/>
        <rFont val="Arial"/>
        <family val="2"/>
      </rPr>
      <t xml:space="preserve"> </t>
    </r>
  </si>
  <si>
    <t>Un Informe</t>
  </si>
  <si>
    <t>Remitir evidencias de la implementación al AGN.</t>
  </si>
  <si>
    <t xml:space="preserve">(1) Memorando de Radicación  TRD ante la AGN </t>
  </si>
  <si>
    <t>acoger las recomendación de la evaluación en nel tiempo estipulado</t>
  </si>
  <si>
    <t>Actualizar el PGD de la entidad referente a la protección salvaguarda de acceso a la información.</t>
  </si>
  <si>
    <t>Emitir lineamiento</t>
  </si>
  <si>
    <t>Plan de trabajo</t>
  </si>
  <si>
    <t>Formular plan de trabajo para  el diseño  del sistema Integrado de Conservación.</t>
  </si>
  <si>
    <r>
      <t xml:space="preserve">UNIDAD PARA LA ATENCIÓN Y REPARACIÒN INTEGRAL A LAS VICTIMAS </t>
    </r>
    <r>
      <rPr>
        <b/>
        <sz val="10"/>
        <color indexed="10"/>
        <rFont val="Arial"/>
        <family val="2"/>
      </rPr>
      <t xml:space="preserve"> </t>
    </r>
  </si>
  <si>
    <t>Revisar y  Radicar las TRD  de la tablas de retención documental  y los cuadros de clasificación documental ante la AGN ; a la espera de respuesta de evaluación de las mismas.</t>
  </si>
  <si>
    <t>ACCIÓN No. 6</t>
  </si>
  <si>
    <t>Organización  del  fondo documental acumulado.</t>
  </si>
  <si>
    <t>Analizar y ajustar si es necesatçrio el  diagnostico para determinar si la entidad tiene o no Fondos Documentales acumulados.</t>
  </si>
  <si>
    <t>Definir si la entidad cuenta con Fondos documentales para proceder a elaborar el plan de trabajo para la elaboración de las TVD y el mismo será presentado al AGN.</t>
  </si>
  <si>
    <t xml:space="preserve">Creación de los archivos de gestión </t>
  </si>
  <si>
    <t>Adoptar y socializar de manera presencial los lineamientos  para la conformación de archivos de gestión fortaleciendo  buenas practicas archivisticas</t>
  </si>
  <si>
    <t>Tabla dinamica</t>
  </si>
  <si>
    <t>Implementar una herramienta de monitoreo para la organización de los archivo de gestión en las areas.</t>
  </si>
  <si>
    <t>Implementación Guia de organización de historias laborales</t>
  </si>
  <si>
    <t>Elaboración  Guia de organización de Historias Laborales atendiendo directrices atendiendo lo emanado en la Circular 004 del 2013 del AGN.</t>
  </si>
  <si>
    <t>Elaborar Guia de organización de Historias Laborales en concordancia con la Circular 004 del 2013 del AGN.</t>
  </si>
  <si>
    <t>Implementar Guia de organización de Historias Laborales en concordancia con la Circular 004 del 2013 del AGN.</t>
  </si>
  <si>
    <t>Hoja de control</t>
  </si>
  <si>
    <t>Guia</t>
  </si>
  <si>
    <t xml:space="preserve">Resolución </t>
  </si>
  <si>
    <t>TRD radicadas</t>
  </si>
  <si>
    <t>Coordinación gestión Administrativa y Documental</t>
  </si>
  <si>
    <t>Resolución Firmada y socializada</t>
  </si>
  <si>
    <t>Cumplida</t>
  </si>
  <si>
    <t>PGD Aprobado</t>
  </si>
  <si>
    <t>En tramite</t>
  </si>
  <si>
    <t>Procedimiento Actualizado y aprobado</t>
  </si>
  <si>
    <t>Borrador documento procedimiento Correspondencia</t>
  </si>
  <si>
    <t>Formatos Actualizados</t>
  </si>
  <si>
    <t xml:space="preserve">Formatos en proceso de actualización </t>
  </si>
  <si>
    <t>Memorando de radicación evidencias del FUID</t>
  </si>
  <si>
    <t>Documento con DX definitivo</t>
  </si>
  <si>
    <t>Avance del documento con la información del Diagnostico Inicial del estado fisico de los archivos PDF.</t>
  </si>
  <si>
    <t>Capacitaciones</t>
  </si>
  <si>
    <t>Listados de asistencia</t>
  </si>
  <si>
    <t>Guia de organización de Historias Laborales</t>
  </si>
  <si>
    <t>Comunicado de AGN 13 de Junio de 2018</t>
  </si>
  <si>
    <t>PINAR</t>
  </si>
  <si>
    <t>Informe y registro fotografico de Ventanilla Unica</t>
  </si>
  <si>
    <t>Informe</t>
  </si>
  <si>
    <t>Hoja de Control</t>
  </si>
  <si>
    <t>Acta de 13 de Marzo de 2018</t>
  </si>
  <si>
    <t>Se diseña Matriz para la recoleccion en la información: Evidencia Matriz excel</t>
  </si>
  <si>
    <t>No. Hallazgos</t>
  </si>
  <si>
    <t>No. de Actividades</t>
  </si>
  <si>
    <t>ACTIVIDAD PROPUESTA</t>
  </si>
  <si>
    <t>ESTADO</t>
  </si>
  <si>
    <t>AVANCE %</t>
  </si>
  <si>
    <t>Actualización resolución comité de gestión y Desempeño</t>
  </si>
  <si>
    <t>TRD radicadas en el AGN</t>
  </si>
  <si>
    <t>Actualización CCD</t>
  </si>
  <si>
    <t>Actualización PGD</t>
  </si>
  <si>
    <t>Evidencias del FUID</t>
  </si>
  <si>
    <t>Actualización procedimiento de correspondencia</t>
  </si>
  <si>
    <t>Actualización formato de correspondencia</t>
  </si>
  <si>
    <t>Remitir evidencias implementación AGN de correspondencia</t>
  </si>
  <si>
    <t>Tablas de Valoración Documental</t>
  </si>
  <si>
    <t>Emitir linemaiento presencial para la conformación de Archivo</t>
  </si>
  <si>
    <t>Guia de organización de historias laborales</t>
  </si>
  <si>
    <t>Plan de trabajo Sistema de Conservación</t>
  </si>
  <si>
    <t>Sin Iniciar</t>
  </si>
  <si>
    <t>Tramite</t>
  </si>
  <si>
    <t>Implementación Organización de Historias laborales</t>
  </si>
  <si>
    <t>Trámite</t>
  </si>
  <si>
    <r>
      <t xml:space="preserve">Memorando radicado el  29 Mayo de 2018 y TRD radicadas. 
</t>
    </r>
  </si>
  <si>
    <t>Excel FUID/ Herramienta tecnologica VISOR</t>
  </si>
  <si>
    <r>
      <rPr>
        <b/>
        <sz val="10"/>
        <rFont val="Arial"/>
        <family val="2"/>
      </rPr>
      <t xml:space="preserve">Corte avance al 30 de  Septiembre: </t>
    </r>
    <r>
      <rPr>
        <sz val="10"/>
        <rFont val="Arial"/>
        <family val="2"/>
      </rPr>
      <t xml:space="preserve">Se encuentra unificando el procedimiento de correspondenia ( Recepción, radicación y Tramite de comunicaciones oficiales internas y externas ) en un lineamiento por parte de los integrantes del proceso para posteriormente ser remitido a la Oficina Asesora de Planeación para su revisión.
</t>
    </r>
    <r>
      <rPr>
        <b/>
        <sz val="10"/>
        <rFont val="Arial"/>
        <family val="2"/>
      </rPr>
      <t xml:space="preserve">Corte 28 de Febrero de 2019:100% </t>
    </r>
    <r>
      <rPr>
        <sz val="10"/>
        <rFont val="Arial"/>
        <family val="2"/>
      </rPr>
      <t>Se cuenta con un  MANUAL PARA EL TRÁMITE DE LAS COMUNICACIONES OFICIALES V1, el cual tiene como objetivo definir las actividades requeridas para el trámite de las comunicaciones oficiales de la entidad, estableciendo pautas para su recepción, radicación y distribución por todos los medios de ingreso y salida. Fecha de actualizacion 19 de Noviembre de2019.</t>
    </r>
  </si>
  <si>
    <r>
      <t xml:space="preserve">El proceso  se encuentra ajustando el documento definitivo con la información del  diagnostico inicial sobre el estado fisico de los archivos.
</t>
    </r>
    <r>
      <rPr>
        <b/>
        <sz val="10"/>
        <rFont val="Arial"/>
        <family val="2"/>
      </rPr>
      <t>Corte 28 de febrero de 2019:</t>
    </r>
    <r>
      <rPr>
        <sz val="10"/>
        <rFont val="Arial"/>
        <family val="2"/>
      </rPr>
      <t xml:space="preserve">Gestión Documental  presenta un informe con la justificación y el analisis del por que la Unidad para las Vicitmas no cuenta con fondo acumulado, por que todos los documentos almacenados se encuentran identificados y han tenido un proceso archivistico.
</t>
    </r>
    <r>
      <rPr>
        <b/>
        <sz val="10"/>
        <rFont val="Arial"/>
        <family val="2"/>
      </rPr>
      <t xml:space="preserve">Corte 30 de Septiembre  de 2019: </t>
    </r>
    <r>
      <rPr>
        <sz val="10"/>
        <rFont val="Arial"/>
        <family val="2"/>
      </rPr>
      <t>Dentro del contrato de elaboración de TRD, se estableció como una actividad la presentación de un informe para determinar si la entidad tiene o no fondos acumulados.</t>
    </r>
  </si>
  <si>
    <r>
      <rPr>
        <b/>
        <sz val="10"/>
        <rFont val="Arial"/>
        <family val="2"/>
      </rPr>
      <t xml:space="preserve">Con corte a junio de 2019. </t>
    </r>
    <r>
      <rPr>
        <sz val="10"/>
        <rFont val="Arial"/>
        <family val="2"/>
      </rPr>
      <t xml:space="preserve">Se cuenta con la aprobación de la Guía  para la organización y Administración de  los expedientes de historias Laborales. Cod. 710.14.04-8  V 01;  Formato
Hoja de Control Expedientes de Historias Laborales   710.14.15-33  V1
 </t>
    </r>
  </si>
  <si>
    <t>Guia  de organización de Historias Laborales</t>
  </si>
  <si>
    <r>
      <rPr>
        <b/>
        <sz val="10"/>
        <rFont val="Arial"/>
        <family val="2"/>
      </rPr>
      <t>Instancias Asesoras en Materia Archivística:</t>
    </r>
    <r>
      <rPr>
        <sz val="10"/>
        <rFont val="Arial"/>
        <family val="2"/>
      </rPr>
      <t xml:space="preserve"> El comité Interno de Archivo  no cumple con las funciones que le han sido proferidas normativamente</t>
    </r>
  </si>
  <si>
    <t xml:space="preserve">Ajustar la resolución del comité de conformidad con el  Art. 2.8.2.1.16 del decreto 1080. </t>
  </si>
  <si>
    <t>Se realizo el ajuste de comité institucional , por medio de Resolución 01250 de 27 de Abril de 2018, en la  cual se crea el comité Institucional de Gestión y Desempeño de la Unidad para la Atención y Reparación Integral a las Victimas y se dictan otras disposiciones y se tiene en cuenta el decreto 1080 de 2015 art. 2,8,2,1,14 .</t>
  </si>
  <si>
    <r>
      <t>Tabla de retención documental y cuadros de calcificación documental : l</t>
    </r>
    <r>
      <rPr>
        <sz val="10"/>
        <rFont val="Arial"/>
        <family val="2"/>
      </rPr>
      <t>a entidad no cuenta TRD debidamente aprobadas , convalidadas así como tampoco con CCD.</t>
    </r>
  </si>
  <si>
    <t>(1 )actualización CCD</t>
  </si>
  <si>
    <r>
      <t xml:space="preserve">Programa de Gestión Documental: </t>
    </r>
    <r>
      <rPr>
        <sz val="10"/>
        <rFont val="Arial"/>
        <family val="2"/>
      </rPr>
      <t>No hay un capitulo especial para la protección y salvaguarda de acceso a la información.</t>
    </r>
  </si>
  <si>
    <t xml:space="preserve">(2) Implementación del FUID en la entidad </t>
  </si>
  <si>
    <t>PEDRO RAUL MEDINA CRISTANCHO</t>
  </si>
  <si>
    <t>RAMON ALBERTO  RODRIGUEZ ANDRADE</t>
  </si>
  <si>
    <t>CCD</t>
  </si>
  <si>
    <t>Corte a 30 de Septiembre 2018:Se cuenta con las evidencias de implementación de la apertura de la ventanilla unica de correspondencia , informe del operador con seguimiento al proceso de radicación de correspondencia.</t>
  </si>
  <si>
    <t>Implementar herramienta de monitoreo -pinar</t>
  </si>
  <si>
    <r>
      <rPr>
        <b/>
        <sz val="10"/>
        <rFont val="Arial"/>
        <family val="2"/>
      </rPr>
      <t>Con corte al mes de Septiembre de 2019:</t>
    </r>
    <r>
      <rPr>
        <sz val="10"/>
        <rFont val="Arial"/>
        <family val="2"/>
      </rPr>
      <t xml:space="preserve"> Se cuenta con el instrumento archivístico  SIC- Sistema integrado de Conservación aprobado por el comité de Gestión y Desempeño el 1 de Agosto de 2019 bajo el acta No. 3, el plan de trabajo se encuentra en etapa de elaboración de acuerdo a los lineamientos dados en el instrumento archivístico elaborado.</t>
    </r>
  </si>
  <si>
    <t>Acción 1</t>
  </si>
  <si>
    <t>Acción 2</t>
  </si>
  <si>
    <t>Acción 3</t>
  </si>
  <si>
    <t>Acción 4</t>
  </si>
  <si>
    <t>Acción 5</t>
  </si>
  <si>
    <t>Acción 6</t>
  </si>
  <si>
    <t xml:space="preserve">Acción 7 </t>
  </si>
  <si>
    <t>Acción 8</t>
  </si>
  <si>
    <t>Acción 9</t>
  </si>
  <si>
    <t>sobre 100 %</t>
  </si>
  <si>
    <r>
      <t>Tarea cumplida</t>
    </r>
    <r>
      <rPr>
        <sz val="10"/>
        <rFont val="Arial"/>
        <family val="2"/>
      </rPr>
      <t>: se adjunta Resolución 01250 de 27 de Abril de 2018, en la  cual se crea el comité Institucional de Gestión y Desempeño de la Unidad para la Atención y Reparación Integral a las Victimas</t>
    </r>
    <r>
      <rPr>
        <b/>
        <sz val="10"/>
        <rFont val="Arial"/>
        <family val="2"/>
      </rPr>
      <t>. IRL 04 2018
12102018</t>
    </r>
  </si>
  <si>
    <r>
      <rPr>
        <b/>
        <sz val="10"/>
        <rFont val="Arial"/>
        <family val="2"/>
      </rPr>
      <t xml:space="preserve">Tarea en ejecución: </t>
    </r>
    <r>
      <rPr>
        <sz val="10"/>
        <rFont val="Arial"/>
        <family val="2"/>
      </rPr>
      <t>Se adjuntan documentos Excel de FUID. No se adjunta memorando radicación evidencias FUID, no se valida el porcentaje reportado por el proceso</t>
    </r>
  </si>
  <si>
    <r>
      <t xml:space="preserve">Tarea cumplida fuera de plazo </t>
    </r>
    <r>
      <rPr>
        <sz val="10"/>
        <rFont val="Arial"/>
        <family val="2"/>
      </rPr>
      <t>:se adjunta MANUAL PARA EL TRÁMITE DE LAS COMUNICACIONES OFICIALES V1 del 19112018</t>
    </r>
  </si>
  <si>
    <r>
      <t xml:space="preserve">Tarea en ejecución:  </t>
    </r>
    <r>
      <rPr>
        <sz val="10"/>
        <rFont val="Arial"/>
        <family val="2"/>
      </rPr>
      <t xml:space="preserve">Dado que el producto de esta actividad son los formatos  actualizados  y al fecha según lo reportado  no se encuentran  aprobados, no se valida el porcentaje  reportado como avance  por el proceso. </t>
    </r>
  </si>
  <si>
    <r>
      <t xml:space="preserve">Tarea cumplida  pendiente de verificación : </t>
    </r>
    <r>
      <rPr>
        <sz val="10"/>
        <rFont val="Arial"/>
        <family val="2"/>
      </rPr>
      <t>se adjuntan evidencias de apertura de la ventanilla única de correspondencia ( ocumento de 472 e informativo interno SUMA   ), sin embargo es importante tener en cuenta que la meta establecida hace referencia a un informe  no se valida el porcentaje  reportado por el proceso  se requiere informe final de supervisión contrato interadminsitrativo 464 de 2018.</t>
    </r>
  </si>
  <si>
    <r>
      <rPr>
        <b/>
        <sz val="10"/>
        <rFont val="Arial"/>
        <family val="2"/>
      </rPr>
      <t xml:space="preserve">Tarea en ejecución fuera de términos </t>
    </r>
    <r>
      <rPr>
        <sz val="10"/>
        <rFont val="Arial"/>
        <family val="2"/>
      </rPr>
      <t>: se adjunta documento denominado diagnostico DIAGNÓSTICO INTEGRAL DE ARCHIVOS en excel sin diligenciar y otro documentop PDF. No se cuenta con diagnostico ni concepto del AGN  para determinar si la entidad tiene o no Fondos Documentales acumulados.</t>
    </r>
  </si>
  <si>
    <r>
      <rPr>
        <b/>
        <sz val="10"/>
        <rFont val="Arial"/>
        <family val="2"/>
      </rPr>
      <t>Tarea en ejecución</t>
    </r>
    <r>
      <rPr>
        <sz val="10"/>
        <rFont val="Arial"/>
        <family val="2"/>
      </rPr>
      <t>: se evidencian registros de las capacitaciones reportadas  en el informe anterior.</t>
    </r>
  </si>
  <si>
    <r>
      <t>Tarea en ejecución</t>
    </r>
    <r>
      <rPr>
        <sz val="10"/>
        <rFont val="Arial"/>
        <family val="2"/>
      </rPr>
      <t>: Se cuenta con la aprobación del PINAR y según comunicado del proceso se va a contratar la elaboración de las TRD</t>
    </r>
  </si>
  <si>
    <r>
      <rPr>
        <b/>
        <sz val="10"/>
        <rFont val="Arial"/>
        <family val="2"/>
      </rPr>
      <t xml:space="preserve">Tarea cumplida fuera de tèrminos : </t>
    </r>
    <r>
      <rPr>
        <sz val="10"/>
        <rFont val="Arial"/>
        <family val="2"/>
      </rPr>
      <t xml:space="preserve">se adjuntan documentos realcionados con la aprobaciòn de la Guia  para la Organización y Administración de  los expedientes de historias Laborales. Cod. 710.14.04-8  V 01;  Formato
Hoja de Control Expedientes de Historias Laborales   710.14.15-33  V1 </t>
    </r>
  </si>
  <si>
    <r>
      <t>Tarea en ejecución: :</t>
    </r>
    <r>
      <rPr>
        <sz val="10"/>
        <rFont val="Arial"/>
        <family val="2"/>
      </rPr>
      <t xml:space="preserve"> Según informe coordinador proceso gestión documental de las 796 historias laborales activas, ha finalizado la organización de 121 expedientes (15.2%) y se encuentra en intervención 438. </t>
    </r>
  </si>
  <si>
    <r>
      <rPr>
        <b/>
        <sz val="10"/>
        <rFont val="Arial"/>
        <family val="2"/>
      </rPr>
      <t>2018:</t>
    </r>
    <r>
      <rPr>
        <sz val="10"/>
        <rFont val="Arial"/>
        <family val="2"/>
      </rPr>
      <t xml:space="preserve"> Se realizó la  radicación y presentación de TRD  de la Unidad para las Victimas en cumplimiento al acuerdo 004 de 2013 del AGN.
</t>
    </r>
    <r>
      <rPr>
        <b/>
        <sz val="10"/>
        <rFont val="Arial"/>
        <family val="2"/>
      </rPr>
      <t xml:space="preserve">Corte a 15 octubre 2019: </t>
    </r>
    <r>
      <rPr>
        <sz val="10"/>
        <rFont val="Arial"/>
        <family val="2"/>
      </rPr>
      <t>Se realizó la contratación de una entidad externa para elaborar y actualizar las TRD que inicia en el mes de Octubre y finaliza en el mes de Diciembre de 2019</t>
    </r>
  </si>
  <si>
    <t>IRLE 02 2019
31102019</t>
  </si>
  <si>
    <r>
      <t xml:space="preserve">Tarea en ejecución : </t>
    </r>
    <r>
      <rPr>
        <sz val="10"/>
        <rFont val="Arial"/>
        <family val="2"/>
      </rPr>
      <t xml:space="preserve">El coordinador del proceso de gestión documental informe que se van a realizar visitas de inspección a las direcciones territoriales, no se cuenta con evidencia al repecto </t>
    </r>
  </si>
  <si>
    <r>
      <t>Tarea en ejecucion :</t>
    </r>
    <r>
      <rPr>
        <sz val="10"/>
        <rFont val="Arial"/>
        <family val="2"/>
      </rPr>
      <t xml:space="preserve">  Se adjunta en este informe contrato de prestación de servicios 2223 del 10 de  2019 suscrito el 10 de octubre de 2019 celebrado entre la Unidad para la Atención y Reparación Integral a las Víctimas y el consorcio Victimas 2019 identificado con NIT 9013268226 cuyo objeto es “Contratar la prestación de servicios especializados para elaborar las Tablas de Retención Documental (TRD) de la Unidad para la Atención y Reparación Integral a las Víctimas atendiendo la normativa y los parámetros establecidos para esta actividad por el Archivo General de la Nación y la política de Gestión documental del Departamento Administrativo de la Función Pública DAFP
</t>
    </r>
  </si>
  <si>
    <t>En ejecucion</t>
  </si>
  <si>
    <r>
      <rPr>
        <b/>
        <sz val="10"/>
        <rFont val="Arial"/>
        <family val="2"/>
      </rPr>
      <t>Tarea en ejecución fuera de términos</t>
    </r>
    <r>
      <rPr>
        <sz val="10"/>
        <rFont val="Arial"/>
        <family val="2"/>
      </rPr>
      <t xml:space="preserve">: Se recibió el concepto técnico por parte del Archivo General de la Nación del 8 de octubre de 2018 Rad N° 1449/2018 Oficio 540 se adjunta ontrato de prestación de servicios 2223 del 10 de  2019 “Prestación de servicios especializados para la elaboración y convalidación de las tablas de retención documental (TRD), de acuerdo con los parámetros y normatividad establecidos por el Archivo General de la Nación. 2019” como anexo técnico para la cotización de proveedores de servicio. </t>
    </r>
  </si>
  <si>
    <r>
      <t xml:space="preserve">
</t>
    </r>
    <r>
      <rPr>
        <b/>
        <sz val="10"/>
        <rFont val="Arial"/>
        <family val="2"/>
      </rPr>
      <t>Corte 28 de Febrero de 2019:</t>
    </r>
    <r>
      <rPr>
        <sz val="10"/>
        <rFont val="Arial"/>
        <family val="2"/>
      </rPr>
      <t xml:space="preserve"> Se encuentra a la espera de lla respuesta del AGN  del  8 de febrero de 2019,  y se encuentran elaborando los anexos técnicos para la licitación de la elaboración y convalidación de las TRD. 
</t>
    </r>
    <r>
      <rPr>
        <b/>
        <sz val="10"/>
        <rFont val="Arial"/>
        <family val="2"/>
      </rPr>
      <t xml:space="preserve">Con corte a 15 de octubre de 2019: </t>
    </r>
    <r>
      <rPr>
        <sz val="10"/>
        <rFont val="Arial"/>
        <family val="2"/>
      </rPr>
      <t>Se tiene planificado contar en el mes de Diciembre con los cuadros de Clasificación documental actualizados por que depende de la actualización de las TRD</t>
    </r>
  </si>
  <si>
    <r>
      <rPr>
        <b/>
        <sz val="10"/>
        <rFont val="Arial"/>
        <family val="2"/>
      </rPr>
      <t>Tarea en ejecución fuera de términos,</t>
    </r>
    <r>
      <rPr>
        <sz val="10"/>
        <rFont val="Arial"/>
        <family val="2"/>
      </rPr>
      <t xml:space="preserve"> No se evidencia aprobación del Programa de Gestión Documental, se presenta   en el Acta N.º 03 del Comité de Gestión y Desempeño del 01-08-2019 se remite en las evidencias pero  no se observa la aprobación del PGD. eL  acta no cuenta con documentos adjuntos.  </t>
    </r>
  </si>
  <si>
    <r>
      <t xml:space="preserve">El FUID actualmente se esta aplicando e implementando en todas las áreas para las transferencias primarias al archivo, sin embargo es de aclarar que por ser un instrumento dinámico se va recopilando a medida que se vayan efectuando las respectivas transferencias y organizaciones de los archivos en las diferentes áreas. A corte 30 de Septiembre el avance es de un 80%,  se cuenta con las evidencias de aplicación en las Direcciones Territoriales y Dependencias del GRE-Grupo de Respuesta Escrita, Derechos de Petición.
</t>
    </r>
    <r>
      <rPr>
        <b/>
        <sz val="10"/>
        <rFont val="Arial"/>
        <family val="2"/>
      </rPr>
      <t xml:space="preserve"> Corte 28 de febrero de 2019:</t>
    </r>
    <r>
      <rPr>
        <sz val="10"/>
        <rFont val="Arial"/>
        <family val="2"/>
      </rPr>
      <t xml:space="preserve"> </t>
    </r>
    <r>
      <rPr>
        <b/>
        <sz val="10"/>
        <rFont val="Arial"/>
        <family val="2"/>
      </rPr>
      <t>1.</t>
    </r>
    <r>
      <rPr>
        <sz val="10"/>
        <rFont val="Arial"/>
        <family val="2"/>
      </rPr>
      <t xml:space="preserve">Se viene avanzando en la captura de la Información del inventario de documentos que pertenecen a la colección del archivo histórico, el cual estará disponible en una herramienta tecnológica VISOR. Actualmente se encuentran 35,000 cajas organizadas e inventariadas.
</t>
    </r>
    <r>
      <rPr>
        <b/>
        <sz val="10"/>
        <rFont val="Arial"/>
        <family val="2"/>
      </rPr>
      <t>2.</t>
    </r>
    <r>
      <rPr>
        <sz val="10"/>
        <rFont val="Arial"/>
        <family val="2"/>
      </rPr>
      <t xml:space="preserve"> Para el 2019 el Grupo de Gestión Documental se encuentra capacitando a las diferentes áreas sobre las transferencias documentales(elaboración del FUID , organización del físico con sus respectivo rótulos).Se anexan tres actas de las áreas capacitadas: Registro y Valoración, Grupo de Enfoque Diferencial, Sub dirección de reacción Individual.Se cuenta con las evidencias de aplicación en las Direcciones Territoriales y Dependencias del GRE-Grupo de Respuesta Escrita ahora llamado, Grupo de Servicio al Ciudadano y Grupo de Respuesta Judicial.
</t>
    </r>
    <r>
      <rPr>
        <b/>
        <sz val="10"/>
        <rFont val="Arial"/>
        <family val="2"/>
      </rPr>
      <t xml:space="preserve">Corte a 15 octubre 2019: </t>
    </r>
    <r>
      <rPr>
        <sz val="10"/>
        <rFont val="Arial"/>
        <family val="2"/>
      </rPr>
      <t xml:space="preserve">Se viene avanzando en la recopilacion de la informacion del inventario de documentos que pertenecen a la coleccion del archivo historico, el cual estara disponible en la herramienta tecnologica VISOR. Actualmente se encuentran 80,000 cajas organizadas e inventariadas, en la que se identificaron 1,584,422 expedientes.  
El inventario documental de cada expediente puede ser consultado a traves del aplicativo VISOR.
</t>
    </r>
    <r>
      <rPr>
        <b/>
        <sz val="10"/>
        <rFont val="Arial"/>
        <family val="2"/>
      </rPr>
      <t xml:space="preserve"> </t>
    </r>
    <r>
      <rPr>
        <sz val="10"/>
        <rFont val="Arial"/>
        <family val="2"/>
      </rPr>
      <t>Se finalizo en contrato de intervencion del archivo historico, dando como resultado el inventario de 1.584.422 expedientes contenidos en 80.333 cajas X200.</t>
    </r>
  </si>
  <si>
    <r>
      <t xml:space="preserve"> </t>
    </r>
    <r>
      <rPr>
        <b/>
        <sz val="10"/>
        <rFont val="Arial"/>
        <family val="2"/>
      </rPr>
      <t xml:space="preserve">Corte </t>
    </r>
    <r>
      <rPr>
        <sz val="10"/>
        <rFont val="Arial"/>
        <family val="2"/>
      </rPr>
      <t xml:space="preserve"> El documento se encuentraen revisión final por parte de los integrantes del proceso para posteriormente ser remitido a la Oficina Asesora de Planeación.
Se revisarón y actualizaron los formatos de FORMATO PLANILLA ENVIO DE CORRESPONDENIA V1 19/11/2018</t>
    </r>
  </si>
  <si>
    <r>
      <rPr>
        <b/>
        <sz val="10"/>
        <rFont val="Arial"/>
        <family val="2"/>
      </rPr>
      <t xml:space="preserve">Con corte a a 15 de octubrede 2019: </t>
    </r>
    <r>
      <rPr>
        <sz val="10"/>
        <rFont val="Arial"/>
        <family val="2"/>
      </rPr>
      <t xml:space="preserve">se realizó una actualización del PGD y actualmente se encuentra en proceso de aprobación ante el comité de gestión y desempeño para el mes de Julio de 2019, para posterior publicación y socialización.
</t>
    </r>
    <r>
      <rPr>
        <b/>
        <sz val="10"/>
        <rFont val="Arial"/>
        <family val="2"/>
      </rPr>
      <t>Con corte a Septiembre de 2019:</t>
    </r>
    <r>
      <rPr>
        <sz val="10"/>
        <rFont val="Arial"/>
        <family val="2"/>
      </rPr>
      <t xml:space="preserve"> Se cuenta con el PGD- programa de gestión Documental aprobado por el comité de gestión y desempeño el  01-08-2019  con ACTA Nº 03  y publicado en la pagina web del SIG</t>
    </r>
  </si>
  <si>
    <r>
      <t xml:space="preserve">Se  incio al  levantamiento del diagnostico documental que debe presentar un avance del 50%a mediados de octubre.
</t>
    </r>
    <r>
      <rPr>
        <b/>
        <sz val="10"/>
        <rFont val="Arial"/>
        <family val="2"/>
      </rPr>
      <t>Corte 28 de febrero de 2019:</t>
    </r>
    <r>
      <rPr>
        <sz val="10"/>
        <rFont val="Arial"/>
        <family val="2"/>
      </rPr>
      <t xml:space="preserve"> el proceso de Gestión Documental  presenta un informe con la justificación y el analiss del por que la Unidad para las Vicitmas no cuenta con fondo acumulado, por que todos los documentos almacenados se encuentran identificados y han tenido un proceso archivistico.
</t>
    </r>
    <r>
      <rPr>
        <b/>
        <sz val="10"/>
        <rFont val="Arial"/>
        <family val="2"/>
      </rPr>
      <t>Cortea 15 de octubre 2019</t>
    </r>
    <r>
      <rPr>
        <sz val="10"/>
        <rFont val="Arial"/>
        <family val="2"/>
      </rPr>
      <t>: Dentro del contrato de elaboración de TRD, se estableció como una actividad la presentación de un informe para determinar si la entidad tiene o no fondos acumulados.</t>
    </r>
  </si>
  <si>
    <r>
      <t>Actualmente el Grupo de Gestión Documental se encuentra realizando  las capacitaciones en organización de archivos y trasnferencias documentales. Hasta el momento se a relaizado al rededor de  16</t>
    </r>
    <r>
      <rPr>
        <sz val="10"/>
        <color indexed="10"/>
        <rFont val="Arial"/>
        <family val="2"/>
      </rPr>
      <t xml:space="preserve">   </t>
    </r>
    <r>
      <rPr>
        <sz val="10"/>
        <rFont val="Arial"/>
        <family val="2"/>
      </rPr>
      <t xml:space="preserve">capacitaciones a los diferentes grupos de trabajo y direcciones territoriales, 1 capacitación para los enlaces del Sistema Integrado de Gestion (18 procesos) para replicar la información alinterior de los procesos. 
</t>
    </r>
    <r>
      <rPr>
        <b/>
        <sz val="10"/>
        <rFont val="Arial"/>
        <family val="2"/>
      </rPr>
      <t xml:space="preserve">Con corte a 15 de octubrede 2019: </t>
    </r>
    <r>
      <rPr>
        <sz val="10"/>
        <rFont val="Arial"/>
        <family val="2"/>
      </rPr>
      <t xml:space="preserve">El Plan de capacitación de Gestión documental fue aprobado en el mes de Junio y socializado a traves de SUMA 12 de Julio , actualmente contamos con un avance del 61.33%: Direcciones Territoriales - 100%: 33 capacitadas y Nivel central avance del 33% :14 capacitadas y 28 pendientes. </t>
    </r>
  </si>
  <si>
    <r>
      <t xml:space="preserve">Corte 30 de septiembre de 2018:Se reformulo el PINAR, el cual contiene la conformación de los archivos de gestón y trae consigo las herramientas de  seguimiento como lo establece el mini manual del AGN. El PINAR se encuentra en revisión por parte de la OCI para su posterior presentación al Comite de Gestión y Desempeño .
</t>
    </r>
    <r>
      <rPr>
        <b/>
        <sz val="10"/>
        <rFont val="Arial"/>
        <family val="2"/>
      </rPr>
      <t xml:space="preserve">Con Corte a  15 de octubrede 2019:  </t>
    </r>
    <r>
      <rPr>
        <sz val="10"/>
        <rFont val="Arial"/>
        <family val="2"/>
      </rPr>
      <t>Se cuenta con el PINAR- Plan institucional de Archivo por el comite de gestión y desempeño con Acta No. 03 de 1 de Agosot de 2019 y publicado en la pagina web en los documentos del SIG del proceso de Gestión Documental</t>
    </r>
  </si>
  <si>
    <r>
      <t>Tarea en ejecución</t>
    </r>
    <r>
      <rPr>
        <sz val="10"/>
        <rFont val="Arial"/>
        <family val="2"/>
      </rPr>
      <t xml:space="preserve">: se solicita  al proceso de gestión documental  determniar en que actividad relacionda con el contrato </t>
    </r>
  </si>
  <si>
    <r>
      <t>Se inicia la elaboración del  plan de trabajo con acompañamiento dell enlace custordio de las historias laborales.</t>
    </r>
    <r>
      <rPr>
        <b/>
        <sz val="10"/>
        <rFont val="Arial"/>
        <family val="2"/>
      </rPr>
      <t xml:space="preserve"> 
Corte 28 de febrero de 2019</t>
    </r>
    <r>
      <rPr>
        <sz val="10"/>
        <rFont val="Arial"/>
        <family val="2"/>
      </rPr>
      <t>:Se realizó un punteo de las historias laborales que se encuentran en el archivo.</t>
    </r>
    <r>
      <rPr>
        <b/>
        <sz val="10"/>
        <rFont val="Arial"/>
        <family val="2"/>
      </rPr>
      <t xml:space="preserve">
Con corte a 15 de octubrede .</t>
    </r>
    <r>
      <rPr>
        <sz val="10"/>
        <rFont val="Arial"/>
        <family val="2"/>
      </rPr>
      <t xml:space="preserve"> Se tienen organizadas 982 expedientes de historias laborales que cumplen con todos los protocolos exigidos y se estima finalizar este proceso en ele mes de julio de 2019.Se finalizo la actividad de intervención archivistica de las historias laborales , con un total 76 Metros Lineales que corresponden 1442 carpetas organizadas , se dieron los lineamientos necesarios al personal de Telnto Humano y Gestión Documental  con el fin de administrar los expedientes despues de dicha intervención de manera correcta y organizada.</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</si>
</sst>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s>
  <fonts count="52">
    <font>
      <sz val="11"/>
      <color theme="1"/>
      <name val="Calibri"/>
      <family val="2"/>
    </font>
    <font>
      <sz val="11"/>
      <color indexed="8"/>
      <name val="Calibri"/>
      <family val="2"/>
    </font>
    <font>
      <sz val="10"/>
      <name val="Arial"/>
      <family val="2"/>
    </font>
    <font>
      <b/>
      <sz val="10"/>
      <name val="Arial"/>
      <family val="2"/>
    </font>
    <font>
      <b/>
      <u val="single"/>
      <sz val="10"/>
      <name val="Arial"/>
      <family val="2"/>
    </font>
    <font>
      <sz val="9"/>
      <name val="Tahoma"/>
      <family val="2"/>
    </font>
    <font>
      <b/>
      <sz val="9"/>
      <name val="Tahoma"/>
      <family val="2"/>
    </font>
    <font>
      <b/>
      <sz val="10"/>
      <color indexed="10"/>
      <name val="Arial"/>
      <family val="2"/>
    </font>
    <font>
      <sz val="10"/>
      <color indexed="10"/>
      <name val="Arial"/>
      <family val="2"/>
    </font>
    <font>
      <sz val="10"/>
      <color indexed="8"/>
      <name val="Calibri"/>
      <family val="0"/>
    </font>
    <font>
      <b/>
      <sz val="9"/>
      <color indexed="63"/>
      <name val="Calibri"/>
      <family val="0"/>
    </font>
    <font>
      <sz val="9"/>
      <color indexed="63"/>
      <name val="Calibri"/>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family val="2"/>
    </font>
    <font>
      <b/>
      <sz val="12"/>
      <color indexed="8"/>
      <name val="Calibri"/>
      <family val="2"/>
    </font>
    <font>
      <sz val="14"/>
      <color indexed="63"/>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b/>
      <sz val="10"/>
      <color rgb="FFFF0000"/>
      <name val="Arial"/>
      <family val="2"/>
    </font>
    <font>
      <b/>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42">
    <xf numFmtId="0" fontId="0" fillId="0" borderId="0" xfId="0" applyFont="1" applyAlignment="1">
      <alignment/>
    </xf>
    <xf numFmtId="0" fontId="2" fillId="0" borderId="0" xfId="0" applyFont="1" applyAlignment="1">
      <alignment/>
    </xf>
    <xf numFmtId="0" fontId="3"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vertical="top"/>
    </xf>
    <xf numFmtId="0" fontId="3" fillId="0" borderId="10" xfId="0" applyFont="1" applyBorder="1" applyAlignment="1">
      <alignment horizontal="left" vertical="top" wrapText="1"/>
    </xf>
    <xf numFmtId="0" fontId="3" fillId="33" borderId="10" xfId="0" applyFont="1" applyFill="1" applyBorder="1" applyAlignment="1">
      <alignment horizontal="center" vertical="center" wrapText="1"/>
    </xf>
    <xf numFmtId="0" fontId="2" fillId="0" borderId="1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xf>
    <xf numFmtId="0" fontId="2" fillId="33" borderId="0" xfId="0" applyFont="1" applyFill="1" applyBorder="1" applyAlignment="1">
      <alignment/>
    </xf>
    <xf numFmtId="0" fontId="3" fillId="0" borderId="0" xfId="0" applyFont="1" applyAlignment="1">
      <alignment horizontal="center" vertical="center" wrapText="1"/>
    </xf>
    <xf numFmtId="0" fontId="3" fillId="0" borderId="0" xfId="0" applyFont="1" applyAlignment="1">
      <alignment/>
    </xf>
    <xf numFmtId="0" fontId="2" fillId="0" borderId="0" xfId="0" applyFont="1" applyAlignment="1">
      <alignment horizontal="left" vertical="top" wrapText="1"/>
    </xf>
    <xf numFmtId="0" fontId="2" fillId="33" borderId="0" xfId="0" applyFont="1" applyFill="1" applyAlignment="1">
      <alignment/>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33"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left" vertical="center" wrapText="1"/>
    </xf>
    <xf numFmtId="9" fontId="2" fillId="0" borderId="10" xfId="53" applyFont="1" applyBorder="1" applyAlignment="1">
      <alignment horizontal="center" vertical="center"/>
    </xf>
    <xf numFmtId="0" fontId="3" fillId="0" borderId="10" xfId="0" applyFont="1" applyFill="1" applyBorder="1" applyAlignment="1">
      <alignment horizontal="center" vertical="center"/>
    </xf>
    <xf numFmtId="0" fontId="2" fillId="0" borderId="0" xfId="0" applyFont="1" applyFill="1" applyBorder="1" applyAlignment="1">
      <alignment horizontal="left" vertical="top" wrapText="1"/>
    </xf>
    <xf numFmtId="9" fontId="2" fillId="0" borderId="10" xfId="53" applyFont="1" applyFill="1" applyBorder="1" applyAlignment="1">
      <alignment horizontal="center" vertical="center"/>
    </xf>
    <xf numFmtId="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left" vertical="top"/>
    </xf>
    <xf numFmtId="9" fontId="47" fillId="0" borderId="0" xfId="0" applyNumberFormat="1" applyFont="1" applyBorder="1" applyAlignment="1">
      <alignment horizontal="center" vertical="center"/>
    </xf>
    <xf numFmtId="9" fontId="48" fillId="33" borderId="0" xfId="0" applyNumberFormat="1" applyFont="1" applyFill="1" applyBorder="1" applyAlignment="1">
      <alignment horizontal="center" vertical="center"/>
    </xf>
    <xf numFmtId="0" fontId="3" fillId="33" borderId="11" xfId="0" applyFont="1" applyFill="1" applyBorder="1" applyAlignment="1">
      <alignment horizontal="center" vertical="center"/>
    </xf>
    <xf numFmtId="9" fontId="2" fillId="0" borderId="0" xfId="0" applyNumberFormat="1" applyFont="1" applyBorder="1" applyAlignment="1">
      <alignment/>
    </xf>
    <xf numFmtId="9" fontId="3" fillId="0" borderId="11" xfId="0" applyNumberFormat="1" applyFont="1" applyFill="1" applyBorder="1" applyAlignment="1">
      <alignment horizontal="center" vertical="center"/>
    </xf>
    <xf numFmtId="0" fontId="2"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3" fillId="0" borderId="10" xfId="0" applyFont="1" applyBorder="1" applyAlignment="1">
      <alignment horizontal="center" vertical="center"/>
    </xf>
    <xf numFmtId="0" fontId="2" fillId="0" borderId="11" xfId="0" applyFont="1" applyFill="1" applyBorder="1" applyAlignment="1">
      <alignment horizontal="left" vertical="top" wrapText="1"/>
    </xf>
    <xf numFmtId="1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9" fontId="2" fillId="0" borderId="11" xfId="53" applyFont="1" applyFill="1" applyBorder="1" applyAlignment="1">
      <alignment horizontal="center" vertical="center"/>
    </xf>
    <xf numFmtId="9" fontId="2" fillId="0" borderId="11"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xf>
    <xf numFmtId="0" fontId="2" fillId="0" borderId="11" xfId="0" applyFont="1" applyBorder="1" applyAlignment="1">
      <alignment horizontal="center" vertical="center"/>
    </xf>
    <xf numFmtId="0" fontId="2" fillId="0" borderId="12" xfId="0" applyFont="1" applyFill="1" applyBorder="1" applyAlignment="1">
      <alignment vertical="center" wrapText="1"/>
    </xf>
    <xf numFmtId="0" fontId="3" fillId="0" borderId="10" xfId="0" applyFont="1" applyBorder="1" applyAlignment="1">
      <alignment vertical="center" wrapText="1"/>
    </xf>
    <xf numFmtId="0" fontId="2" fillId="0" borderId="12" xfId="0" applyFont="1" applyFill="1" applyBorder="1" applyAlignment="1">
      <alignment horizontal="left" vertical="center" wrapText="1"/>
    </xf>
    <xf numFmtId="14" fontId="2" fillId="0" borderId="11" xfId="0" applyNumberFormat="1" applyFont="1" applyBorder="1" applyAlignment="1">
      <alignment horizontal="center" vertical="center"/>
    </xf>
    <xf numFmtId="14" fontId="2" fillId="33" borderId="11" xfId="0" applyNumberFormat="1" applyFont="1" applyFill="1" applyBorder="1" applyAlignment="1">
      <alignment horizontal="center" vertical="center"/>
    </xf>
    <xf numFmtId="9" fontId="2" fillId="0" borderId="11" xfId="53" applyFont="1" applyBorder="1" applyAlignment="1">
      <alignment horizontal="center" vertical="center"/>
    </xf>
    <xf numFmtId="0" fontId="2" fillId="0" borderId="10" xfId="0" applyFont="1" applyFill="1" applyBorder="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xf>
    <xf numFmtId="9" fontId="2" fillId="33" borderId="11" xfId="53" applyFont="1" applyFill="1" applyBorder="1" applyAlignment="1">
      <alignment horizontal="center" vertical="center"/>
    </xf>
    <xf numFmtId="9" fontId="2" fillId="33" borderId="10" xfId="53" applyFont="1" applyFill="1" applyBorder="1" applyAlignment="1">
      <alignment horizontal="center" vertical="center"/>
    </xf>
    <xf numFmtId="9" fontId="2" fillId="33" borderId="11" xfId="53"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0" xfId="0" applyFont="1" applyFill="1" applyAlignment="1">
      <alignment vertical="top" wrapText="1"/>
    </xf>
    <xf numFmtId="0" fontId="0" fillId="0" borderId="10" xfId="0" applyBorder="1" applyAlignment="1">
      <alignment/>
    </xf>
    <xf numFmtId="0" fontId="0" fillId="0" borderId="14" xfId="0" applyBorder="1" applyAlignment="1">
      <alignment/>
    </xf>
    <xf numFmtId="0" fontId="46" fillId="2" borderId="15" xfId="0" applyFont="1" applyFill="1" applyBorder="1" applyAlignment="1">
      <alignment horizontal="center" wrapText="1"/>
    </xf>
    <xf numFmtId="0" fontId="46" fillId="2" borderId="16" xfId="0" applyFont="1" applyFill="1" applyBorder="1" applyAlignment="1">
      <alignment horizontal="center" wrapText="1"/>
    </xf>
    <xf numFmtId="0" fontId="49" fillId="0" borderId="17" xfId="0" applyFont="1" applyBorder="1" applyAlignment="1">
      <alignment horizontal="center"/>
    </xf>
    <xf numFmtId="0" fontId="49" fillId="0" borderId="18" xfId="0" applyFont="1" applyBorder="1" applyAlignment="1">
      <alignment horizontal="center"/>
    </xf>
    <xf numFmtId="0" fontId="50" fillId="0" borderId="10" xfId="0" applyFont="1" applyBorder="1" applyAlignment="1">
      <alignment horizontal="center"/>
    </xf>
    <xf numFmtId="0" fontId="50" fillId="0" borderId="14" xfId="0" applyFont="1" applyBorder="1" applyAlignment="1">
      <alignment horizontal="center"/>
    </xf>
    <xf numFmtId="0" fontId="0" fillId="0" borderId="10" xfId="0" applyBorder="1" applyAlignment="1">
      <alignment wrapText="1"/>
    </xf>
    <xf numFmtId="0" fontId="0" fillId="0" borderId="10" xfId="0" applyBorder="1" applyAlignment="1">
      <alignment horizontal="left" wrapText="1"/>
    </xf>
    <xf numFmtId="9" fontId="0" fillId="0" borderId="10" xfId="0" applyNumberFormat="1" applyBorder="1" applyAlignment="1">
      <alignment horizontal="center"/>
    </xf>
    <xf numFmtId="9" fontId="0" fillId="0" borderId="14" xfId="0" applyNumberFormat="1" applyBorder="1" applyAlignment="1">
      <alignment horizontal="center"/>
    </xf>
    <xf numFmtId="0" fontId="0" fillId="5" borderId="19" xfId="0" applyFill="1" applyBorder="1" applyAlignment="1">
      <alignment/>
    </xf>
    <xf numFmtId="0" fontId="0" fillId="13" borderId="19" xfId="0" applyFill="1" applyBorder="1" applyAlignment="1">
      <alignment/>
    </xf>
    <xf numFmtId="0" fontId="0" fillId="34" borderId="19" xfId="0" applyFill="1" applyBorder="1" applyAlignment="1">
      <alignment/>
    </xf>
    <xf numFmtId="9" fontId="0" fillId="0" borderId="0" xfId="53" applyFont="1" applyAlignment="1">
      <alignment/>
    </xf>
    <xf numFmtId="0" fontId="46" fillId="2" borderId="16" xfId="0" applyFont="1" applyFill="1" applyBorder="1" applyAlignment="1">
      <alignment horizontal="center" vertical="center" wrapText="1"/>
    </xf>
    <xf numFmtId="0" fontId="46" fillId="2" borderId="20" xfId="0" applyFont="1" applyFill="1" applyBorder="1" applyAlignment="1">
      <alignment horizontal="center" vertical="center" wrapText="1"/>
    </xf>
    <xf numFmtId="9" fontId="2" fillId="33" borderId="10" xfId="0" applyNumberFormat="1" applyFont="1" applyFill="1" applyBorder="1" applyAlignment="1">
      <alignment horizontal="center" vertical="top" wrapText="1"/>
    </xf>
    <xf numFmtId="0" fontId="2" fillId="0" borderId="0" xfId="0" applyFont="1" applyAlignment="1">
      <alignment horizontal="center"/>
    </xf>
    <xf numFmtId="0" fontId="3" fillId="0" borderId="0" xfId="0" applyFont="1" applyFill="1" applyAlignment="1">
      <alignment horizontal="center" vertical="center" wrapText="1"/>
    </xf>
    <xf numFmtId="0" fontId="3" fillId="0" borderId="0" xfId="0" applyFont="1" applyFill="1" applyAlignment="1">
      <alignment/>
    </xf>
    <xf numFmtId="9" fontId="2" fillId="0" borderId="0" xfId="0" applyNumberFormat="1" applyFont="1" applyFill="1" applyAlignment="1">
      <alignment horizontal="center" vertical="center"/>
    </xf>
    <xf numFmtId="0" fontId="2" fillId="0" borderId="0" xfId="0" applyFont="1" applyFill="1" applyAlignment="1">
      <alignment/>
    </xf>
    <xf numFmtId="9" fontId="3" fillId="0" borderId="0" xfId="0" applyNumberFormat="1" applyFont="1" applyFill="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textRotation="180" wrapText="1"/>
    </xf>
    <xf numFmtId="0" fontId="3" fillId="0" borderId="12" xfId="0" applyFont="1" applyBorder="1" applyAlignment="1">
      <alignment horizontal="center" vertical="center" textRotation="180" wrapText="1"/>
    </xf>
    <xf numFmtId="0" fontId="2" fillId="0" borderId="10" xfId="0" applyFont="1" applyBorder="1" applyAlignment="1">
      <alignment horizontal="left" vertical="top"/>
    </xf>
    <xf numFmtId="0" fontId="2" fillId="0" borderId="10" xfId="0" applyFont="1" applyBorder="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left" wrapText="1"/>
    </xf>
    <xf numFmtId="0" fontId="3" fillId="0" borderId="0" xfId="0" applyFont="1" applyFill="1" applyAlignment="1">
      <alignment horizontal="center" vertical="center" wrapText="1"/>
    </xf>
    <xf numFmtId="0" fontId="0" fillId="0" borderId="0" xfId="0" applyFill="1" applyAlignment="1">
      <alignment horizontal="center"/>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xf>
    <xf numFmtId="0" fontId="2" fillId="0" borderId="10" xfId="0" applyFont="1" applyFill="1" applyBorder="1" applyAlignment="1">
      <alignment horizontal="left" vertical="top"/>
    </xf>
    <xf numFmtId="0" fontId="49" fillId="0" borderId="25" xfId="0" applyFont="1" applyBorder="1" applyAlignment="1">
      <alignment horizontal="center"/>
    </xf>
    <xf numFmtId="0" fontId="49" fillId="0" borderId="26" xfId="0" applyFont="1" applyBorder="1" applyAlignment="1">
      <alignment horizontal="center"/>
    </xf>
    <xf numFmtId="0" fontId="49" fillId="0" borderId="27"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Porcentaje de Ejecución de Actividades</a:t>
            </a:r>
          </a:p>
        </c:rich>
      </c:tx>
      <c:layout>
        <c:manualLayout>
          <c:xMode val="factor"/>
          <c:yMode val="factor"/>
          <c:x val="-0.00225"/>
          <c:y val="-0.0105"/>
        </c:manualLayout>
      </c:layout>
      <c:spPr>
        <a:noFill/>
        <a:ln w="3175">
          <a:noFill/>
        </a:ln>
      </c:spPr>
    </c:title>
    <c:view3D>
      <c:rotX val="30"/>
      <c:hPercent val="100"/>
      <c:rotY val="0"/>
      <c:depthPercent val="100"/>
      <c:rAngAx val="1"/>
    </c:view3D>
    <c:plotArea>
      <c:layout>
        <c:manualLayout>
          <c:xMode val="edge"/>
          <c:yMode val="edge"/>
          <c:x val="0.0745"/>
          <c:y val="0.21275"/>
          <c:w val="0.67925"/>
          <c:h val="0.69275"/>
        </c:manualLayout>
      </c:layout>
      <c:pie3D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Lbls>
            <c:dLbl>
              <c:idx val="0"/>
              <c:layout>
                <c:manualLayout>
                  <c:x val="0"/>
                  <c:y val="0"/>
                </c:manualLayout>
              </c:layout>
              <c:txPr>
                <a:bodyPr vert="horz" rot="0" anchor="ctr"/>
                <a:lstStyle/>
                <a:p>
                  <a:pPr algn="ctr">
                    <a:defRPr lang="en-US" cap="none" sz="900" b="1"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333333"/>
                      </a:solidFill>
                      <a:latin typeface="Calibri"/>
                      <a:ea typeface="Calibri"/>
                      <a:cs typeface="Calibri"/>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333333"/>
                    </a:solidFill>
                    <a:latin typeface="Calibri"/>
                    <a:ea typeface="Calibri"/>
                    <a:cs typeface="Calibri"/>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'[1]Hoja1'!$I$12:$I$14</c:f>
              <c:strCache>
                <c:ptCount val="3"/>
                <c:pt idx="0">
                  <c:v>Cumplida</c:v>
                </c:pt>
                <c:pt idx="1">
                  <c:v>Trámite</c:v>
                </c:pt>
                <c:pt idx="2">
                  <c:v>Sin Iniciar</c:v>
                </c:pt>
              </c:strCache>
            </c:strRef>
          </c:cat>
          <c:val>
            <c:numRef>
              <c:f>'[1]Hoja1'!$J$12:$J$14</c:f>
              <c:numCache>
                <c:ptCount val="3"/>
                <c:pt idx="0">
                  <c:v>0.6666666666666666</c:v>
                </c:pt>
                <c:pt idx="1">
                  <c:v>0.26666666666666666</c:v>
                </c:pt>
                <c:pt idx="2">
                  <c:v>0.06666666666666667</c:v>
                </c:pt>
              </c:numCache>
            </c:numRef>
          </c:val>
        </c:ser>
      </c:pie3DChart>
      <c:spPr>
        <a:noFill/>
        <a:ln>
          <a:noFill/>
        </a:ln>
      </c:spPr>
    </c:plotArea>
    <c:legend>
      <c:legendPos val="r"/>
      <c:layout>
        <c:manualLayout>
          <c:xMode val="edge"/>
          <c:yMode val="edge"/>
          <c:x val="0.18625"/>
          <c:y val="0.8175"/>
          <c:w val="0.601"/>
          <c:h val="0.136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3</xdr:row>
      <xdr:rowOff>66675</xdr:rowOff>
    </xdr:from>
    <xdr:to>
      <xdr:col>14</xdr:col>
      <xdr:colOff>495300</xdr:colOff>
      <xdr:row>14</xdr:row>
      <xdr:rowOff>209550</xdr:rowOff>
    </xdr:to>
    <xdr:graphicFrame>
      <xdr:nvGraphicFramePr>
        <xdr:cNvPr id="1" name="Gráfico 1"/>
        <xdr:cNvGraphicFramePr/>
      </xdr:nvGraphicFramePr>
      <xdr:xfrm>
        <a:off x="8858250" y="933450"/>
        <a:ext cx="4381500" cy="2790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castellanos\AppData\Local\Microsoft\Windows\INetCache\Content.Outlook\JROI14HQ\Copia%20de%20Cuadro%20presentaci&#243;n%20AGN%20CORTE%20SEPT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12">
          <cell r="I12" t="str">
            <v>Cumplida</v>
          </cell>
          <cell r="J12">
            <v>0.6666666666666666</v>
          </cell>
        </row>
        <row r="13">
          <cell r="I13" t="str">
            <v>Trámite</v>
          </cell>
          <cell r="J13">
            <v>0.26666666666666666</v>
          </cell>
        </row>
        <row r="14">
          <cell r="I14" t="str">
            <v>Sin Iniciar</v>
          </cell>
          <cell r="J14">
            <v>0.06666666666666667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D12" sqref="D12"/>
    </sheetView>
  </sheetViews>
  <sheetFormatPr defaultColWidth="11.421875" defaultRowHeight="15"/>
  <cols>
    <col min="1" max="1" width="16.57421875" style="1" customWidth="1"/>
    <col min="2" max="2" width="50.140625" style="1" customWidth="1"/>
    <col min="3" max="3" width="19.8515625" style="47" customWidth="1"/>
    <col min="4" max="4" width="36.00390625" style="1" customWidth="1"/>
    <col min="5" max="5" width="15.7109375" style="47" customWidth="1"/>
    <col min="6" max="6" width="39.7109375" style="14" customWidth="1"/>
    <col min="7" max="7" width="14.28125" style="1" customWidth="1"/>
    <col min="8" max="8" width="15.421875" style="15" customWidth="1"/>
    <col min="9" max="9" width="11.421875" style="1" customWidth="1"/>
    <col min="10" max="10" width="20.140625" style="1" bestFit="1" customWidth="1"/>
    <col min="11" max="11" width="16.28125" style="1" customWidth="1"/>
    <col min="12" max="12" width="14.57421875" style="1" customWidth="1"/>
    <col min="13" max="13" width="87.7109375" style="1" customWidth="1"/>
    <col min="14" max="14" width="24.57421875" style="1" customWidth="1"/>
    <col min="15" max="15" width="18.28125" style="1" customWidth="1"/>
    <col min="16" max="16" width="29.421875" style="30" customWidth="1"/>
    <col min="17" max="17" width="18.7109375" style="1" customWidth="1"/>
    <col min="18" max="18" width="11.421875" style="1" customWidth="1"/>
    <col min="19" max="19" width="14.421875" style="1" bestFit="1" customWidth="1"/>
    <col min="20" max="20" width="71.28125" style="1" customWidth="1"/>
    <col min="21" max="16384" width="11.421875" style="1" customWidth="1"/>
  </cols>
  <sheetData>
    <row r="1" spans="1:20" ht="12.75">
      <c r="A1" s="129" t="s">
        <v>0</v>
      </c>
      <c r="B1" s="130"/>
      <c r="C1" s="130"/>
      <c r="D1" s="130"/>
      <c r="E1" s="130"/>
      <c r="F1" s="130"/>
      <c r="G1" s="130"/>
      <c r="H1" s="130"/>
      <c r="I1" s="130"/>
      <c r="J1" s="130"/>
      <c r="K1" s="130"/>
      <c r="L1" s="130"/>
      <c r="M1" s="130"/>
      <c r="N1" s="130"/>
      <c r="O1" s="130"/>
      <c r="P1" s="130"/>
      <c r="Q1" s="130"/>
      <c r="R1" s="130"/>
      <c r="S1" s="130"/>
      <c r="T1" s="130"/>
    </row>
    <row r="2" spans="1:20" ht="12.75">
      <c r="A2" s="130"/>
      <c r="B2" s="130"/>
      <c r="C2" s="130"/>
      <c r="D2" s="130"/>
      <c r="E2" s="130"/>
      <c r="F2" s="130"/>
      <c r="G2" s="130"/>
      <c r="H2" s="130"/>
      <c r="I2" s="130"/>
      <c r="J2" s="130"/>
      <c r="K2" s="130"/>
      <c r="L2" s="130"/>
      <c r="M2" s="130"/>
      <c r="N2" s="130"/>
      <c r="O2" s="130"/>
      <c r="P2" s="130"/>
      <c r="Q2" s="130"/>
      <c r="R2" s="130"/>
      <c r="S2" s="130"/>
      <c r="T2" s="130"/>
    </row>
    <row r="3" spans="1:20" ht="12.75">
      <c r="A3" s="131"/>
      <c r="B3" s="131"/>
      <c r="C3" s="131"/>
      <c r="D3" s="131"/>
      <c r="E3" s="131"/>
      <c r="F3" s="131"/>
      <c r="G3" s="131"/>
      <c r="H3" s="131"/>
      <c r="I3" s="131"/>
      <c r="J3" s="131"/>
      <c r="K3" s="131"/>
      <c r="L3" s="131"/>
      <c r="M3" s="131"/>
      <c r="N3" s="131"/>
      <c r="O3" s="131"/>
      <c r="P3" s="131"/>
      <c r="Q3" s="131"/>
      <c r="R3" s="131"/>
      <c r="S3" s="131"/>
      <c r="T3" s="131"/>
    </row>
    <row r="4" spans="1:20" ht="12.75">
      <c r="A4" s="2" t="s">
        <v>1</v>
      </c>
      <c r="B4" s="132" t="s">
        <v>83</v>
      </c>
      <c r="C4" s="132"/>
      <c r="D4" s="132"/>
      <c r="E4" s="132"/>
      <c r="F4" s="132"/>
      <c r="G4" s="132"/>
      <c r="H4" s="132"/>
      <c r="I4" s="132"/>
      <c r="J4" s="3" t="s">
        <v>2</v>
      </c>
      <c r="K4" s="128" t="s">
        <v>3</v>
      </c>
      <c r="L4" s="128"/>
      <c r="M4" s="128"/>
      <c r="N4" s="128"/>
      <c r="O4" s="128"/>
      <c r="P4" s="128"/>
      <c r="Q4" s="128"/>
      <c r="R4" s="128"/>
      <c r="S4" s="128"/>
      <c r="T4" s="128"/>
    </row>
    <row r="5" spans="1:20" ht="12.75">
      <c r="A5" s="4" t="s">
        <v>4</v>
      </c>
      <c r="B5" s="127" t="s">
        <v>158</v>
      </c>
      <c r="C5" s="127"/>
      <c r="D5" s="127"/>
      <c r="E5" s="127"/>
      <c r="F5" s="127"/>
      <c r="G5" s="127"/>
      <c r="H5" s="127"/>
      <c r="I5" s="127"/>
      <c r="J5" s="3" t="s">
        <v>5</v>
      </c>
      <c r="K5" s="128" t="s">
        <v>38</v>
      </c>
      <c r="L5" s="128"/>
      <c r="M5" s="128"/>
      <c r="N5" s="128"/>
      <c r="O5" s="128"/>
      <c r="P5" s="128"/>
      <c r="Q5" s="128"/>
      <c r="R5" s="128"/>
      <c r="S5" s="128"/>
      <c r="T5" s="128"/>
    </row>
    <row r="6" spans="1:20" ht="12.75">
      <c r="A6" s="4" t="s">
        <v>6</v>
      </c>
      <c r="B6" s="127" t="s">
        <v>157</v>
      </c>
      <c r="C6" s="127"/>
      <c r="D6" s="127"/>
      <c r="E6" s="127"/>
      <c r="F6" s="127"/>
      <c r="G6" s="127"/>
      <c r="H6" s="127"/>
      <c r="I6" s="127"/>
      <c r="J6" s="3" t="s">
        <v>7</v>
      </c>
      <c r="K6" s="128" t="s">
        <v>39</v>
      </c>
      <c r="L6" s="128"/>
      <c r="M6" s="128"/>
      <c r="N6" s="128"/>
      <c r="O6" s="128"/>
      <c r="P6" s="128"/>
      <c r="Q6" s="128"/>
      <c r="R6" s="128"/>
      <c r="S6" s="128"/>
      <c r="T6" s="128"/>
    </row>
    <row r="7" spans="1:20" ht="12.75">
      <c r="A7" s="4" t="s">
        <v>8</v>
      </c>
      <c r="B7" s="135" t="s">
        <v>48</v>
      </c>
      <c r="C7" s="136"/>
      <c r="D7" s="136"/>
      <c r="E7" s="136"/>
      <c r="F7" s="136"/>
      <c r="G7" s="136"/>
      <c r="H7" s="136"/>
      <c r="I7" s="136"/>
      <c r="J7" s="136"/>
      <c r="K7" s="136"/>
      <c r="L7" s="136"/>
      <c r="M7" s="136"/>
      <c r="N7" s="136"/>
      <c r="O7" s="136"/>
      <c r="P7" s="136"/>
      <c r="Q7" s="136"/>
      <c r="R7" s="136"/>
      <c r="S7" s="136"/>
      <c r="T7" s="137"/>
    </row>
    <row r="8" spans="1:20" ht="63.75">
      <c r="A8" s="5" t="s">
        <v>9</v>
      </c>
      <c r="B8" s="138" t="s">
        <v>121</v>
      </c>
      <c r="C8" s="138"/>
      <c r="D8" s="138"/>
      <c r="E8" s="138"/>
      <c r="F8" s="138"/>
      <c r="G8" s="138"/>
      <c r="H8" s="138"/>
      <c r="I8" s="138"/>
      <c r="J8" s="138"/>
      <c r="K8" s="138"/>
      <c r="L8" s="138"/>
      <c r="M8" s="138"/>
      <c r="N8" s="138"/>
      <c r="O8" s="138"/>
      <c r="P8" s="138"/>
      <c r="Q8" s="138"/>
      <c r="R8" s="138"/>
      <c r="S8" s="138"/>
      <c r="T8" s="138"/>
    </row>
    <row r="9" spans="1:20" ht="12.75">
      <c r="A9" s="118" t="s">
        <v>10</v>
      </c>
      <c r="B9" s="118"/>
      <c r="C9" s="118"/>
      <c r="D9" s="118"/>
      <c r="E9" s="118"/>
      <c r="F9" s="118"/>
      <c r="G9" s="118"/>
      <c r="H9" s="118"/>
      <c r="I9" s="118"/>
      <c r="J9" s="118"/>
      <c r="K9" s="118"/>
      <c r="L9" s="118"/>
      <c r="M9" s="118"/>
      <c r="N9" s="118"/>
      <c r="O9" s="118"/>
      <c r="P9" s="118" t="s">
        <v>11</v>
      </c>
      <c r="Q9" s="118"/>
      <c r="R9" s="118" t="s">
        <v>12</v>
      </c>
      <c r="S9" s="118"/>
      <c r="T9" s="118"/>
    </row>
    <row r="10" spans="1:20" ht="38.25" customHeight="1">
      <c r="A10" s="99" t="s">
        <v>13</v>
      </c>
      <c r="B10" s="119" t="s">
        <v>42</v>
      </c>
      <c r="C10" s="125" t="s">
        <v>14</v>
      </c>
      <c r="D10" s="119" t="s">
        <v>15</v>
      </c>
      <c r="E10" s="119" t="s">
        <v>16</v>
      </c>
      <c r="F10" s="121" t="s">
        <v>17</v>
      </c>
      <c r="G10" s="124" t="s">
        <v>18</v>
      </c>
      <c r="H10" s="124"/>
      <c r="I10" s="119" t="s">
        <v>62</v>
      </c>
      <c r="J10" s="119" t="s">
        <v>19</v>
      </c>
      <c r="K10" s="119" t="s">
        <v>20</v>
      </c>
      <c r="L10" s="119" t="s">
        <v>21</v>
      </c>
      <c r="M10" s="119" t="s">
        <v>22</v>
      </c>
      <c r="N10" s="119" t="s">
        <v>23</v>
      </c>
      <c r="O10" s="119" t="s">
        <v>24</v>
      </c>
      <c r="P10" s="121" t="s">
        <v>25</v>
      </c>
      <c r="Q10" s="119" t="s">
        <v>26</v>
      </c>
      <c r="R10" s="119" t="s">
        <v>27</v>
      </c>
      <c r="S10" s="119" t="s">
        <v>28</v>
      </c>
      <c r="T10" s="119" t="s">
        <v>29</v>
      </c>
    </row>
    <row r="11" spans="1:20" ht="39" customHeight="1">
      <c r="A11" s="100"/>
      <c r="B11" s="120"/>
      <c r="C11" s="126"/>
      <c r="D11" s="120"/>
      <c r="E11" s="120"/>
      <c r="F11" s="122"/>
      <c r="G11" s="45" t="s">
        <v>30</v>
      </c>
      <c r="H11" s="6" t="s">
        <v>31</v>
      </c>
      <c r="I11" s="120"/>
      <c r="J11" s="120"/>
      <c r="K11" s="120"/>
      <c r="L11" s="120"/>
      <c r="M11" s="120"/>
      <c r="N11" s="120"/>
      <c r="O11" s="120"/>
      <c r="P11" s="122"/>
      <c r="Q11" s="120"/>
      <c r="R11" s="120"/>
      <c r="S11" s="120"/>
      <c r="T11" s="120"/>
    </row>
    <row r="12" spans="1:20" s="47" customFormat="1" ht="174.75" customHeight="1">
      <c r="A12" s="33">
        <v>1</v>
      </c>
      <c r="B12" s="36" t="s">
        <v>150</v>
      </c>
      <c r="C12" s="37" t="s">
        <v>32</v>
      </c>
      <c r="D12" s="38" t="s">
        <v>41</v>
      </c>
      <c r="E12" s="36" t="s">
        <v>43</v>
      </c>
      <c r="F12" s="38" t="s">
        <v>151</v>
      </c>
      <c r="G12" s="41">
        <v>43191</v>
      </c>
      <c r="H12" s="63">
        <v>43250</v>
      </c>
      <c r="I12" s="20" t="s">
        <v>52</v>
      </c>
      <c r="J12" s="26">
        <v>1</v>
      </c>
      <c r="K12" s="38" t="s">
        <v>99</v>
      </c>
      <c r="L12" s="35" t="s">
        <v>103</v>
      </c>
      <c r="M12" s="27" t="s">
        <v>152</v>
      </c>
      <c r="N12" s="20" t="s">
        <v>101</v>
      </c>
      <c r="O12" s="20" t="s">
        <v>102</v>
      </c>
      <c r="P12" s="97" t="s">
        <v>173</v>
      </c>
      <c r="Q12" s="20" t="s">
        <v>184</v>
      </c>
      <c r="R12" s="19"/>
      <c r="S12" s="19"/>
      <c r="T12" s="48"/>
    </row>
    <row r="13" spans="1:20" s="47" customFormat="1" ht="306">
      <c r="A13" s="113">
        <v>2</v>
      </c>
      <c r="B13" s="119" t="s">
        <v>153</v>
      </c>
      <c r="C13" s="103" t="s">
        <v>53</v>
      </c>
      <c r="D13" s="112" t="s">
        <v>44</v>
      </c>
      <c r="E13" s="36" t="s">
        <v>77</v>
      </c>
      <c r="F13" s="57" t="s">
        <v>84</v>
      </c>
      <c r="G13" s="41">
        <v>43160</v>
      </c>
      <c r="H13" s="55">
        <v>43220</v>
      </c>
      <c r="I13" s="38" t="s">
        <v>52</v>
      </c>
      <c r="J13" s="65">
        <v>1</v>
      </c>
      <c r="K13" s="38" t="s">
        <v>100</v>
      </c>
      <c r="L13" s="35" t="s">
        <v>187</v>
      </c>
      <c r="M13" s="44" t="s">
        <v>183</v>
      </c>
      <c r="N13" s="20" t="s">
        <v>101</v>
      </c>
      <c r="O13" s="38" t="s">
        <v>144</v>
      </c>
      <c r="P13" s="98" t="s">
        <v>186</v>
      </c>
      <c r="Q13" s="38" t="s">
        <v>184</v>
      </c>
      <c r="R13" s="50"/>
      <c r="S13" s="50"/>
      <c r="T13" s="48"/>
    </row>
    <row r="14" spans="1:20" s="47" customFormat="1" ht="190.5" customHeight="1">
      <c r="A14" s="114"/>
      <c r="B14" s="123"/>
      <c r="C14" s="115"/>
      <c r="D14" s="112"/>
      <c r="E14" s="36" t="s">
        <v>154</v>
      </c>
      <c r="F14" s="20" t="s">
        <v>78</v>
      </c>
      <c r="G14" s="41">
        <v>43344</v>
      </c>
      <c r="H14" s="55">
        <v>43374</v>
      </c>
      <c r="I14" s="38" t="s">
        <v>50</v>
      </c>
      <c r="J14" s="43">
        <v>0</v>
      </c>
      <c r="K14" s="20" t="s">
        <v>159</v>
      </c>
      <c r="L14" s="35" t="s">
        <v>105</v>
      </c>
      <c r="M14" s="27" t="s">
        <v>189</v>
      </c>
      <c r="N14" s="20" t="s">
        <v>101</v>
      </c>
      <c r="O14" s="38" t="s">
        <v>116</v>
      </c>
      <c r="P14" s="28" t="s">
        <v>188</v>
      </c>
      <c r="Q14" s="20" t="s">
        <v>184</v>
      </c>
      <c r="R14" s="50"/>
      <c r="S14" s="50"/>
      <c r="T14" s="48"/>
    </row>
    <row r="15" spans="1:20" ht="101.25" customHeight="1">
      <c r="A15" s="39">
        <v>3</v>
      </c>
      <c r="B15" s="52" t="s">
        <v>155</v>
      </c>
      <c r="C15" s="24" t="s">
        <v>55</v>
      </c>
      <c r="D15" s="16" t="s">
        <v>45</v>
      </c>
      <c r="E15" s="61" t="s">
        <v>40</v>
      </c>
      <c r="F15" s="53" t="s">
        <v>79</v>
      </c>
      <c r="G15" s="41">
        <v>43221</v>
      </c>
      <c r="H15" s="41">
        <v>43312</v>
      </c>
      <c r="I15" s="42" t="s">
        <v>51</v>
      </c>
      <c r="J15" s="43">
        <v>0.3</v>
      </c>
      <c r="K15" s="57" t="s">
        <v>104</v>
      </c>
      <c r="L15" s="35" t="s">
        <v>103</v>
      </c>
      <c r="M15" s="71" t="s">
        <v>193</v>
      </c>
      <c r="N15" s="20" t="s">
        <v>101</v>
      </c>
      <c r="O15" s="38" t="s">
        <v>104</v>
      </c>
      <c r="P15" s="40" t="s">
        <v>190</v>
      </c>
      <c r="Q15" s="38" t="s">
        <v>184</v>
      </c>
      <c r="R15" s="49"/>
      <c r="S15" s="49"/>
      <c r="T15" s="116"/>
    </row>
    <row r="16" spans="1:20" ht="354" customHeight="1">
      <c r="A16" s="58">
        <v>4</v>
      </c>
      <c r="B16" s="59" t="s">
        <v>33</v>
      </c>
      <c r="C16" s="24" t="s">
        <v>56</v>
      </c>
      <c r="D16" s="51" t="s">
        <v>74</v>
      </c>
      <c r="E16" s="62" t="s">
        <v>156</v>
      </c>
      <c r="F16" s="60" t="s">
        <v>74</v>
      </c>
      <c r="G16" s="18">
        <v>43191</v>
      </c>
      <c r="H16" s="41">
        <v>43206</v>
      </c>
      <c r="I16" s="21" t="s">
        <v>50</v>
      </c>
      <c r="J16" s="66">
        <v>0.8</v>
      </c>
      <c r="K16" s="57" t="s">
        <v>110</v>
      </c>
      <c r="L16" s="35" t="s">
        <v>105</v>
      </c>
      <c r="M16" s="90" t="s">
        <v>191</v>
      </c>
      <c r="N16" s="20" t="s">
        <v>101</v>
      </c>
      <c r="O16" s="20" t="s">
        <v>145</v>
      </c>
      <c r="P16" s="28" t="s">
        <v>174</v>
      </c>
      <c r="Q16" s="20" t="s">
        <v>184</v>
      </c>
      <c r="R16" s="7"/>
      <c r="S16" s="7"/>
      <c r="T16" s="117"/>
    </row>
    <row r="17" spans="1:20" ht="141.75" customHeight="1">
      <c r="A17" s="109">
        <v>5</v>
      </c>
      <c r="B17" s="110" t="s">
        <v>34</v>
      </c>
      <c r="C17" s="111" t="s">
        <v>57</v>
      </c>
      <c r="D17" s="112" t="s">
        <v>64</v>
      </c>
      <c r="E17" s="61" t="s">
        <v>54</v>
      </c>
      <c r="F17" s="20" t="s">
        <v>66</v>
      </c>
      <c r="G17" s="17">
        <v>43191</v>
      </c>
      <c r="H17" s="18" t="s">
        <v>68</v>
      </c>
      <c r="I17" s="21" t="s">
        <v>51</v>
      </c>
      <c r="J17" s="23">
        <v>1</v>
      </c>
      <c r="K17" s="16" t="s">
        <v>106</v>
      </c>
      <c r="L17" s="35" t="s">
        <v>103</v>
      </c>
      <c r="M17" s="16" t="s">
        <v>146</v>
      </c>
      <c r="N17" s="20" t="s">
        <v>101</v>
      </c>
      <c r="O17" s="16" t="s">
        <v>107</v>
      </c>
      <c r="P17" s="97" t="s">
        <v>175</v>
      </c>
      <c r="Q17" s="38" t="s">
        <v>184</v>
      </c>
      <c r="R17" s="19"/>
      <c r="S17" s="19"/>
      <c r="T17" s="22"/>
    </row>
    <row r="18" spans="1:20" ht="66" customHeight="1">
      <c r="A18" s="109"/>
      <c r="B18" s="110"/>
      <c r="C18" s="111"/>
      <c r="D18" s="112"/>
      <c r="E18" s="61" t="s">
        <v>65</v>
      </c>
      <c r="F18" s="20" t="s">
        <v>67</v>
      </c>
      <c r="G18" s="17">
        <v>43191</v>
      </c>
      <c r="H18" s="18">
        <v>43311</v>
      </c>
      <c r="I18" s="21" t="s">
        <v>51</v>
      </c>
      <c r="J18" s="23">
        <v>1</v>
      </c>
      <c r="K18" s="16" t="s">
        <v>108</v>
      </c>
      <c r="L18" s="35" t="s">
        <v>103</v>
      </c>
      <c r="M18" s="16" t="s">
        <v>192</v>
      </c>
      <c r="N18" s="20" t="s">
        <v>101</v>
      </c>
      <c r="O18" s="16" t="s">
        <v>109</v>
      </c>
      <c r="P18" s="97" t="s">
        <v>176</v>
      </c>
      <c r="Q18" s="20" t="s">
        <v>184</v>
      </c>
      <c r="R18" s="19"/>
      <c r="S18" s="19"/>
      <c r="T18" s="48"/>
    </row>
    <row r="19" spans="1:20" ht="54.75" customHeight="1">
      <c r="A19" s="109"/>
      <c r="B19" s="110"/>
      <c r="C19" s="111"/>
      <c r="D19" s="112"/>
      <c r="E19" s="36" t="s">
        <v>75</v>
      </c>
      <c r="F19" s="20" t="s">
        <v>76</v>
      </c>
      <c r="G19" s="17">
        <v>43191</v>
      </c>
      <c r="H19" s="18">
        <v>43311</v>
      </c>
      <c r="I19" s="21" t="s">
        <v>51</v>
      </c>
      <c r="J19" s="23">
        <v>1</v>
      </c>
      <c r="K19" s="16" t="s">
        <v>119</v>
      </c>
      <c r="L19" s="35" t="s">
        <v>103</v>
      </c>
      <c r="M19" s="16" t="s">
        <v>160</v>
      </c>
      <c r="N19" s="20" t="s">
        <v>101</v>
      </c>
      <c r="O19" s="16" t="s">
        <v>118</v>
      </c>
      <c r="P19" s="97" t="s">
        <v>177</v>
      </c>
      <c r="Q19" s="38" t="s">
        <v>184</v>
      </c>
      <c r="R19" s="19"/>
      <c r="S19" s="19"/>
      <c r="T19" s="48"/>
    </row>
    <row r="20" spans="1:20" ht="108" customHeight="1">
      <c r="A20" s="99">
        <v>6</v>
      </c>
      <c r="B20" s="101" t="s">
        <v>63</v>
      </c>
      <c r="C20" s="103" t="s">
        <v>85</v>
      </c>
      <c r="D20" s="101" t="s">
        <v>86</v>
      </c>
      <c r="E20" s="16" t="s">
        <v>69</v>
      </c>
      <c r="F20" s="20" t="s">
        <v>87</v>
      </c>
      <c r="G20" s="17">
        <v>43160</v>
      </c>
      <c r="H20" s="18">
        <v>43312</v>
      </c>
      <c r="I20" s="21" t="s">
        <v>71</v>
      </c>
      <c r="J20" s="56">
        <v>0.5</v>
      </c>
      <c r="K20" s="16" t="s">
        <v>111</v>
      </c>
      <c r="L20" s="35" t="s">
        <v>105</v>
      </c>
      <c r="M20" s="69" t="s">
        <v>147</v>
      </c>
      <c r="N20" s="20" t="s">
        <v>101</v>
      </c>
      <c r="O20" s="16" t="s">
        <v>112</v>
      </c>
      <c r="P20" s="40" t="s">
        <v>178</v>
      </c>
      <c r="Q20" s="20" t="s">
        <v>184</v>
      </c>
      <c r="R20" s="50"/>
      <c r="S20" s="50"/>
      <c r="T20" s="48"/>
    </row>
    <row r="21" spans="1:20" ht="120" customHeight="1">
      <c r="A21" s="100"/>
      <c r="B21" s="102"/>
      <c r="C21" s="104"/>
      <c r="D21" s="102"/>
      <c r="E21" s="16" t="s">
        <v>70</v>
      </c>
      <c r="F21" s="20" t="s">
        <v>88</v>
      </c>
      <c r="G21" s="18">
        <v>43313</v>
      </c>
      <c r="H21" s="18" t="s">
        <v>72</v>
      </c>
      <c r="I21" s="21" t="s">
        <v>73</v>
      </c>
      <c r="J21" s="56">
        <v>0.3</v>
      </c>
      <c r="K21" s="16"/>
      <c r="L21" s="35" t="s">
        <v>105</v>
      </c>
      <c r="M21" s="70" t="s">
        <v>194</v>
      </c>
      <c r="N21" s="20" t="s">
        <v>101</v>
      </c>
      <c r="O21" s="16" t="s">
        <v>122</v>
      </c>
      <c r="P21" s="98" t="s">
        <v>197</v>
      </c>
      <c r="Q21" s="38" t="s">
        <v>184</v>
      </c>
      <c r="R21" s="50"/>
      <c r="S21" s="50"/>
      <c r="T21" s="48"/>
    </row>
    <row r="22" spans="1:20" ht="118.5" customHeight="1">
      <c r="A22" s="99">
        <v>7</v>
      </c>
      <c r="B22" s="107" t="s">
        <v>46</v>
      </c>
      <c r="C22" s="103" t="s">
        <v>58</v>
      </c>
      <c r="D22" s="101" t="s">
        <v>89</v>
      </c>
      <c r="E22" s="36" t="s">
        <v>80</v>
      </c>
      <c r="F22" s="38" t="s">
        <v>90</v>
      </c>
      <c r="G22" s="55">
        <v>43160</v>
      </c>
      <c r="H22" s="55">
        <v>43220</v>
      </c>
      <c r="I22" s="42" t="s">
        <v>52</v>
      </c>
      <c r="J22" s="67">
        <v>0.6133</v>
      </c>
      <c r="K22" s="16" t="s">
        <v>113</v>
      </c>
      <c r="L22" s="35" t="s">
        <v>105</v>
      </c>
      <c r="M22" s="68" t="s">
        <v>195</v>
      </c>
      <c r="N22" s="20" t="s">
        <v>101</v>
      </c>
      <c r="O22" s="16" t="s">
        <v>114</v>
      </c>
      <c r="P22" s="40" t="s">
        <v>179</v>
      </c>
      <c r="Q22" s="20" t="s">
        <v>184</v>
      </c>
      <c r="R22" s="50"/>
      <c r="S22" s="50"/>
      <c r="T22" s="48"/>
    </row>
    <row r="23" spans="1:20" ht="101.25" customHeight="1">
      <c r="A23" s="100"/>
      <c r="B23" s="108"/>
      <c r="C23" s="104"/>
      <c r="D23" s="102"/>
      <c r="E23" s="36" t="s">
        <v>91</v>
      </c>
      <c r="F23" s="38" t="s">
        <v>92</v>
      </c>
      <c r="G23" s="54">
        <v>43191</v>
      </c>
      <c r="H23" s="55">
        <v>43465</v>
      </c>
      <c r="I23" s="42" t="s">
        <v>61</v>
      </c>
      <c r="J23" s="43">
        <v>1</v>
      </c>
      <c r="K23" s="16" t="s">
        <v>117</v>
      </c>
      <c r="L23" s="35" t="s">
        <v>103</v>
      </c>
      <c r="M23" s="36" t="s">
        <v>196</v>
      </c>
      <c r="N23" s="20" t="s">
        <v>101</v>
      </c>
      <c r="O23" s="36" t="s">
        <v>117</v>
      </c>
      <c r="P23" s="98" t="s">
        <v>180</v>
      </c>
      <c r="Q23" s="38" t="s">
        <v>184</v>
      </c>
      <c r="R23" s="50"/>
      <c r="S23" s="50"/>
      <c r="T23" s="48"/>
    </row>
    <row r="24" spans="1:20" ht="101.25" customHeight="1">
      <c r="A24" s="99">
        <v>8</v>
      </c>
      <c r="B24" s="105" t="s">
        <v>47</v>
      </c>
      <c r="C24" s="103" t="s">
        <v>59</v>
      </c>
      <c r="D24" s="38" t="s">
        <v>94</v>
      </c>
      <c r="E24" s="36" t="s">
        <v>98</v>
      </c>
      <c r="F24" s="38" t="s">
        <v>95</v>
      </c>
      <c r="G24" s="54">
        <v>43182</v>
      </c>
      <c r="H24" s="55">
        <v>43250</v>
      </c>
      <c r="I24" s="42" t="s">
        <v>52</v>
      </c>
      <c r="J24" s="65">
        <v>1</v>
      </c>
      <c r="K24" s="16" t="s">
        <v>115</v>
      </c>
      <c r="L24" s="35" t="s">
        <v>103</v>
      </c>
      <c r="M24" s="36" t="s">
        <v>148</v>
      </c>
      <c r="N24" s="20" t="s">
        <v>101</v>
      </c>
      <c r="O24" s="16" t="s">
        <v>149</v>
      </c>
      <c r="P24" s="40" t="s">
        <v>181</v>
      </c>
      <c r="Q24" s="20" t="s">
        <v>184</v>
      </c>
      <c r="R24" s="50"/>
      <c r="S24" s="50"/>
      <c r="T24" s="48"/>
    </row>
    <row r="25" spans="1:20" ht="146.25" customHeight="1">
      <c r="A25" s="100"/>
      <c r="B25" s="106"/>
      <c r="C25" s="104"/>
      <c r="D25" s="20" t="s">
        <v>93</v>
      </c>
      <c r="E25" s="16" t="s">
        <v>97</v>
      </c>
      <c r="F25" s="38" t="s">
        <v>96</v>
      </c>
      <c r="G25" s="54">
        <v>43182</v>
      </c>
      <c r="H25" s="55">
        <v>43434</v>
      </c>
      <c r="I25" s="42" t="s">
        <v>61</v>
      </c>
      <c r="J25" s="23">
        <v>1</v>
      </c>
      <c r="K25" s="16" t="s">
        <v>120</v>
      </c>
      <c r="L25" s="35" t="s">
        <v>103</v>
      </c>
      <c r="M25" s="36" t="s">
        <v>198</v>
      </c>
      <c r="N25" s="20" t="s">
        <v>101</v>
      </c>
      <c r="O25" s="19"/>
      <c r="P25" s="97" t="s">
        <v>182</v>
      </c>
      <c r="Q25" s="38" t="s">
        <v>184</v>
      </c>
      <c r="R25" s="19"/>
      <c r="S25" s="19"/>
      <c r="T25" s="22"/>
    </row>
    <row r="26" spans="1:20" ht="129" customHeight="1">
      <c r="A26" s="39">
        <v>9</v>
      </c>
      <c r="B26" s="16" t="s">
        <v>49</v>
      </c>
      <c r="C26" s="24" t="s">
        <v>60</v>
      </c>
      <c r="D26" s="16" t="s">
        <v>81</v>
      </c>
      <c r="E26" s="16" t="s">
        <v>81</v>
      </c>
      <c r="F26" s="20" t="s">
        <v>82</v>
      </c>
      <c r="G26" s="17">
        <v>43252</v>
      </c>
      <c r="H26" s="18">
        <v>43343</v>
      </c>
      <c r="I26" s="21" t="s">
        <v>51</v>
      </c>
      <c r="J26" s="23">
        <v>0.5</v>
      </c>
      <c r="K26" s="16"/>
      <c r="L26" s="64" t="s">
        <v>105</v>
      </c>
      <c r="M26" s="16" t="s">
        <v>162</v>
      </c>
      <c r="N26" s="20" t="s">
        <v>101</v>
      </c>
      <c r="O26" s="19"/>
      <c r="P26" s="97" t="s">
        <v>185</v>
      </c>
      <c r="Q26" s="20" t="s">
        <v>184</v>
      </c>
      <c r="R26" s="19"/>
      <c r="S26" s="19"/>
      <c r="T26" s="22"/>
    </row>
    <row r="27" spans="1:20" ht="51">
      <c r="A27" s="12" t="s">
        <v>35</v>
      </c>
      <c r="B27" s="13"/>
      <c r="C27" s="8"/>
      <c r="D27" s="25"/>
      <c r="E27" s="8"/>
      <c r="F27" s="9"/>
      <c r="G27" s="10"/>
      <c r="H27" s="11"/>
      <c r="I27" s="10"/>
      <c r="J27" s="34"/>
      <c r="K27" s="10"/>
      <c r="L27" s="32"/>
      <c r="M27" s="10"/>
      <c r="N27" s="10"/>
      <c r="O27" s="10"/>
      <c r="P27" s="29"/>
      <c r="Q27" s="10"/>
      <c r="R27" s="10"/>
      <c r="S27" s="10"/>
      <c r="T27" s="10"/>
    </row>
    <row r="28" spans="1:12" ht="12.75">
      <c r="A28" s="91"/>
      <c r="B28" s="13"/>
      <c r="L28" s="31">
        <f>L27/18</f>
        <v>0</v>
      </c>
    </row>
    <row r="29" ht="12.75">
      <c r="C29" s="46" t="s">
        <v>37</v>
      </c>
    </row>
    <row r="31" spans="1:4" ht="12.75">
      <c r="A31" s="133" t="s">
        <v>35</v>
      </c>
      <c r="B31" s="93" t="s">
        <v>163</v>
      </c>
      <c r="C31" s="94">
        <v>1</v>
      </c>
      <c r="D31" s="95"/>
    </row>
    <row r="32" spans="1:4" ht="12.75">
      <c r="A32" s="134"/>
      <c r="B32" s="93" t="s">
        <v>164</v>
      </c>
      <c r="C32" s="94">
        <v>0.5</v>
      </c>
      <c r="D32" s="95"/>
    </row>
    <row r="33" spans="1:4" ht="12.75">
      <c r="A33" s="134"/>
      <c r="B33" s="93" t="s">
        <v>165</v>
      </c>
      <c r="C33" s="94">
        <v>0.3</v>
      </c>
      <c r="D33" s="95"/>
    </row>
    <row r="34" spans="1:4" ht="12.75">
      <c r="A34" s="134"/>
      <c r="B34" s="93" t="s">
        <v>166</v>
      </c>
      <c r="C34" s="94">
        <v>0.8</v>
      </c>
      <c r="D34" s="95"/>
    </row>
    <row r="35" spans="1:4" ht="12.75">
      <c r="A35" s="134"/>
      <c r="B35" s="93" t="s">
        <v>167</v>
      </c>
      <c r="C35" s="94">
        <v>1</v>
      </c>
      <c r="D35" s="95"/>
    </row>
    <row r="36" spans="1:4" ht="12.75">
      <c r="A36" s="134"/>
      <c r="B36" s="93" t="s">
        <v>168</v>
      </c>
      <c r="C36" s="94">
        <v>0.4</v>
      </c>
      <c r="D36" s="95"/>
    </row>
    <row r="37" spans="1:4" ht="12.75">
      <c r="A37" s="134"/>
      <c r="B37" s="93" t="s">
        <v>169</v>
      </c>
      <c r="C37" s="94">
        <v>0.8</v>
      </c>
      <c r="D37" s="95"/>
    </row>
    <row r="38" spans="1:4" ht="12.75">
      <c r="A38" s="134"/>
      <c r="B38" s="93" t="s">
        <v>170</v>
      </c>
      <c r="C38" s="94">
        <v>0.55</v>
      </c>
      <c r="D38" s="95"/>
    </row>
    <row r="39" spans="1:4" ht="12.75">
      <c r="A39" s="134"/>
      <c r="B39" s="93" t="s">
        <v>171</v>
      </c>
      <c r="C39" s="94">
        <v>0.5</v>
      </c>
      <c r="D39" s="95"/>
    </row>
    <row r="40" spans="1:4" ht="38.25">
      <c r="A40" s="92" t="s">
        <v>36</v>
      </c>
      <c r="B40" s="96"/>
      <c r="C40" s="96">
        <f>SUM(C31:C39)/9</f>
        <v>0.6499999999999999</v>
      </c>
      <c r="D40" s="96" t="s">
        <v>172</v>
      </c>
    </row>
  </sheetData>
  <sheetProtection password="E20A" sheet="1"/>
  <mergeCells count="52">
    <mergeCell ref="A31:A39"/>
    <mergeCell ref="D10:D11"/>
    <mergeCell ref="E10:E11"/>
    <mergeCell ref="B7:T7"/>
    <mergeCell ref="B8:T8"/>
    <mergeCell ref="Q10:Q11"/>
    <mergeCell ref="S10:S11"/>
    <mergeCell ref="T10:T11"/>
    <mergeCell ref="M10:M11"/>
    <mergeCell ref="N10:N11"/>
    <mergeCell ref="B6:I6"/>
    <mergeCell ref="K6:T6"/>
    <mergeCell ref="A1:T3"/>
    <mergeCell ref="B4:I4"/>
    <mergeCell ref="K4:T4"/>
    <mergeCell ref="B5:I5"/>
    <mergeCell ref="K5:T5"/>
    <mergeCell ref="D22:D23"/>
    <mergeCell ref="R10:R11"/>
    <mergeCell ref="A10:A11"/>
    <mergeCell ref="B10:B11"/>
    <mergeCell ref="G10:H10"/>
    <mergeCell ref="I10:I11"/>
    <mergeCell ref="J10:J11"/>
    <mergeCell ref="K10:K11"/>
    <mergeCell ref="C10:C11"/>
    <mergeCell ref="T15:T16"/>
    <mergeCell ref="A9:O9"/>
    <mergeCell ref="P9:Q9"/>
    <mergeCell ref="R9:T9"/>
    <mergeCell ref="L10:L11"/>
    <mergeCell ref="F10:F11"/>
    <mergeCell ref="D13:D14"/>
    <mergeCell ref="B13:B14"/>
    <mergeCell ref="O10:O11"/>
    <mergeCell ref="P10:P11"/>
    <mergeCell ref="A17:A19"/>
    <mergeCell ref="B17:B19"/>
    <mergeCell ref="C17:C19"/>
    <mergeCell ref="D17:D19"/>
    <mergeCell ref="A13:A14"/>
    <mergeCell ref="C13:C14"/>
    <mergeCell ref="A20:A21"/>
    <mergeCell ref="B20:B21"/>
    <mergeCell ref="C20:C21"/>
    <mergeCell ref="D20:D21"/>
    <mergeCell ref="A24:A25"/>
    <mergeCell ref="B24:B25"/>
    <mergeCell ref="C24:C25"/>
    <mergeCell ref="A22:A23"/>
    <mergeCell ref="B22:B23"/>
    <mergeCell ref="C22:C23"/>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16"/>
  <sheetViews>
    <sheetView zoomScale="70" zoomScaleNormal="70" zoomScalePageLayoutView="0" workbookViewId="0" topLeftCell="A1">
      <selection activeCell="V17" sqref="V17"/>
    </sheetView>
  </sheetViews>
  <sheetFormatPr defaultColWidth="11.421875" defaultRowHeight="15"/>
  <cols>
    <col min="1" max="1" width="10.28125" style="0" customWidth="1"/>
    <col min="2" max="2" width="13.140625" style="0" customWidth="1"/>
    <col min="3" max="3" width="42.00390625" style="0" customWidth="1"/>
  </cols>
  <sheetData>
    <row r="1" spans="1:5" ht="27" customHeight="1">
      <c r="A1" s="74" t="s">
        <v>123</v>
      </c>
      <c r="B1" s="75" t="s">
        <v>124</v>
      </c>
      <c r="C1" s="88" t="s">
        <v>125</v>
      </c>
      <c r="D1" s="75" t="s">
        <v>127</v>
      </c>
      <c r="E1" s="89" t="s">
        <v>126</v>
      </c>
    </row>
    <row r="2" spans="1:5" ht="26.25" customHeight="1">
      <c r="A2" s="76">
        <v>1</v>
      </c>
      <c r="B2" s="78">
        <v>1</v>
      </c>
      <c r="C2" s="81" t="s">
        <v>128</v>
      </c>
      <c r="D2" s="82">
        <v>1</v>
      </c>
      <c r="E2" s="85" t="s">
        <v>103</v>
      </c>
    </row>
    <row r="3" spans="1:5" ht="15">
      <c r="A3" s="139">
        <v>2</v>
      </c>
      <c r="B3" s="78">
        <v>2</v>
      </c>
      <c r="C3" s="72" t="s">
        <v>129</v>
      </c>
      <c r="D3" s="82">
        <v>1</v>
      </c>
      <c r="E3" s="85" t="s">
        <v>103</v>
      </c>
    </row>
    <row r="4" spans="1:5" ht="15">
      <c r="A4" s="140"/>
      <c r="B4" s="78">
        <v>3</v>
      </c>
      <c r="C4" s="72" t="s">
        <v>130</v>
      </c>
      <c r="D4" s="82">
        <v>0</v>
      </c>
      <c r="E4" s="86" t="s">
        <v>140</v>
      </c>
    </row>
    <row r="5" spans="1:5" ht="15.75">
      <c r="A5" s="76">
        <v>3</v>
      </c>
      <c r="B5" s="78">
        <v>4</v>
      </c>
      <c r="C5" s="72" t="s">
        <v>131</v>
      </c>
      <c r="D5" s="82">
        <v>1</v>
      </c>
      <c r="E5" s="85" t="s">
        <v>103</v>
      </c>
    </row>
    <row r="6" spans="1:5" ht="15.75">
      <c r="A6" s="76">
        <v>4</v>
      </c>
      <c r="B6" s="78">
        <v>5</v>
      </c>
      <c r="C6" s="72" t="s">
        <v>132</v>
      </c>
      <c r="D6" s="82">
        <v>0.8</v>
      </c>
      <c r="E6" s="84" t="s">
        <v>141</v>
      </c>
    </row>
    <row r="7" spans="1:5" ht="27" customHeight="1">
      <c r="A7" s="139">
        <v>5</v>
      </c>
      <c r="B7" s="78">
        <v>6</v>
      </c>
      <c r="C7" s="81" t="s">
        <v>133</v>
      </c>
      <c r="D7" s="82">
        <v>1</v>
      </c>
      <c r="E7" s="85" t="s">
        <v>103</v>
      </c>
    </row>
    <row r="8" spans="1:5" ht="15">
      <c r="A8" s="141"/>
      <c r="B8" s="78">
        <v>7</v>
      </c>
      <c r="C8" s="72" t="s">
        <v>134</v>
      </c>
      <c r="D8" s="82">
        <v>1</v>
      </c>
      <c r="E8" s="85" t="s">
        <v>103</v>
      </c>
    </row>
    <row r="9" spans="1:5" ht="30">
      <c r="A9" s="140"/>
      <c r="B9" s="78">
        <v>8</v>
      </c>
      <c r="C9" s="80" t="s">
        <v>135</v>
      </c>
      <c r="D9" s="82">
        <v>1</v>
      </c>
      <c r="E9" s="85" t="s">
        <v>103</v>
      </c>
    </row>
    <row r="10" spans="1:5" ht="15">
      <c r="A10" s="139">
        <v>6</v>
      </c>
      <c r="B10" s="78">
        <v>9</v>
      </c>
      <c r="C10" s="72" t="s">
        <v>69</v>
      </c>
      <c r="D10" s="82">
        <v>1</v>
      </c>
      <c r="E10" s="85" t="s">
        <v>103</v>
      </c>
    </row>
    <row r="11" spans="1:6" ht="15">
      <c r="A11" s="140"/>
      <c r="B11" s="78">
        <v>10</v>
      </c>
      <c r="C11" s="72" t="s">
        <v>136</v>
      </c>
      <c r="D11" s="82">
        <v>0.1</v>
      </c>
      <c r="E11" s="84" t="s">
        <v>141</v>
      </c>
      <c r="F11">
        <v>15</v>
      </c>
    </row>
    <row r="12" spans="1:8" ht="30">
      <c r="A12" s="139">
        <v>7</v>
      </c>
      <c r="B12" s="78">
        <v>11</v>
      </c>
      <c r="C12" s="80" t="s">
        <v>137</v>
      </c>
      <c r="D12" s="82">
        <v>0.61</v>
      </c>
      <c r="E12" s="84" t="s">
        <v>141</v>
      </c>
      <c r="G12" t="s">
        <v>103</v>
      </c>
      <c r="H12" s="87">
        <f>10/15</f>
        <v>0.6666666666666666</v>
      </c>
    </row>
    <row r="13" spans="1:8" ht="15">
      <c r="A13" s="140"/>
      <c r="B13" s="78">
        <v>12</v>
      </c>
      <c r="C13" s="72" t="s">
        <v>161</v>
      </c>
      <c r="D13" s="82">
        <v>1</v>
      </c>
      <c r="E13" s="85" t="s">
        <v>103</v>
      </c>
      <c r="G13" t="s">
        <v>143</v>
      </c>
      <c r="H13" s="87">
        <f>4/15</f>
        <v>0.26666666666666666</v>
      </c>
    </row>
    <row r="14" spans="1:8" ht="15">
      <c r="A14" s="139">
        <v>8</v>
      </c>
      <c r="B14" s="78">
        <v>13</v>
      </c>
      <c r="C14" s="72" t="s">
        <v>138</v>
      </c>
      <c r="D14" s="82">
        <v>1</v>
      </c>
      <c r="E14" s="85" t="s">
        <v>103</v>
      </c>
      <c r="G14" t="s">
        <v>140</v>
      </c>
      <c r="H14" s="87">
        <f>1/15</f>
        <v>0.06666666666666667</v>
      </c>
    </row>
    <row r="15" spans="1:5" ht="26.25" customHeight="1">
      <c r="A15" s="140"/>
      <c r="B15" s="78">
        <v>14</v>
      </c>
      <c r="C15" s="80" t="s">
        <v>142</v>
      </c>
      <c r="D15" s="82">
        <v>1</v>
      </c>
      <c r="E15" s="85" t="s">
        <v>103</v>
      </c>
    </row>
    <row r="16" spans="1:5" ht="16.5" thickBot="1">
      <c r="A16" s="77">
        <v>9</v>
      </c>
      <c r="B16" s="79">
        <v>15</v>
      </c>
      <c r="C16" s="73" t="s">
        <v>139</v>
      </c>
      <c r="D16" s="83">
        <v>0.5</v>
      </c>
      <c r="E16" s="84" t="s">
        <v>141</v>
      </c>
    </row>
  </sheetData>
  <sheetProtection password="E20A" sheet="1"/>
  <mergeCells count="5">
    <mergeCell ref="A3:A4"/>
    <mergeCell ref="A7:A9"/>
    <mergeCell ref="A10:A11"/>
    <mergeCell ref="A12:A13"/>
    <mergeCell ref="A14:A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Fanny Salazar Estupinan</dc:creator>
  <cp:keywords/>
  <dc:description/>
  <cp:lastModifiedBy>Liliana Marcela Criales Rincon</cp:lastModifiedBy>
  <cp:lastPrinted>2018-02-26T15:52:10Z</cp:lastPrinted>
  <dcterms:created xsi:type="dcterms:W3CDTF">2016-10-26T20:07:18Z</dcterms:created>
  <dcterms:modified xsi:type="dcterms:W3CDTF">2019-11-13T15:19:54Z</dcterms:modified>
  <cp:category/>
  <cp:version/>
  <cp:contentType/>
  <cp:contentStatus/>
</cp:coreProperties>
</file>