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uero\Documents\"/>
    </mc:Choice>
  </mc:AlternateContent>
  <bookViews>
    <workbookView xWindow="0" yWindow="0" windowWidth="20490" windowHeight="7530"/>
  </bookViews>
  <sheets>
    <sheet name="Mapa de Riesgos" sheetId="2" r:id="rId1"/>
    <sheet name="fORMULAS" sheetId="7" state="hidden" r:id="rId2"/>
    <sheet name="Impacto - Probabilidad" sheetId="5" r:id="rId3"/>
    <sheet name="Controles" sheetId="6" r:id="rId4"/>
    <sheet name="Hoja1" sheetId="3" state="hidden" r:id="rId5"/>
  </sheets>
  <externalReferences>
    <externalReference r:id="rId6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6" l="1"/>
  <c r="C17" i="6"/>
  <c r="G3" i="6"/>
  <c r="C12" i="6"/>
  <c r="C22" i="5"/>
  <c r="C23" i="5"/>
  <c r="B2" i="7"/>
  <c r="G59" i="6"/>
  <c r="F59" i="6"/>
  <c r="E59" i="6"/>
  <c r="D59" i="6"/>
  <c r="C59" i="6"/>
  <c r="G45" i="6"/>
  <c r="F45" i="6"/>
  <c r="E45" i="6"/>
  <c r="D45" i="6"/>
  <c r="C45" i="6"/>
  <c r="G31" i="6"/>
  <c r="F31" i="6"/>
  <c r="E31" i="6"/>
  <c r="D31" i="6"/>
  <c r="C31" i="6"/>
  <c r="G17" i="6"/>
  <c r="F17" i="6"/>
  <c r="E17" i="6"/>
  <c r="D17" i="6"/>
  <c r="F3" i="6"/>
  <c r="D3" i="6"/>
  <c r="C3" i="6"/>
  <c r="Q9" i="2"/>
  <c r="A58" i="6"/>
  <c r="A44" i="6"/>
  <c r="A30" i="6"/>
  <c r="A16" i="6"/>
  <c r="A2" i="6"/>
  <c r="R9" i="2"/>
  <c r="C122" i="5"/>
  <c r="C97" i="5"/>
  <c r="C98" i="5"/>
  <c r="C72" i="5"/>
  <c r="C73" i="5"/>
  <c r="C47" i="5"/>
  <c r="C48" i="5"/>
  <c r="J9" i="2"/>
  <c r="K9" i="2"/>
  <c r="G68" i="6"/>
  <c r="N33" i="2"/>
  <c r="D68" i="6"/>
  <c r="N30" i="2"/>
  <c r="C68" i="6"/>
  <c r="N29" i="2"/>
  <c r="F68" i="6"/>
  <c r="N32" i="2"/>
  <c r="E68" i="6"/>
  <c r="N31" i="2"/>
  <c r="B68" i="6"/>
  <c r="G54" i="6"/>
  <c r="N28" i="2"/>
  <c r="F54" i="6"/>
  <c r="N27" i="2"/>
  <c r="C54" i="6"/>
  <c r="N24" i="2"/>
  <c r="E54" i="6"/>
  <c r="N26" i="2"/>
  <c r="D54" i="6"/>
  <c r="N25" i="2"/>
  <c r="B54" i="6"/>
  <c r="F40" i="6"/>
  <c r="N22" i="2"/>
  <c r="E40" i="6"/>
  <c r="N21" i="2"/>
  <c r="G40" i="6"/>
  <c r="N23" i="2"/>
  <c r="D40" i="6"/>
  <c r="N20" i="2"/>
  <c r="C40" i="6"/>
  <c r="N19" i="2"/>
  <c r="B40" i="6"/>
  <c r="E26" i="6"/>
  <c r="N16" i="2"/>
  <c r="D26" i="6"/>
  <c r="N15" i="2"/>
  <c r="G26" i="6"/>
  <c r="N18" i="2"/>
  <c r="F26" i="6"/>
  <c r="N17" i="2"/>
  <c r="C26" i="6"/>
  <c r="N14" i="2"/>
  <c r="B26" i="6"/>
  <c r="G12" i="6"/>
  <c r="N13" i="2"/>
  <c r="D12" i="6"/>
  <c r="N10" i="2"/>
  <c r="N9" i="2"/>
  <c r="C13" i="6"/>
  <c r="F12" i="6"/>
  <c r="N12" i="2"/>
  <c r="E12" i="6"/>
  <c r="N11" i="2"/>
  <c r="B12" i="6"/>
  <c r="Q14" i="2"/>
  <c r="R14" i="2"/>
  <c r="Q19" i="2"/>
  <c r="R19" i="2"/>
  <c r="Q24" i="2"/>
  <c r="R24" i="2"/>
  <c r="Q29" i="2"/>
  <c r="R29" i="2"/>
  <c r="J29" i="2"/>
  <c r="K29" i="2"/>
  <c r="C123" i="5"/>
  <c r="C27" i="6"/>
  <c r="G27" i="6"/>
  <c r="G55" i="6"/>
  <c r="E27" i="6"/>
  <c r="D41" i="6"/>
  <c r="C55" i="6"/>
  <c r="F27" i="6"/>
  <c r="D27" i="6"/>
  <c r="E69" i="6"/>
  <c r="G69" i="6"/>
  <c r="E41" i="6"/>
  <c r="D55" i="6"/>
  <c r="G13" i="6"/>
  <c r="E55" i="6"/>
  <c r="F55" i="6"/>
  <c r="C69" i="6"/>
  <c r="E13" i="6"/>
  <c r="J14" i="2"/>
  <c r="K14" i="2"/>
  <c r="J24" i="2"/>
  <c r="K24" i="2"/>
  <c r="J19" i="2"/>
  <c r="K19" i="2"/>
  <c r="F13" i="6"/>
  <c r="D13" i="6"/>
  <c r="C41" i="6"/>
  <c r="G41" i="6"/>
  <c r="F41" i="6"/>
  <c r="F69" i="6"/>
  <c r="D69" i="6"/>
  <c r="B27" i="6"/>
  <c r="B13" i="6"/>
  <c r="B55" i="6"/>
  <c r="B69" i="6"/>
  <c r="B41" i="6"/>
</calcChain>
</file>

<file path=xl/sharedStrings.xml><?xml version="1.0" encoding="utf-8"?>
<sst xmlns="http://schemas.openxmlformats.org/spreadsheetml/2006/main" count="348" uniqueCount="164">
  <si>
    <t>IDENTIFICACION</t>
  </si>
  <si>
    <t>RIESGO 
INHERENTE</t>
  </si>
  <si>
    <t>CONTROLES</t>
  </si>
  <si>
    <t>RIESGO 
RESIDUAL</t>
  </si>
  <si>
    <t>No</t>
  </si>
  <si>
    <t xml:space="preserve">Proceso </t>
  </si>
  <si>
    <t>Riesgo</t>
  </si>
  <si>
    <t>Causas</t>
  </si>
  <si>
    <t>Consecuencias</t>
  </si>
  <si>
    <t>Probabilidad</t>
  </si>
  <si>
    <t>Impacto</t>
  </si>
  <si>
    <t>Nivel Riesgo</t>
  </si>
  <si>
    <t>Zona de Riesgo</t>
  </si>
  <si>
    <t>Descripción</t>
  </si>
  <si>
    <t>Correctivo o Preventivo</t>
  </si>
  <si>
    <t>Calificación</t>
  </si>
  <si>
    <t>Medida de Tratamiento</t>
  </si>
  <si>
    <t>Observaciones</t>
  </si>
  <si>
    <t xml:space="preserve">RIESGO 1 </t>
  </si>
  <si>
    <t>Control 1.1</t>
  </si>
  <si>
    <t>Control 1.2</t>
  </si>
  <si>
    <t>Control 1.3</t>
  </si>
  <si>
    <t>Control 1.4</t>
  </si>
  <si>
    <t>Control 1.5</t>
  </si>
  <si>
    <t>Calificaciones</t>
  </si>
  <si>
    <t>VALOR</t>
  </si>
  <si>
    <t>SI</t>
  </si>
  <si>
    <t>¿Existen manuales, instructivos o procedimientos para el manejo del control?</t>
  </si>
  <si>
    <t>¿Está(n) definido(s) el(los) responsable(s) de la ejecución del control y del seguimiento?</t>
  </si>
  <si>
    <t>¿El control es automático?</t>
  </si>
  <si>
    <t>¿El control es manual?</t>
  </si>
  <si>
    <t>¿La frecuencia de ejecución del control y seguimiento es adecuada?</t>
  </si>
  <si>
    <t>¿Se cuenta con evidencias de la ejecución y seguimiento del control?</t>
  </si>
  <si>
    <t>¿En el tiempo que lleva la herramienta ha demostrado ser efectiva?</t>
  </si>
  <si>
    <t xml:space="preserve">TOTAL </t>
  </si>
  <si>
    <t>Cantidad de casillas a disminuir (Promedio)</t>
  </si>
  <si>
    <t>RIESGO 2</t>
  </si>
  <si>
    <t>Control 2.1</t>
  </si>
  <si>
    <t>Control 2.2</t>
  </si>
  <si>
    <t>Control 2.3</t>
  </si>
  <si>
    <t>Control 2.4</t>
  </si>
  <si>
    <t>Control 2.5</t>
  </si>
  <si>
    <t>RIESGO 3</t>
  </si>
  <si>
    <t>Control 3.1</t>
  </si>
  <si>
    <t>Control 3.2</t>
  </si>
  <si>
    <t>Control 3.3</t>
  </si>
  <si>
    <t>Control 3.4</t>
  </si>
  <si>
    <t>Control 3.5</t>
  </si>
  <si>
    <t>RIESGO 4</t>
  </si>
  <si>
    <t>Control 4.1</t>
  </si>
  <si>
    <t>Control 4.2</t>
  </si>
  <si>
    <t>Control 4.3</t>
  </si>
  <si>
    <t>Control 4.4</t>
  </si>
  <si>
    <t>Control 4.5</t>
  </si>
  <si>
    <t>RIESGO 5</t>
  </si>
  <si>
    <t>Control 5.1</t>
  </si>
  <si>
    <t>Control 5.2</t>
  </si>
  <si>
    <t>Control 5.3</t>
  </si>
  <si>
    <t>Control 5.4</t>
  </si>
  <si>
    <t>Control 5.5</t>
  </si>
  <si>
    <t xml:space="preserve">Riesgo 1 </t>
  </si>
  <si>
    <t>Nº</t>
  </si>
  <si>
    <t xml:space="preserve">Pregunta </t>
  </si>
  <si>
    <t>Respuesta</t>
  </si>
  <si>
    <t>Si el riesgo de corrupción se materializa podría…</t>
  </si>
  <si>
    <t>¿Afectar al grupo de funcionarios del proceso?</t>
  </si>
  <si>
    <t>¿Afectar el cumplimiento de metas y objetivos de la dependencia?</t>
  </si>
  <si>
    <t>¿Afectar el cumplimiento de la misión de la Entidad?</t>
  </si>
  <si>
    <t>¿Afectar el cumplimiento de la misisón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</si>
  <si>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</si>
  <si>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</si>
  <si>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</si>
  <si>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la calidad de vida de los comunidad por la pérdida del bien o servicios o los recursos públicos?</t>
  </si>
  <si>
    <t>¿Generar pérdida de la información de la Entidad?</t>
  </si>
  <si>
    <t>¿Generar intervención de los órganos de control, de la Fiscalia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</si>
  <si>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</si>
  <si>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</si>
  <si>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</si>
  <si>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</si>
  <si>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</si>
  <si>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</si>
  <si>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</si>
  <si>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</si>
  <si>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Riesgo 2</t>
  </si>
  <si>
    <t>Riesgo 3</t>
  </si>
  <si>
    <t>Riesgo 5</t>
  </si>
  <si>
    <t xml:space="preserve">Tipos Riesgos </t>
  </si>
  <si>
    <t xml:space="preserve">Efectos </t>
  </si>
  <si>
    <t>Adecuado</t>
  </si>
  <si>
    <t xml:space="preserve">SI </t>
  </si>
  <si>
    <t>NO</t>
  </si>
  <si>
    <t>X</t>
  </si>
  <si>
    <t xml:space="preserve">Zona </t>
  </si>
  <si>
    <t xml:space="preserve">Procesos </t>
  </si>
  <si>
    <t xml:space="preserve">Extrema </t>
  </si>
  <si>
    <t xml:space="preserve">Alta </t>
  </si>
  <si>
    <t xml:space="preserve">Moderada </t>
  </si>
  <si>
    <t xml:space="preserve">Baja </t>
  </si>
  <si>
    <t xml:space="preserve">Medida </t>
  </si>
  <si>
    <t xml:space="preserve">Evitar el riesgo </t>
  </si>
  <si>
    <t>Reducir el riesgo</t>
  </si>
  <si>
    <t>Transferir el riesgo</t>
  </si>
  <si>
    <t>De (1-5)Moderado = 5          (6-11)Mayor = 10             (12-18)Catastrófico = 20</t>
  </si>
  <si>
    <t>Puntaje</t>
  </si>
  <si>
    <t>Riesgo 4</t>
  </si>
  <si>
    <t>correctiva</t>
  </si>
  <si>
    <t>preventiva</t>
  </si>
  <si>
    <t>Responsable</t>
  </si>
  <si>
    <t>Acción o Actividades</t>
  </si>
  <si>
    <t>% de avance de las acciones</t>
  </si>
  <si>
    <t>Tipo de riesgo</t>
  </si>
  <si>
    <t>SI "1"</t>
  </si>
  <si>
    <t>SEGUIMIENTO AL PLAN DE RESPUESTA AL RIESGO (CONTROL INTERNO)</t>
  </si>
  <si>
    <t>FORMULA ZONA DE RIESGO</t>
  </si>
  <si>
    <t>PROCESO DIRECCIONAMIENTO ESTRATEGICO</t>
  </si>
  <si>
    <t>PROCEDIMIENTO: ADMINISTRACION DE RIESGOS INSTITUCIONALES</t>
  </si>
  <si>
    <t>Página  1 de ____</t>
  </si>
  <si>
    <t>Fecha del seguimiento</t>
  </si>
  <si>
    <t>Efectividad de los controles</t>
  </si>
  <si>
    <t>Acciones Adelantadas</t>
  </si>
  <si>
    <t>Cronograma MRC</t>
  </si>
  <si>
    <t>Elaboración</t>
  </si>
  <si>
    <t>Aprobación</t>
  </si>
  <si>
    <t>Publicación</t>
  </si>
  <si>
    <t>Versión: 02</t>
  </si>
  <si>
    <t>Código:100.01.15-14</t>
  </si>
  <si>
    <t>Fecha:06/03/2017</t>
  </si>
  <si>
    <t>Afectación en la integridad de las personas</t>
  </si>
  <si>
    <t>Afectación en la credibilidad o imagen</t>
  </si>
  <si>
    <t>Operativa</t>
  </si>
  <si>
    <t>Legal</t>
  </si>
  <si>
    <t>Disciplinaria</t>
  </si>
  <si>
    <t>Riesgos de gestión/operativos de funcionamiento</t>
  </si>
  <si>
    <t>Riesgos financieros</t>
  </si>
  <si>
    <t>Riesgos de seguridad de la información</t>
  </si>
  <si>
    <t>Riesgos de seguridad y salud en el trabajo</t>
  </si>
  <si>
    <t>Riesgos públicos – Seguridad en las personas</t>
  </si>
  <si>
    <t>Riesgos ambientales</t>
  </si>
  <si>
    <t xml:space="preserve">Riesgos de corrupción </t>
  </si>
  <si>
    <r>
      <t xml:space="preserve">Meta 
</t>
    </r>
    <r>
      <rPr>
        <sz val="8"/>
        <color theme="1"/>
        <rFont val="Calibri"/>
        <family val="2"/>
        <scheme val="minor"/>
      </rPr>
      <t>(Cantidad y periodicidad)</t>
    </r>
  </si>
  <si>
    <r>
      <t xml:space="preserve">Fecha de Inicio 
</t>
    </r>
    <r>
      <rPr>
        <sz val="8"/>
        <color theme="1"/>
        <rFont val="Calibri"/>
        <family val="2"/>
        <scheme val="minor"/>
      </rPr>
      <t>(A partir de esa fecha se debe llevar a cabo la acción)</t>
    </r>
  </si>
  <si>
    <r>
      <t xml:space="preserve">Duración
 </t>
    </r>
    <r>
      <rPr>
        <sz val="8"/>
        <color theme="1"/>
        <rFont val="Calibri"/>
        <family val="2"/>
        <scheme val="minor"/>
      </rPr>
      <t>(meses - durante los cuales se va a cumplir la meta)</t>
    </r>
  </si>
  <si>
    <t>Asumir el riesgo</t>
  </si>
  <si>
    <t xml:space="preserve">OBJETIVO DEL PROCESO:
</t>
  </si>
  <si>
    <t xml:space="preserve">FORMATO PARA EL LEVANTAMIENTO DEL MAPA DE RIESGOS DE CORRUPCIÓN </t>
  </si>
  <si>
    <t xml:space="preserve">GESTION DE LA INFORMACION </t>
  </si>
  <si>
    <t>REPARACION INTEGRAL</t>
  </si>
  <si>
    <t>GESTION INTERINSTITUCIONAL</t>
  </si>
  <si>
    <t xml:space="preserve">PREVENCION DE HECHOS VICTIMIZANTES </t>
  </si>
  <si>
    <t xml:space="preserve">PARTICIPACION Y VISIBILIZACION </t>
  </si>
  <si>
    <t>COMUNICACIÓN ESTRATEGICA</t>
  </si>
  <si>
    <t>GESTION CONTRACTUAL</t>
  </si>
  <si>
    <t>GESTION DOCUMENTAL</t>
  </si>
  <si>
    <t>GESTION ADMINISTRATIVA</t>
  </si>
  <si>
    <t>TALENTO HUMANO</t>
  </si>
  <si>
    <t>SERVICIO AL CIUDADANO</t>
  </si>
  <si>
    <t>GESTION PARA LA ASISTENCIA</t>
  </si>
  <si>
    <t>GESTION JURIDICA</t>
  </si>
  <si>
    <t>REGISTRO Y VALORACION</t>
  </si>
  <si>
    <t>DIRECCIONAMIENTO ESTRATEGICO</t>
  </si>
  <si>
    <t>CONTROL INTERNO DISCIPLINARIO</t>
  </si>
  <si>
    <t>EVALUACION INDEPENDIENTE</t>
  </si>
  <si>
    <t>GESTION FINANCIERA</t>
  </si>
  <si>
    <t xml:space="preserve">PLAN DE RESPUESTA AL RIESGO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</si>
</sst>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B7FB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3F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  <protection locked="0" hidden="1"/>
    </xf>
    <xf numFmtId="0" fontId="4" fillId="0" borderId="7" xfId="0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0" fontId="4" fillId="0" borderId="0" xfId="0" applyFont="1"/>
    <xf numFmtId="0" fontId="4" fillId="0" borderId="9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10" xfId="0" applyFont="1" applyBorder="1" applyAlignment="1" applyProtection="1">
      <protection locked="0"/>
    </xf>
    <xf numFmtId="0" fontId="4" fillId="0" borderId="11" xfId="0" applyFont="1" applyBorder="1" applyAlignment="1" applyProtection="1"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Protection="1"/>
    <xf numFmtId="0" fontId="7" fillId="8" borderId="1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 vertical="center" wrapText="1"/>
    </xf>
    <xf numFmtId="0" fontId="7" fillId="8" borderId="1" xfId="0" applyFont="1" applyFill="1" applyBorder="1" applyProtection="1"/>
    <xf numFmtId="0" fontId="3" fillId="0" borderId="1" xfId="0" applyFont="1" applyBorder="1" applyAlignment="1" applyProtection="1">
      <alignment horizontal="justify" wrapText="1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protection locked="0"/>
    </xf>
    <xf numFmtId="0" fontId="7" fillId="8" borderId="1" xfId="0" applyFont="1" applyFill="1" applyBorder="1" applyAlignment="1" applyProtection="1">
      <alignment horizontal="justify" wrapText="1"/>
    </xf>
    <xf numFmtId="0" fontId="3" fillId="8" borderId="1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/>
    <xf numFmtId="0" fontId="8" fillId="8" borderId="1" xfId="0" applyFont="1" applyFill="1" applyBorder="1" applyAlignment="1" applyProtection="1">
      <alignment horizontal="center"/>
    </xf>
    <xf numFmtId="1" fontId="8" fillId="8" borderId="1" xfId="0" applyNumberFormat="1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right"/>
    </xf>
    <xf numFmtId="0" fontId="3" fillId="9" borderId="1" xfId="0" applyFont="1" applyFill="1" applyBorder="1" applyAlignment="1" applyProtection="1"/>
    <xf numFmtId="0" fontId="3" fillId="10" borderId="0" xfId="0" applyFont="1" applyFill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0" fillId="0" borderId="1" xfId="0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0" fontId="2" fillId="0" borderId="1" xfId="0" applyFont="1" applyBorder="1" applyAlignment="1" applyProtection="1">
      <alignment horizontal="right"/>
    </xf>
    <xf numFmtId="0" fontId="0" fillId="9" borderId="1" xfId="0" applyFill="1" applyBorder="1" applyAlignment="1" applyProtection="1">
      <alignment horizontal="left"/>
      <protection locked="0"/>
    </xf>
    <xf numFmtId="0" fontId="0" fillId="9" borderId="1" xfId="0" applyFill="1" applyBorder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Protection="1">
      <protection locked="0"/>
    </xf>
    <xf numFmtId="14" fontId="4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7" fillId="8" borderId="1" xfId="0" applyFont="1" applyFill="1" applyBorder="1" applyAlignment="1" applyProtection="1">
      <alignment horizontal="center" wrapText="1"/>
    </xf>
    <xf numFmtId="0" fontId="3" fillId="8" borderId="1" xfId="0" applyFont="1" applyFill="1" applyBorder="1" applyAlignment="1" applyProtection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horizontal="right" wrapText="1"/>
      <protection locked="0" hidden="1"/>
    </xf>
    <xf numFmtId="0" fontId="0" fillId="0" borderId="14" xfId="0" applyFill="1" applyBorder="1" applyAlignment="1" applyProtection="1">
      <alignment horizontal="right"/>
      <protection locked="0" hidden="1"/>
    </xf>
    <xf numFmtId="0" fontId="0" fillId="0" borderId="15" xfId="0" applyFill="1" applyBorder="1" applyAlignment="1" applyProtection="1">
      <alignment horizontal="right" wrapText="1"/>
      <protection locked="0" hidden="1"/>
    </xf>
    <xf numFmtId="0" fontId="0" fillId="0" borderId="16" xfId="0" applyFill="1" applyBorder="1" applyAlignment="1" applyProtection="1">
      <alignment horizontal="right"/>
      <protection locked="0" hidden="1"/>
    </xf>
    <xf numFmtId="0" fontId="9" fillId="0" borderId="14" xfId="0" applyFont="1" applyFill="1" applyBorder="1" applyAlignment="1" applyProtection="1">
      <protection locked="0" hidden="1"/>
    </xf>
    <xf numFmtId="0" fontId="9" fillId="0" borderId="16" xfId="0" applyFont="1" applyFill="1" applyBorder="1" applyAlignment="1" applyProtection="1">
      <protection locked="0" hidden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6" fillId="6" borderId="12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textRotation="90"/>
    </xf>
    <xf numFmtId="0" fontId="6" fillId="4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textRotation="90"/>
    </xf>
    <xf numFmtId="0" fontId="6" fillId="3" borderId="12" xfId="0" applyFont="1" applyFill="1" applyBorder="1" applyAlignment="1">
      <alignment horizontal="center" vertical="center" textRotation="90"/>
    </xf>
    <xf numFmtId="0" fontId="6" fillId="5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6" fillId="7" borderId="12" xfId="0" applyFont="1" applyFill="1" applyBorder="1" applyAlignment="1" applyProtection="1">
      <alignment horizontal="center" vertical="center" textRotation="9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7" borderId="1" xfId="0" applyFont="1" applyFill="1" applyBorder="1" applyAlignment="1" applyProtection="1">
      <alignment horizontal="center" vertical="center"/>
    </xf>
    <xf numFmtId="0" fontId="6" fillId="7" borderId="12" xfId="0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6" borderId="1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7" borderId="12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9" borderId="1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center"/>
    </xf>
    <xf numFmtId="0" fontId="7" fillId="8" borderId="5" xfId="0" applyFont="1" applyFill="1" applyBorder="1" applyAlignment="1" applyProtection="1">
      <alignment horizontal="center"/>
    </xf>
    <xf numFmtId="0" fontId="7" fillId="8" borderId="6" xfId="0" applyFont="1" applyFill="1" applyBorder="1" applyAlignment="1" applyProtection="1">
      <alignment horizontal="center"/>
    </xf>
  </cellXfs>
  <cellStyles count="1">
    <cellStyle name="Normal" xfId="0" builtinId="0"/>
  </cellStyles>
  <dxfs count="2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EB6B1D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EB6B1D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EB6B1D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EB6B1D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EB6B1D"/>
      <color rgb="FFFFCCFF"/>
      <color rgb="FFF99107"/>
      <color rgb="FFFFB9B9"/>
      <color rgb="FFD9B7FB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100694</xdr:rowOff>
    </xdr:from>
    <xdr:to>
      <xdr:col>2</xdr:col>
      <xdr:colOff>634733</xdr:colOff>
      <xdr:row>3</xdr:row>
      <xdr:rowOff>67999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694"/>
          <a:ext cx="1749158" cy="3959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0</xdr:rowOff>
    </xdr:from>
    <xdr:to>
      <xdr:col>12</xdr:col>
      <xdr:colOff>104774</xdr:colOff>
      <xdr:row>10</xdr:row>
      <xdr:rowOff>302137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0643" t="31638" r="24180" b="41954"/>
        <a:stretch/>
      </xdr:blipFill>
      <xdr:spPr>
        <a:xfrm>
          <a:off x="6457950" y="0"/>
          <a:ext cx="6667499" cy="2207137"/>
        </a:xfrm>
        <a:prstGeom prst="rect">
          <a:avLst/>
        </a:prstGeom>
      </xdr:spPr>
    </xdr:pic>
    <xdr:clientData/>
  </xdr:twoCellAnchor>
  <xdr:twoCellAnchor editAs="oneCell">
    <xdr:from>
      <xdr:col>3</xdr:col>
      <xdr:colOff>306481</xdr:colOff>
      <xdr:row>11</xdr:row>
      <xdr:rowOff>14569</xdr:rowOff>
    </xdr:from>
    <xdr:to>
      <xdr:col>12</xdr:col>
      <xdr:colOff>172010</xdr:colOff>
      <xdr:row>31</xdr:row>
      <xdr:rowOff>81805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69156" y="2319619"/>
          <a:ext cx="6723529" cy="38772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Iesgos\Mapa%20de%20riesgos%20de%20Gest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de Riesgos"/>
      <sheetName val="Controles"/>
      <sheetName val="Hoja1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showGridLines="0" tabSelected="1" zoomScale="85" zoomScaleNormal="85" workbookViewId="0">
      <pane xSplit="3" ySplit="8" topLeftCell="O9" activePane="bottomRight" state="frozen"/>
      <selection pane="topRight" activeCell="B1" sqref="B1"/>
      <selection pane="bottomLeft" activeCell="A9" sqref="A9"/>
      <selection pane="bottomRight" activeCell="T11" sqref="T11"/>
    </sheetView>
  </sheetViews>
  <sheetFormatPr baseColWidth="10" defaultColWidth="11.42578125" defaultRowHeight="15" x14ac:dyDescent="0.25"/>
  <cols>
    <col min="1" max="1" width="4.85546875" bestFit="1" customWidth="1"/>
    <col min="2" max="2" width="11.85546875" customWidth="1"/>
    <col min="3" max="3" width="11.140625" customWidth="1"/>
    <col min="4" max="4" width="35.140625" customWidth="1"/>
    <col min="5" max="5" width="17.7109375" style="6" customWidth="1"/>
    <col min="6" max="6" width="8.28515625" customWidth="1"/>
    <col min="7" max="7" width="10.42578125" style="6" customWidth="1"/>
    <col min="8" max="8" width="3.85546875" customWidth="1"/>
    <col min="9" max="9" width="4.140625" customWidth="1"/>
    <col min="10" max="10" width="4.7109375" customWidth="1"/>
    <col min="11" max="11" width="6.5703125" customWidth="1"/>
    <col min="12" max="12" width="46.7109375" customWidth="1"/>
    <col min="13" max="13" width="15.42578125" bestFit="1" customWidth="1"/>
    <col min="14" max="14" width="8.42578125" bestFit="1" customWidth="1"/>
    <col min="15" max="15" width="5.140625" customWidth="1"/>
    <col min="16" max="16" width="5.28515625" customWidth="1"/>
    <col min="17" max="17" width="4.7109375" customWidth="1"/>
    <col min="18" max="18" width="11.85546875" customWidth="1"/>
    <col min="19" max="19" width="15.28515625" bestFit="1" customWidth="1"/>
    <col min="20" max="20" width="16" customWidth="1"/>
    <col min="21" max="21" width="14.5703125" customWidth="1"/>
    <col min="22" max="22" width="17.42578125" customWidth="1"/>
    <col min="23" max="23" width="14" customWidth="1"/>
    <col min="24" max="24" width="18.7109375" bestFit="1" customWidth="1"/>
    <col min="25" max="25" width="9.5703125" bestFit="1" customWidth="1"/>
    <col min="26" max="27" width="16.140625" customWidth="1"/>
    <col min="28" max="28" width="16.42578125" bestFit="1" customWidth="1"/>
    <col min="29" max="29" width="18.7109375" bestFit="1" customWidth="1"/>
    <col min="30" max="32" width="8.5703125" customWidth="1"/>
  </cols>
  <sheetData>
    <row r="1" spans="1:32" s="11" customFormat="1" ht="11.25" x14ac:dyDescent="0.2">
      <c r="A1" s="9"/>
      <c r="B1" s="10"/>
      <c r="C1" s="10"/>
      <c r="D1" s="74" t="s">
        <v>114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</row>
    <row r="2" spans="1:32" s="11" customFormat="1" ht="11.25" x14ac:dyDescent="0.2">
      <c r="A2" s="12"/>
      <c r="B2" s="13"/>
      <c r="C2" s="13"/>
      <c r="D2" s="74" t="s">
        <v>115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</row>
    <row r="3" spans="1:32" s="11" customFormat="1" ht="11.25" x14ac:dyDescent="0.2">
      <c r="A3" s="12"/>
      <c r="B3" s="13"/>
      <c r="C3" s="13"/>
      <c r="D3" s="74" t="s">
        <v>144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</row>
    <row r="4" spans="1:32" s="11" customFormat="1" ht="11.25" x14ac:dyDescent="0.2">
      <c r="A4" s="14"/>
      <c r="B4" s="15"/>
      <c r="C4" s="15"/>
      <c r="D4" s="74" t="s">
        <v>125</v>
      </c>
      <c r="E4" s="74"/>
      <c r="F4" s="74"/>
      <c r="G4" s="74" t="s">
        <v>124</v>
      </c>
      <c r="H4" s="74"/>
      <c r="I4" s="74"/>
      <c r="J4" s="74"/>
      <c r="K4" s="74"/>
      <c r="L4" s="74"/>
      <c r="M4" s="74"/>
      <c r="N4" s="74" t="s">
        <v>126</v>
      </c>
      <c r="O4" s="74"/>
      <c r="P4" s="74"/>
      <c r="Q4" s="74"/>
      <c r="R4" s="74"/>
      <c r="S4" s="75" t="s">
        <v>116</v>
      </c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</row>
    <row r="5" spans="1:32" s="11" customFormat="1" ht="39" customHeight="1" x14ac:dyDescent="0.2">
      <c r="A5" s="79" t="s">
        <v>143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1"/>
    </row>
    <row r="6" spans="1:32" s="11" customFormat="1" ht="11.25" x14ac:dyDescent="0.2">
      <c r="A6" s="83" t="s">
        <v>0</v>
      </c>
      <c r="B6" s="83"/>
      <c r="C6" s="83"/>
      <c r="D6" s="83"/>
      <c r="E6" s="83"/>
      <c r="F6" s="83"/>
      <c r="G6" s="83"/>
      <c r="H6" s="84" t="s">
        <v>1</v>
      </c>
      <c r="I6" s="84"/>
      <c r="J6" s="84"/>
      <c r="K6" s="84"/>
      <c r="L6" s="85" t="s">
        <v>2</v>
      </c>
      <c r="M6" s="85"/>
      <c r="N6" s="85"/>
      <c r="O6" s="86" t="s">
        <v>3</v>
      </c>
      <c r="P6" s="86"/>
      <c r="Q6" s="86"/>
      <c r="R6" s="86"/>
      <c r="S6" s="87" t="s">
        <v>163</v>
      </c>
      <c r="T6" s="87"/>
      <c r="U6" s="87"/>
      <c r="V6" s="87"/>
      <c r="W6" s="87"/>
      <c r="X6" s="87"/>
      <c r="Y6" s="78" t="s">
        <v>112</v>
      </c>
      <c r="Z6" s="78"/>
      <c r="AA6" s="78"/>
      <c r="AB6" s="78"/>
      <c r="AC6" s="78"/>
      <c r="AD6" s="78"/>
      <c r="AE6" s="78"/>
      <c r="AF6" s="78"/>
    </row>
    <row r="7" spans="1:32" s="16" customFormat="1" ht="11.25" x14ac:dyDescent="0.25">
      <c r="A7" s="83"/>
      <c r="B7" s="83"/>
      <c r="C7" s="83"/>
      <c r="D7" s="83"/>
      <c r="E7" s="83"/>
      <c r="F7" s="83"/>
      <c r="G7" s="83"/>
      <c r="H7" s="84"/>
      <c r="I7" s="84"/>
      <c r="J7" s="84"/>
      <c r="K7" s="84"/>
      <c r="L7" s="85"/>
      <c r="M7" s="85"/>
      <c r="N7" s="85"/>
      <c r="O7" s="86"/>
      <c r="P7" s="86"/>
      <c r="Q7" s="86"/>
      <c r="R7" s="86"/>
      <c r="S7" s="87"/>
      <c r="T7" s="87"/>
      <c r="U7" s="87"/>
      <c r="V7" s="87"/>
      <c r="W7" s="87"/>
      <c r="X7" s="87"/>
      <c r="Y7" s="78" t="s">
        <v>117</v>
      </c>
      <c r="Z7" s="78" t="s">
        <v>118</v>
      </c>
      <c r="AA7" s="78" t="s">
        <v>119</v>
      </c>
      <c r="AB7" s="78" t="s">
        <v>109</v>
      </c>
      <c r="AC7" s="76" t="s">
        <v>17</v>
      </c>
      <c r="AD7" s="78" t="s">
        <v>120</v>
      </c>
      <c r="AE7" s="78"/>
      <c r="AF7" s="78"/>
    </row>
    <row r="8" spans="1:32" s="11" customFormat="1" ht="56.25" x14ac:dyDescent="0.2">
      <c r="A8" s="63" t="s">
        <v>4</v>
      </c>
      <c r="B8" s="63" t="s">
        <v>5</v>
      </c>
      <c r="C8" s="63" t="s">
        <v>6</v>
      </c>
      <c r="D8" s="63" t="s">
        <v>7</v>
      </c>
      <c r="E8" s="82" t="s">
        <v>8</v>
      </c>
      <c r="F8" s="82"/>
      <c r="G8" s="64" t="s">
        <v>110</v>
      </c>
      <c r="H8" s="65" t="s">
        <v>9</v>
      </c>
      <c r="I8" s="65" t="s">
        <v>10</v>
      </c>
      <c r="J8" s="65" t="s">
        <v>11</v>
      </c>
      <c r="K8" s="65" t="s">
        <v>12</v>
      </c>
      <c r="L8" s="66" t="s">
        <v>13</v>
      </c>
      <c r="M8" s="67" t="s">
        <v>14</v>
      </c>
      <c r="N8" s="68" t="s">
        <v>15</v>
      </c>
      <c r="O8" s="69" t="s">
        <v>9</v>
      </c>
      <c r="P8" s="69" t="s">
        <v>10</v>
      </c>
      <c r="Q8" s="69" t="s">
        <v>11</v>
      </c>
      <c r="R8" s="69" t="s">
        <v>12</v>
      </c>
      <c r="S8" s="70" t="s">
        <v>16</v>
      </c>
      <c r="T8" s="70" t="s">
        <v>108</v>
      </c>
      <c r="U8" s="70" t="s">
        <v>139</v>
      </c>
      <c r="V8" s="70" t="s">
        <v>140</v>
      </c>
      <c r="W8" s="70" t="s">
        <v>141</v>
      </c>
      <c r="X8" s="71" t="s">
        <v>107</v>
      </c>
      <c r="Y8" s="88"/>
      <c r="Z8" s="88"/>
      <c r="AA8" s="88"/>
      <c r="AB8" s="88"/>
      <c r="AC8" s="77"/>
      <c r="AD8" s="72" t="s">
        <v>121</v>
      </c>
      <c r="AE8" s="72" t="s">
        <v>122</v>
      </c>
      <c r="AF8" s="72" t="s">
        <v>123</v>
      </c>
    </row>
    <row r="9" spans="1:32" s="11" customFormat="1" ht="11.25" x14ac:dyDescent="0.2">
      <c r="A9" s="94">
        <v>1</v>
      </c>
      <c r="B9" s="91"/>
      <c r="C9" s="90"/>
      <c r="D9" s="48"/>
      <c r="E9" s="93"/>
      <c r="F9" s="93"/>
      <c r="G9" s="73" t="s">
        <v>138</v>
      </c>
      <c r="H9" s="90"/>
      <c r="I9" s="90"/>
      <c r="J9" s="89">
        <f>H9*I9</f>
        <v>0</v>
      </c>
      <c r="K9" s="73" t="str">
        <f>IF(AND(J9&lt;=10,J9&gt;=5),"BAJA",IF(AND(J9&lt;=25,J9&gt;=15),"MODERADA",IF(AND(J9&lt;=50,J9&gt;=30),"ALTA",IF(AND(J9&lt;=100,J9&gt;=60),"EXTREMA","0"))))</f>
        <v>0</v>
      </c>
      <c r="L9" s="60"/>
      <c r="M9" s="59"/>
      <c r="N9" s="7">
        <f>+Controles!C12</f>
        <v>0</v>
      </c>
      <c r="O9" s="90"/>
      <c r="P9" s="90"/>
      <c r="Q9" s="89">
        <f>O9*P9</f>
        <v>0</v>
      </c>
      <c r="R9" s="73" t="str">
        <f>IF(AND(Q9&lt;=10,Q9&gt;=5),"BAJA",IF(AND(Q9&lt;=25,Q9&gt;=15),"MODERADA",IF(AND(Q9&lt;=50,Q9&gt;=30),"ALTA",IF(AND(Q9&lt;=100,Q9&gt;=60),"EXTREMA","0"))))</f>
        <v>0</v>
      </c>
      <c r="S9" s="8"/>
      <c r="T9" s="41"/>
      <c r="U9" s="41"/>
      <c r="V9" s="43"/>
      <c r="W9" s="41"/>
      <c r="X9" s="41"/>
      <c r="Y9" s="41"/>
      <c r="Z9" s="42"/>
      <c r="AA9" s="42"/>
      <c r="AB9" s="42"/>
      <c r="AC9" s="42"/>
      <c r="AD9" s="42"/>
      <c r="AE9" s="42"/>
      <c r="AF9" s="42"/>
    </row>
    <row r="10" spans="1:32" s="11" customFormat="1" ht="11.25" x14ac:dyDescent="0.2">
      <c r="A10" s="94"/>
      <c r="B10" s="91"/>
      <c r="C10" s="90"/>
      <c r="D10" s="48"/>
      <c r="E10" s="93"/>
      <c r="F10" s="93"/>
      <c r="G10" s="73"/>
      <c r="H10" s="90"/>
      <c r="I10" s="90"/>
      <c r="J10" s="89"/>
      <c r="K10" s="73"/>
      <c r="L10" s="60"/>
      <c r="M10" s="59"/>
      <c r="N10" s="7">
        <f>+Controles!D12</f>
        <v>0</v>
      </c>
      <c r="O10" s="90"/>
      <c r="P10" s="90"/>
      <c r="Q10" s="89"/>
      <c r="R10" s="73"/>
      <c r="S10" s="8"/>
      <c r="T10" s="41"/>
      <c r="U10" s="41"/>
      <c r="V10" s="43"/>
      <c r="W10" s="41"/>
      <c r="X10" s="41"/>
      <c r="Y10" s="41"/>
      <c r="Z10" s="42"/>
      <c r="AA10" s="42"/>
      <c r="AB10" s="42"/>
      <c r="AC10" s="42"/>
      <c r="AD10" s="42"/>
      <c r="AE10" s="42"/>
      <c r="AF10" s="42"/>
    </row>
    <row r="11" spans="1:32" s="11" customFormat="1" ht="11.25" x14ac:dyDescent="0.2">
      <c r="A11" s="94"/>
      <c r="B11" s="91"/>
      <c r="C11" s="90"/>
      <c r="D11" s="48"/>
      <c r="E11" s="92"/>
      <c r="F11" s="92"/>
      <c r="G11" s="73"/>
      <c r="H11" s="90"/>
      <c r="I11" s="90"/>
      <c r="J11" s="89"/>
      <c r="K11" s="73"/>
      <c r="L11" s="61"/>
      <c r="M11" s="59"/>
      <c r="N11" s="7">
        <f>+Controles!E12</f>
        <v>0</v>
      </c>
      <c r="O11" s="90"/>
      <c r="P11" s="90"/>
      <c r="Q11" s="89"/>
      <c r="R11" s="73"/>
      <c r="S11" s="8"/>
      <c r="T11" s="41"/>
      <c r="U11" s="41"/>
      <c r="V11" s="41"/>
      <c r="W11" s="41"/>
      <c r="X11" s="41"/>
      <c r="Y11" s="41"/>
      <c r="Z11" s="42"/>
      <c r="AA11" s="42"/>
      <c r="AB11" s="42"/>
      <c r="AC11" s="42"/>
      <c r="AD11" s="42"/>
      <c r="AE11" s="42"/>
      <c r="AF11" s="42"/>
    </row>
    <row r="12" spans="1:32" s="11" customFormat="1" ht="11.25" x14ac:dyDescent="0.2">
      <c r="A12" s="94"/>
      <c r="B12" s="91"/>
      <c r="C12" s="90"/>
      <c r="D12" s="44"/>
      <c r="E12" s="92"/>
      <c r="F12" s="92"/>
      <c r="G12" s="73"/>
      <c r="H12" s="90"/>
      <c r="I12" s="90"/>
      <c r="J12" s="89"/>
      <c r="K12" s="73"/>
      <c r="L12" s="61"/>
      <c r="M12" s="59"/>
      <c r="N12" s="7">
        <f>+Controles!F12</f>
        <v>0</v>
      </c>
      <c r="O12" s="90"/>
      <c r="P12" s="90"/>
      <c r="Q12" s="89"/>
      <c r="R12" s="73"/>
      <c r="S12" s="8"/>
      <c r="T12" s="41"/>
      <c r="U12" s="41"/>
      <c r="V12" s="41"/>
      <c r="W12" s="41"/>
      <c r="X12" s="41"/>
      <c r="Y12" s="41"/>
      <c r="Z12" s="42"/>
      <c r="AA12" s="42"/>
      <c r="AB12" s="42"/>
      <c r="AC12" s="42"/>
      <c r="AD12" s="42"/>
      <c r="AE12" s="42"/>
      <c r="AF12" s="42"/>
    </row>
    <row r="13" spans="1:32" x14ac:dyDescent="0.25">
      <c r="A13" s="94"/>
      <c r="B13" s="91"/>
      <c r="C13" s="90"/>
      <c r="D13" s="44"/>
      <c r="E13" s="92"/>
      <c r="F13" s="92"/>
      <c r="G13" s="73"/>
      <c r="H13" s="90"/>
      <c r="I13" s="90"/>
      <c r="J13" s="89"/>
      <c r="K13" s="73"/>
      <c r="L13" s="62"/>
      <c r="M13" s="59"/>
      <c r="N13" s="7">
        <f>+Controles!G12</f>
        <v>0</v>
      </c>
      <c r="O13" s="90"/>
      <c r="P13" s="90"/>
      <c r="Q13" s="89"/>
      <c r="R13" s="73"/>
      <c r="S13" s="8"/>
      <c r="T13" s="41"/>
      <c r="U13" s="41"/>
      <c r="V13" s="41"/>
      <c r="W13" s="41"/>
      <c r="X13" s="41"/>
      <c r="Y13" s="41"/>
      <c r="Z13" s="42"/>
      <c r="AA13" s="42"/>
      <c r="AB13" s="42"/>
      <c r="AC13" s="42"/>
      <c r="AD13" s="42"/>
      <c r="AE13" s="42"/>
      <c r="AF13" s="42"/>
    </row>
    <row r="14" spans="1:32" x14ac:dyDescent="0.25">
      <c r="A14" s="94">
        <v>2</v>
      </c>
      <c r="B14" s="91"/>
      <c r="C14" s="91"/>
      <c r="D14" s="44"/>
      <c r="E14" s="92"/>
      <c r="F14" s="92"/>
      <c r="G14" s="73" t="s">
        <v>138</v>
      </c>
      <c r="H14" s="90"/>
      <c r="I14" s="90"/>
      <c r="J14" s="89">
        <f>H14*I14</f>
        <v>0</v>
      </c>
      <c r="K14" s="73" t="str">
        <f>IF(AND(J14&lt;=10,J14&gt;=5),"BAJA",IF(AND(J14&lt;=25,J14&gt;=15),"MODERADA",IF(AND(J14&lt;=50,J14&gt;=30),"ALTA",IF(AND(J14&lt;=100,J14&gt;=60),"EXTREMA","0"))))</f>
        <v>0</v>
      </c>
      <c r="L14" s="36"/>
      <c r="M14" s="59"/>
      <c r="N14" s="7">
        <f>+Controles!C26</f>
        <v>0</v>
      </c>
      <c r="O14" s="90"/>
      <c r="P14" s="90"/>
      <c r="Q14" s="89">
        <f t="shared" ref="Q14" si="0">O14*P14</f>
        <v>0</v>
      </c>
      <c r="R14" s="73" t="str">
        <f>IF(AND(Q14&lt;=10,Q14&gt;=5),"BAJA",IF(AND(Q14&lt;=25,Q14&gt;=15),"MODERADA",IF(AND(Q14&lt;=50,Q14&gt;=30),"ALTA",IF(AND(Q14&lt;=100,Q14&gt;=60),"EXTREMA","0"))))</f>
        <v>0</v>
      </c>
      <c r="S14" s="8"/>
      <c r="T14" s="41"/>
      <c r="U14" s="41"/>
      <c r="V14" s="41"/>
      <c r="W14" s="41"/>
      <c r="X14" s="41"/>
      <c r="Y14" s="41"/>
      <c r="Z14" s="42"/>
      <c r="AA14" s="42"/>
      <c r="AB14" s="42"/>
      <c r="AC14" s="42"/>
      <c r="AD14" s="42"/>
      <c r="AE14" s="42"/>
      <c r="AF14" s="42"/>
    </row>
    <row r="15" spans="1:32" x14ac:dyDescent="0.25">
      <c r="A15" s="94"/>
      <c r="B15" s="91"/>
      <c r="C15" s="91"/>
      <c r="D15" s="44"/>
      <c r="E15" s="92"/>
      <c r="F15" s="92"/>
      <c r="G15" s="73"/>
      <c r="H15" s="90"/>
      <c r="I15" s="90"/>
      <c r="J15" s="89"/>
      <c r="K15" s="73"/>
      <c r="L15" s="58"/>
      <c r="M15" s="59"/>
      <c r="N15" s="7">
        <f>+Controles!D26</f>
        <v>0</v>
      </c>
      <c r="O15" s="90"/>
      <c r="P15" s="90"/>
      <c r="Q15" s="89"/>
      <c r="R15" s="73"/>
      <c r="S15" s="8"/>
      <c r="T15" s="41"/>
      <c r="U15" s="41"/>
      <c r="V15" s="41"/>
      <c r="W15" s="41"/>
      <c r="X15" s="41"/>
      <c r="Y15" s="41"/>
      <c r="Z15" s="42"/>
      <c r="AA15" s="42"/>
      <c r="AB15" s="42"/>
      <c r="AC15" s="42"/>
      <c r="AD15" s="42"/>
      <c r="AE15" s="42"/>
      <c r="AF15" s="42"/>
    </row>
    <row r="16" spans="1:32" x14ac:dyDescent="0.25">
      <c r="A16" s="94"/>
      <c r="B16" s="91"/>
      <c r="C16" s="91"/>
      <c r="D16" s="44"/>
      <c r="E16" s="92"/>
      <c r="F16" s="92"/>
      <c r="G16" s="73"/>
      <c r="H16" s="90"/>
      <c r="I16" s="90"/>
      <c r="J16" s="89"/>
      <c r="K16" s="73"/>
      <c r="L16" s="58"/>
      <c r="M16" s="59"/>
      <c r="N16" s="7">
        <f>+Controles!E26</f>
        <v>0</v>
      </c>
      <c r="O16" s="90"/>
      <c r="P16" s="90"/>
      <c r="Q16" s="89"/>
      <c r="R16" s="73"/>
      <c r="S16" s="8"/>
      <c r="T16" s="41"/>
      <c r="U16" s="41"/>
      <c r="V16" s="41"/>
      <c r="W16" s="41"/>
      <c r="X16" s="41"/>
      <c r="Y16" s="41"/>
      <c r="Z16" s="42"/>
      <c r="AA16" s="42"/>
      <c r="AB16" s="42"/>
      <c r="AC16" s="42"/>
      <c r="AD16" s="42"/>
      <c r="AE16" s="42"/>
      <c r="AF16" s="42"/>
    </row>
    <row r="17" spans="1:32" x14ac:dyDescent="0.25">
      <c r="A17" s="94"/>
      <c r="B17" s="91"/>
      <c r="C17" s="91"/>
      <c r="D17" s="44"/>
      <c r="E17" s="92"/>
      <c r="F17" s="92"/>
      <c r="G17" s="73"/>
      <c r="H17" s="90"/>
      <c r="I17" s="90"/>
      <c r="J17" s="89"/>
      <c r="K17" s="73"/>
      <c r="L17" s="58"/>
      <c r="M17" s="59"/>
      <c r="N17" s="7">
        <f>+Controles!F26</f>
        <v>0</v>
      </c>
      <c r="O17" s="90"/>
      <c r="P17" s="90"/>
      <c r="Q17" s="89"/>
      <c r="R17" s="73"/>
      <c r="S17" s="8"/>
      <c r="T17" s="41"/>
      <c r="U17" s="41"/>
      <c r="V17" s="41"/>
      <c r="W17" s="41"/>
      <c r="X17" s="41"/>
      <c r="Y17" s="41"/>
      <c r="Z17" s="42"/>
      <c r="AA17" s="42"/>
      <c r="AB17" s="42"/>
      <c r="AC17" s="42"/>
      <c r="AD17" s="42"/>
      <c r="AE17" s="42"/>
      <c r="AF17" s="42"/>
    </row>
    <row r="18" spans="1:32" x14ac:dyDescent="0.25">
      <c r="A18" s="94"/>
      <c r="B18" s="91"/>
      <c r="C18" s="91"/>
      <c r="D18" s="44"/>
      <c r="E18" s="92"/>
      <c r="F18" s="92"/>
      <c r="G18" s="73"/>
      <c r="H18" s="90"/>
      <c r="I18" s="90"/>
      <c r="J18" s="89"/>
      <c r="K18" s="73"/>
      <c r="L18" s="58"/>
      <c r="M18" s="59"/>
      <c r="N18" s="7">
        <f>+Controles!G26</f>
        <v>0</v>
      </c>
      <c r="O18" s="90"/>
      <c r="P18" s="90"/>
      <c r="Q18" s="89"/>
      <c r="R18" s="73"/>
      <c r="S18" s="8"/>
      <c r="T18" s="41"/>
      <c r="U18" s="41"/>
      <c r="V18" s="41"/>
      <c r="W18" s="41"/>
      <c r="X18" s="41"/>
      <c r="Y18" s="41"/>
      <c r="Z18" s="42"/>
      <c r="AA18" s="42"/>
      <c r="AB18" s="42"/>
      <c r="AC18" s="42"/>
      <c r="AD18" s="42"/>
      <c r="AE18" s="42"/>
      <c r="AF18" s="42"/>
    </row>
    <row r="19" spans="1:32" x14ac:dyDescent="0.25">
      <c r="A19" s="94">
        <v>3</v>
      </c>
      <c r="B19" s="91"/>
      <c r="C19" s="91"/>
      <c r="D19" s="44"/>
      <c r="E19" s="92"/>
      <c r="F19" s="92"/>
      <c r="G19" s="73" t="s">
        <v>138</v>
      </c>
      <c r="H19" s="90"/>
      <c r="I19" s="90"/>
      <c r="J19" s="89">
        <f>H19*I19</f>
        <v>0</v>
      </c>
      <c r="K19" s="73" t="str">
        <f>IF(AND(J19&lt;=10,J19&gt;=5),"BAJA",IF(AND(J19&lt;=25,J19&gt;=15),"MODERADA",IF(AND(J19&lt;=50,J19&gt;=30),"ALTA",IF(AND(J19&lt;=100,J19&gt;=60),"EXTREMA","0"))))</f>
        <v>0</v>
      </c>
      <c r="L19" s="58"/>
      <c r="M19" s="59"/>
      <c r="N19" s="7">
        <f>+Controles!C40</f>
        <v>0</v>
      </c>
      <c r="O19" s="90"/>
      <c r="P19" s="90"/>
      <c r="Q19" s="89">
        <f t="shared" ref="Q19" si="1">O19*P19</f>
        <v>0</v>
      </c>
      <c r="R19" s="73" t="str">
        <f t="shared" ref="R19" si="2">IF(AND(Q19&lt;=10,Q19&gt;=5),"BAJA",IF(AND(Q19&lt;=25,Q19&gt;=15),"MODERADA",IF(AND(Q19&lt;=50,Q19&gt;=30),"ALTA",IF(AND(Q19&lt;=100,Q19&gt;=60),"EXTREMA","0"))))</f>
        <v>0</v>
      </c>
      <c r="S19" s="8"/>
      <c r="T19" s="41"/>
      <c r="U19" s="41"/>
      <c r="V19" s="41"/>
      <c r="W19" s="41"/>
      <c r="X19" s="41"/>
      <c r="Y19" s="41"/>
      <c r="Z19" s="42"/>
      <c r="AA19" s="42"/>
      <c r="AB19" s="42"/>
      <c r="AC19" s="42"/>
      <c r="AD19" s="42"/>
      <c r="AE19" s="42"/>
      <c r="AF19" s="42"/>
    </row>
    <row r="20" spans="1:32" x14ac:dyDescent="0.25">
      <c r="A20" s="94"/>
      <c r="B20" s="91"/>
      <c r="C20" s="91"/>
      <c r="D20" s="44"/>
      <c r="E20" s="92"/>
      <c r="F20" s="92"/>
      <c r="G20" s="73"/>
      <c r="H20" s="90"/>
      <c r="I20" s="90"/>
      <c r="J20" s="89"/>
      <c r="K20" s="73"/>
      <c r="L20" s="58"/>
      <c r="M20" s="59"/>
      <c r="N20" s="7">
        <f>+Controles!D40</f>
        <v>0</v>
      </c>
      <c r="O20" s="90"/>
      <c r="P20" s="90"/>
      <c r="Q20" s="89"/>
      <c r="R20" s="73"/>
      <c r="S20" s="8"/>
      <c r="T20" s="41"/>
      <c r="U20" s="41"/>
      <c r="V20" s="41"/>
      <c r="W20" s="41"/>
      <c r="X20" s="41"/>
      <c r="Y20" s="41"/>
      <c r="Z20" s="42"/>
      <c r="AA20" s="42"/>
      <c r="AB20" s="42"/>
      <c r="AC20" s="42"/>
      <c r="AD20" s="42"/>
      <c r="AE20" s="42"/>
      <c r="AF20" s="42"/>
    </row>
    <row r="21" spans="1:32" x14ac:dyDescent="0.25">
      <c r="A21" s="94"/>
      <c r="B21" s="91"/>
      <c r="C21" s="91"/>
      <c r="D21" s="44"/>
      <c r="E21" s="92"/>
      <c r="F21" s="92"/>
      <c r="G21" s="73"/>
      <c r="H21" s="90"/>
      <c r="I21" s="90"/>
      <c r="J21" s="89"/>
      <c r="K21" s="73"/>
      <c r="L21" s="58"/>
      <c r="M21" s="59"/>
      <c r="N21" s="7">
        <f>+Controles!E40</f>
        <v>0</v>
      </c>
      <c r="O21" s="90"/>
      <c r="P21" s="90"/>
      <c r="Q21" s="89"/>
      <c r="R21" s="73"/>
      <c r="S21" s="8"/>
      <c r="T21" s="41"/>
      <c r="U21" s="41"/>
      <c r="V21" s="41"/>
      <c r="W21" s="41"/>
      <c r="X21" s="41"/>
      <c r="Y21" s="41"/>
      <c r="Z21" s="42"/>
      <c r="AA21" s="42"/>
      <c r="AB21" s="42"/>
      <c r="AC21" s="42"/>
      <c r="AD21" s="42"/>
      <c r="AE21" s="42"/>
      <c r="AF21" s="42"/>
    </row>
    <row r="22" spans="1:32" x14ac:dyDescent="0.25">
      <c r="A22" s="94"/>
      <c r="B22" s="91"/>
      <c r="C22" s="91"/>
      <c r="D22" s="44"/>
      <c r="E22" s="92"/>
      <c r="F22" s="92"/>
      <c r="G22" s="73"/>
      <c r="H22" s="90"/>
      <c r="I22" s="90"/>
      <c r="J22" s="89"/>
      <c r="K22" s="73"/>
      <c r="L22" s="58"/>
      <c r="M22" s="59"/>
      <c r="N22" s="7">
        <f>+Controles!F40</f>
        <v>0</v>
      </c>
      <c r="O22" s="90"/>
      <c r="P22" s="90"/>
      <c r="Q22" s="89"/>
      <c r="R22" s="73"/>
      <c r="S22" s="8"/>
      <c r="T22" s="41"/>
      <c r="U22" s="41"/>
      <c r="V22" s="41"/>
      <c r="W22" s="41"/>
      <c r="X22" s="41"/>
      <c r="Y22" s="41"/>
      <c r="Z22" s="42"/>
      <c r="AA22" s="42"/>
      <c r="AB22" s="42"/>
      <c r="AC22" s="42"/>
      <c r="AD22" s="42"/>
      <c r="AE22" s="42"/>
      <c r="AF22" s="42"/>
    </row>
    <row r="23" spans="1:32" x14ac:dyDescent="0.25">
      <c r="A23" s="94"/>
      <c r="B23" s="91"/>
      <c r="C23" s="91"/>
      <c r="D23" s="44"/>
      <c r="E23" s="92"/>
      <c r="F23" s="92"/>
      <c r="G23" s="73"/>
      <c r="H23" s="90"/>
      <c r="I23" s="90"/>
      <c r="J23" s="89"/>
      <c r="K23" s="73"/>
      <c r="L23" s="58"/>
      <c r="M23" s="59"/>
      <c r="N23" s="7">
        <f>+Controles!G40</f>
        <v>0</v>
      </c>
      <c r="O23" s="90"/>
      <c r="P23" s="90"/>
      <c r="Q23" s="89"/>
      <c r="R23" s="73"/>
      <c r="S23" s="8"/>
      <c r="T23" s="41"/>
      <c r="U23" s="41"/>
      <c r="V23" s="41"/>
      <c r="W23" s="41"/>
      <c r="X23" s="41"/>
      <c r="Y23" s="41"/>
      <c r="Z23" s="42"/>
      <c r="AA23" s="42"/>
      <c r="AB23" s="42"/>
      <c r="AC23" s="42"/>
      <c r="AD23" s="42"/>
      <c r="AE23" s="42"/>
      <c r="AF23" s="42"/>
    </row>
    <row r="24" spans="1:32" x14ac:dyDescent="0.25">
      <c r="A24" s="94">
        <v>4</v>
      </c>
      <c r="B24" s="91"/>
      <c r="C24" s="91"/>
      <c r="D24" s="44"/>
      <c r="E24" s="92"/>
      <c r="F24" s="92"/>
      <c r="G24" s="73" t="s">
        <v>138</v>
      </c>
      <c r="H24" s="90"/>
      <c r="I24" s="90"/>
      <c r="J24" s="89">
        <f>H24*I24</f>
        <v>0</v>
      </c>
      <c r="K24" s="73" t="str">
        <f>IF(AND(J24&lt;=10,J24&gt;=5),"BAJA",IF(AND(J24&lt;=25,J24&gt;=15),"MODERADA",IF(AND(J24&lt;=50,J24&gt;=30),"ALTA",IF(AND(J24&lt;=100,J24&gt;=60),"EXTREMA","0"))))</f>
        <v>0</v>
      </c>
      <c r="L24" s="58"/>
      <c r="M24" s="59"/>
      <c r="N24" s="7">
        <f>+Controles!C54</f>
        <v>0</v>
      </c>
      <c r="O24" s="90"/>
      <c r="P24" s="90"/>
      <c r="Q24" s="89">
        <f t="shared" ref="Q24" si="3">O24*P24</f>
        <v>0</v>
      </c>
      <c r="R24" s="73" t="str">
        <f t="shared" ref="R24" si="4">IF(AND(Q24&lt;=10,Q24&gt;=5),"BAJA",IF(AND(Q24&lt;=25,Q24&gt;=15),"MODERADA",IF(AND(Q24&lt;=50,Q24&gt;=30),"ALTA",IF(AND(Q24&lt;=100,Q24&gt;=60),"EXTREMA","0"))))</f>
        <v>0</v>
      </c>
      <c r="S24" s="8"/>
      <c r="T24" s="41"/>
      <c r="U24" s="41"/>
      <c r="V24" s="41"/>
      <c r="W24" s="41"/>
      <c r="X24" s="41"/>
      <c r="Y24" s="41"/>
      <c r="Z24" s="42"/>
      <c r="AA24" s="42"/>
      <c r="AB24" s="42"/>
      <c r="AC24" s="42"/>
      <c r="AD24" s="42"/>
      <c r="AE24" s="42"/>
      <c r="AF24" s="42"/>
    </row>
    <row r="25" spans="1:32" x14ac:dyDescent="0.25">
      <c r="A25" s="94"/>
      <c r="B25" s="91"/>
      <c r="C25" s="91"/>
      <c r="D25" s="44"/>
      <c r="E25" s="92"/>
      <c r="F25" s="92"/>
      <c r="G25" s="73"/>
      <c r="H25" s="90"/>
      <c r="I25" s="90"/>
      <c r="J25" s="89"/>
      <c r="K25" s="73"/>
      <c r="L25" s="58"/>
      <c r="M25" s="59"/>
      <c r="N25" s="7">
        <f>+Controles!D54</f>
        <v>0</v>
      </c>
      <c r="O25" s="90"/>
      <c r="P25" s="90"/>
      <c r="Q25" s="89"/>
      <c r="R25" s="73"/>
      <c r="S25" s="8"/>
      <c r="T25" s="41"/>
      <c r="U25" s="41"/>
      <c r="V25" s="41"/>
      <c r="W25" s="41"/>
      <c r="X25" s="41"/>
      <c r="Y25" s="41"/>
      <c r="Z25" s="42"/>
      <c r="AA25" s="42"/>
      <c r="AB25" s="42"/>
      <c r="AC25" s="42"/>
      <c r="AD25" s="42"/>
      <c r="AE25" s="42"/>
      <c r="AF25" s="42"/>
    </row>
    <row r="26" spans="1:32" x14ac:dyDescent="0.25">
      <c r="A26" s="94"/>
      <c r="B26" s="91"/>
      <c r="C26" s="91"/>
      <c r="D26" s="44"/>
      <c r="E26" s="92"/>
      <c r="F26" s="92"/>
      <c r="G26" s="73"/>
      <c r="H26" s="90"/>
      <c r="I26" s="90"/>
      <c r="J26" s="89"/>
      <c r="K26" s="73"/>
      <c r="L26" s="58"/>
      <c r="M26" s="59"/>
      <c r="N26" s="7">
        <f>+Controles!E54</f>
        <v>0</v>
      </c>
      <c r="O26" s="90"/>
      <c r="P26" s="90"/>
      <c r="Q26" s="89"/>
      <c r="R26" s="73"/>
      <c r="S26" s="8"/>
      <c r="T26" s="41"/>
      <c r="U26" s="41"/>
      <c r="V26" s="41"/>
      <c r="W26" s="41"/>
      <c r="X26" s="41"/>
      <c r="Y26" s="41"/>
      <c r="Z26" s="42"/>
      <c r="AA26" s="42"/>
      <c r="AB26" s="42"/>
      <c r="AC26" s="42"/>
      <c r="AD26" s="42"/>
      <c r="AE26" s="42"/>
      <c r="AF26" s="42"/>
    </row>
    <row r="27" spans="1:32" x14ac:dyDescent="0.25">
      <c r="A27" s="94"/>
      <c r="B27" s="91"/>
      <c r="C27" s="91"/>
      <c r="D27" s="44"/>
      <c r="E27" s="92"/>
      <c r="F27" s="92"/>
      <c r="G27" s="73"/>
      <c r="H27" s="90"/>
      <c r="I27" s="90"/>
      <c r="J27" s="89"/>
      <c r="K27" s="73"/>
      <c r="L27" s="58"/>
      <c r="M27" s="59"/>
      <c r="N27" s="7">
        <f>+Controles!F54</f>
        <v>0</v>
      </c>
      <c r="O27" s="90"/>
      <c r="P27" s="90"/>
      <c r="Q27" s="89"/>
      <c r="R27" s="73"/>
      <c r="S27" s="8"/>
      <c r="T27" s="41"/>
      <c r="U27" s="41"/>
      <c r="V27" s="41"/>
      <c r="W27" s="41"/>
      <c r="X27" s="41"/>
      <c r="Y27" s="41"/>
      <c r="Z27" s="42"/>
      <c r="AA27" s="42"/>
      <c r="AB27" s="42"/>
      <c r="AC27" s="42"/>
      <c r="AD27" s="42"/>
      <c r="AE27" s="42"/>
      <c r="AF27" s="42"/>
    </row>
    <row r="28" spans="1:32" x14ac:dyDescent="0.25">
      <c r="A28" s="94"/>
      <c r="B28" s="91"/>
      <c r="C28" s="91"/>
      <c r="D28" s="44"/>
      <c r="E28" s="92"/>
      <c r="F28" s="92"/>
      <c r="G28" s="73"/>
      <c r="H28" s="90"/>
      <c r="I28" s="90"/>
      <c r="J28" s="89"/>
      <c r="K28" s="73"/>
      <c r="L28" s="58"/>
      <c r="M28" s="59"/>
      <c r="N28" s="7">
        <f>+Controles!G54</f>
        <v>0</v>
      </c>
      <c r="O28" s="90"/>
      <c r="P28" s="90"/>
      <c r="Q28" s="89"/>
      <c r="R28" s="73"/>
      <c r="S28" s="8"/>
      <c r="T28" s="41"/>
      <c r="U28" s="41"/>
      <c r="V28" s="41"/>
      <c r="W28" s="41"/>
      <c r="X28" s="41"/>
      <c r="Y28" s="41"/>
      <c r="Z28" s="42"/>
      <c r="AA28" s="42"/>
      <c r="AB28" s="42"/>
      <c r="AC28" s="42"/>
      <c r="AD28" s="42"/>
      <c r="AE28" s="42"/>
      <c r="AF28" s="42"/>
    </row>
    <row r="29" spans="1:32" x14ac:dyDescent="0.25">
      <c r="A29" s="94">
        <v>5</v>
      </c>
      <c r="B29" s="91"/>
      <c r="C29" s="91"/>
      <c r="D29" s="44"/>
      <c r="E29" s="92"/>
      <c r="F29" s="92"/>
      <c r="G29" s="73" t="s">
        <v>138</v>
      </c>
      <c r="H29" s="90"/>
      <c r="I29" s="90"/>
      <c r="J29" s="89">
        <f>H29*I29</f>
        <v>0</v>
      </c>
      <c r="K29" s="73" t="str">
        <f>IF(AND(J29&lt;=10,J29&gt;=5),"BAJA",IF(AND(J29&lt;=25,J29&gt;=15),"MODERADA",IF(AND(J29&lt;=50,J29&gt;=30),"ALTA",IF(AND(J29&lt;=100,J29&gt;=60),"EXTREMA","0"))))</f>
        <v>0</v>
      </c>
      <c r="L29" s="58"/>
      <c r="M29" s="59"/>
      <c r="N29" s="7">
        <f>+Controles!C68</f>
        <v>0</v>
      </c>
      <c r="O29" s="90"/>
      <c r="P29" s="90"/>
      <c r="Q29" s="89">
        <f t="shared" ref="Q29" si="5">O29*P29</f>
        <v>0</v>
      </c>
      <c r="R29" s="73" t="str">
        <f t="shared" ref="R29" si="6">IF(AND(Q29&lt;=10,Q29&gt;=5),"BAJA",IF(AND(Q29&lt;=25,Q29&gt;=15),"MODERADA",IF(AND(Q29&lt;=50,Q29&gt;=30),"ALTA",IF(AND(Q29&lt;=100,Q29&gt;=60),"EXTREMA","0"))))</f>
        <v>0</v>
      </c>
      <c r="S29" s="8"/>
      <c r="T29" s="41"/>
      <c r="U29" s="41"/>
      <c r="V29" s="41"/>
      <c r="W29" s="41"/>
      <c r="X29" s="41"/>
      <c r="Y29" s="41"/>
      <c r="Z29" s="42"/>
      <c r="AA29" s="42"/>
      <c r="AB29" s="42"/>
      <c r="AC29" s="42"/>
      <c r="AD29" s="42"/>
      <c r="AE29" s="42"/>
      <c r="AF29" s="42"/>
    </row>
    <row r="30" spans="1:32" x14ac:dyDescent="0.25">
      <c r="A30" s="94"/>
      <c r="B30" s="91"/>
      <c r="C30" s="91"/>
      <c r="D30" s="44"/>
      <c r="E30" s="92"/>
      <c r="F30" s="92"/>
      <c r="G30" s="73"/>
      <c r="H30" s="90"/>
      <c r="I30" s="90"/>
      <c r="J30" s="89"/>
      <c r="K30" s="73"/>
      <c r="L30" s="58"/>
      <c r="M30" s="59"/>
      <c r="N30" s="7">
        <f>+Controles!D68</f>
        <v>0</v>
      </c>
      <c r="O30" s="90"/>
      <c r="P30" s="90"/>
      <c r="Q30" s="89"/>
      <c r="R30" s="73"/>
      <c r="S30" s="8"/>
      <c r="T30" s="41"/>
      <c r="U30" s="41"/>
      <c r="V30" s="41"/>
      <c r="W30" s="41"/>
      <c r="X30" s="41"/>
      <c r="Y30" s="41"/>
      <c r="Z30" s="42"/>
      <c r="AA30" s="42"/>
      <c r="AB30" s="42"/>
      <c r="AC30" s="42"/>
      <c r="AD30" s="42"/>
      <c r="AE30" s="42"/>
      <c r="AF30" s="42"/>
    </row>
    <row r="31" spans="1:32" x14ac:dyDescent="0.25">
      <c r="A31" s="94"/>
      <c r="B31" s="91"/>
      <c r="C31" s="91"/>
      <c r="D31" s="44"/>
      <c r="E31" s="92"/>
      <c r="F31" s="92"/>
      <c r="G31" s="73"/>
      <c r="H31" s="90"/>
      <c r="I31" s="90"/>
      <c r="J31" s="89"/>
      <c r="K31" s="73"/>
      <c r="L31" s="58"/>
      <c r="M31" s="59"/>
      <c r="N31" s="7">
        <f>+Controles!E68</f>
        <v>0</v>
      </c>
      <c r="O31" s="90"/>
      <c r="P31" s="90"/>
      <c r="Q31" s="89"/>
      <c r="R31" s="73"/>
      <c r="S31" s="8"/>
      <c r="T31" s="41"/>
      <c r="U31" s="41"/>
      <c r="V31" s="41"/>
      <c r="W31" s="41"/>
      <c r="X31" s="41"/>
      <c r="Y31" s="41"/>
      <c r="Z31" s="42"/>
      <c r="AA31" s="42"/>
      <c r="AB31" s="42"/>
      <c r="AC31" s="42"/>
      <c r="AD31" s="42"/>
      <c r="AE31" s="42"/>
      <c r="AF31" s="42"/>
    </row>
    <row r="32" spans="1:32" x14ac:dyDescent="0.25">
      <c r="A32" s="94"/>
      <c r="B32" s="91"/>
      <c r="C32" s="91"/>
      <c r="D32" s="44"/>
      <c r="E32" s="92"/>
      <c r="F32" s="92"/>
      <c r="G32" s="73"/>
      <c r="H32" s="90"/>
      <c r="I32" s="90"/>
      <c r="J32" s="89"/>
      <c r="K32" s="73"/>
      <c r="L32" s="58"/>
      <c r="M32" s="59"/>
      <c r="N32" s="7">
        <f>+Controles!F68</f>
        <v>0</v>
      </c>
      <c r="O32" s="90"/>
      <c r="P32" s="90"/>
      <c r="Q32" s="89"/>
      <c r="R32" s="73"/>
      <c r="S32" s="8"/>
      <c r="T32" s="41"/>
      <c r="U32" s="41"/>
      <c r="V32" s="41"/>
      <c r="W32" s="41"/>
      <c r="X32" s="41"/>
      <c r="Y32" s="41"/>
      <c r="Z32" s="42"/>
      <c r="AA32" s="42"/>
      <c r="AB32" s="42"/>
      <c r="AC32" s="42"/>
      <c r="AD32" s="42"/>
      <c r="AE32" s="42"/>
      <c r="AF32" s="42"/>
    </row>
    <row r="33" spans="1:32" x14ac:dyDescent="0.25">
      <c r="A33" s="94"/>
      <c r="B33" s="91"/>
      <c r="C33" s="91"/>
      <c r="D33" s="44"/>
      <c r="E33" s="92"/>
      <c r="F33" s="92"/>
      <c r="G33" s="73"/>
      <c r="H33" s="90"/>
      <c r="I33" s="90"/>
      <c r="J33" s="89"/>
      <c r="K33" s="73"/>
      <c r="L33" s="58"/>
      <c r="M33" s="59"/>
      <c r="N33" s="7">
        <f>+Controles!G68</f>
        <v>0</v>
      </c>
      <c r="O33" s="90"/>
      <c r="P33" s="90"/>
      <c r="Q33" s="89"/>
      <c r="R33" s="73"/>
      <c r="S33" s="8"/>
      <c r="T33" s="41"/>
      <c r="U33" s="41"/>
      <c r="V33" s="41"/>
      <c r="W33" s="41"/>
      <c r="X33" s="41"/>
      <c r="Y33" s="41"/>
      <c r="Z33" s="42"/>
      <c r="AA33" s="42"/>
      <c r="AB33" s="42"/>
      <c r="AC33" s="42"/>
      <c r="AD33" s="42"/>
      <c r="AE33" s="42"/>
      <c r="AF33" s="42"/>
    </row>
    <row r="34" spans="1:32" x14ac:dyDescent="0.25">
      <c r="D34" s="4"/>
      <c r="L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 x14ac:dyDescent="0.25"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x14ac:dyDescent="0.25"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</sheetData>
  <sheetProtection formatCells="0" formatColumns="0" formatRows="0"/>
  <mergeCells count="106">
    <mergeCell ref="P19:P23"/>
    <mergeCell ref="Q19:Q23"/>
    <mergeCell ref="C29:C33"/>
    <mergeCell ref="E22:F22"/>
    <mergeCell ref="E23:F23"/>
    <mergeCell ref="E24:F24"/>
    <mergeCell ref="E25:F25"/>
    <mergeCell ref="E31:F31"/>
    <mergeCell ref="E32:F32"/>
    <mergeCell ref="E33:F33"/>
    <mergeCell ref="E26:F26"/>
    <mergeCell ref="E27:F27"/>
    <mergeCell ref="E28:F28"/>
    <mergeCell ref="E29:F29"/>
    <mergeCell ref="C24:C28"/>
    <mergeCell ref="H29:H33"/>
    <mergeCell ref="C19:C23"/>
    <mergeCell ref="K29:K33"/>
    <mergeCell ref="J24:J28"/>
    <mergeCell ref="O19:O23"/>
    <mergeCell ref="K19:K23"/>
    <mergeCell ref="K24:K28"/>
    <mergeCell ref="J19:J23"/>
    <mergeCell ref="A9:A13"/>
    <mergeCell ref="A14:A18"/>
    <mergeCell ref="A19:A23"/>
    <mergeCell ref="A24:A28"/>
    <mergeCell ref="A29:A33"/>
    <mergeCell ref="B14:B18"/>
    <mergeCell ref="B19:B23"/>
    <mergeCell ref="B24:B28"/>
    <mergeCell ref="B29:B33"/>
    <mergeCell ref="C14:C18"/>
    <mergeCell ref="E20:F20"/>
    <mergeCell ref="E21:F21"/>
    <mergeCell ref="E14:F14"/>
    <mergeCell ref="E15:F15"/>
    <mergeCell ref="E16:F16"/>
    <mergeCell ref="E17:F17"/>
    <mergeCell ref="E18:F18"/>
    <mergeCell ref="E19:F19"/>
    <mergeCell ref="R14:R18"/>
    <mergeCell ref="G14:G18"/>
    <mergeCell ref="G19:G23"/>
    <mergeCell ref="G24:G28"/>
    <mergeCell ref="G29:G33"/>
    <mergeCell ref="E30:F30"/>
    <mergeCell ref="O14:O18"/>
    <mergeCell ref="P14:P18"/>
    <mergeCell ref="Q14:Q18"/>
    <mergeCell ref="J14:J18"/>
    <mergeCell ref="J29:J33"/>
    <mergeCell ref="O24:O28"/>
    <mergeCell ref="P24:P28"/>
    <mergeCell ref="Q24:Q28"/>
    <mergeCell ref="H24:H28"/>
    <mergeCell ref="H19:H23"/>
    <mergeCell ref="I19:I23"/>
    <mergeCell ref="H14:H18"/>
    <mergeCell ref="I14:I18"/>
    <mergeCell ref="I29:I33"/>
    <mergeCell ref="I24:I28"/>
    <mergeCell ref="P29:P33"/>
    <mergeCell ref="Q29:Q33"/>
    <mergeCell ref="O29:O33"/>
    <mergeCell ref="P9:P13"/>
    <mergeCell ref="Z7:Z8"/>
    <mergeCell ref="AA7:AA8"/>
    <mergeCell ref="AB7:AB8"/>
    <mergeCell ref="B9:B13"/>
    <mergeCell ref="C9:C13"/>
    <mergeCell ref="H9:H13"/>
    <mergeCell ref="I9:I13"/>
    <mergeCell ref="E12:F12"/>
    <mergeCell ref="E13:F13"/>
    <mergeCell ref="E9:F9"/>
    <mergeCell ref="G9:G13"/>
    <mergeCell ref="R9:R13"/>
    <mergeCell ref="Q9:Q13"/>
    <mergeCell ref="K9:K13"/>
    <mergeCell ref="E10:F10"/>
    <mergeCell ref="E11:F11"/>
    <mergeCell ref="R19:R23"/>
    <mergeCell ref="R24:R28"/>
    <mergeCell ref="R29:R33"/>
    <mergeCell ref="D1:AF1"/>
    <mergeCell ref="D2:AF2"/>
    <mergeCell ref="D3:AF3"/>
    <mergeCell ref="D4:F4"/>
    <mergeCell ref="G4:M4"/>
    <mergeCell ref="N4:R4"/>
    <mergeCell ref="S4:AF4"/>
    <mergeCell ref="AC7:AC8"/>
    <mergeCell ref="AD7:AF7"/>
    <mergeCell ref="Y6:AF6"/>
    <mergeCell ref="A5:AF5"/>
    <mergeCell ref="E8:F8"/>
    <mergeCell ref="A6:G7"/>
    <mergeCell ref="H6:K7"/>
    <mergeCell ref="L6:N7"/>
    <mergeCell ref="O6:R7"/>
    <mergeCell ref="S6:X7"/>
    <mergeCell ref="Y7:Y8"/>
    <mergeCell ref="J9:J13"/>
    <mergeCell ref="O9:O13"/>
    <mergeCell ref="K14:K18"/>
  </mergeCells>
  <conditionalFormatting sqref="K9:K13">
    <cfRule type="containsText" dxfId="19" priority="66" operator="containsText" text="BAJA">
      <formula>NOT(ISERROR(SEARCH("BAJA",K9)))</formula>
    </cfRule>
    <cfRule type="containsText" dxfId="18" priority="116" operator="containsText" text="MODERADA">
      <formula>NOT(ISERROR(SEARCH("MODERADA",K9)))</formula>
    </cfRule>
    <cfRule type="containsText" dxfId="17" priority="117" operator="containsText" text="ALTA">
      <formula>NOT(ISERROR(SEARCH("ALTA",K9)))</formula>
    </cfRule>
    <cfRule type="containsText" dxfId="16" priority="118" operator="containsText" text="EXTREMA">
      <formula>NOT(ISERROR(SEARCH("EXTREMA",K9)))</formula>
    </cfRule>
  </conditionalFormatting>
  <conditionalFormatting sqref="K24:K33">
    <cfRule type="containsText" dxfId="15" priority="26" operator="containsText" text="BAJA">
      <formula>NOT(ISERROR(SEARCH("BAJA",K24)))</formula>
    </cfRule>
    <cfRule type="containsText" dxfId="14" priority="28" operator="containsText" text="MODERADA">
      <formula>NOT(ISERROR(SEARCH("MODERADA",K24)))</formula>
    </cfRule>
    <cfRule type="containsText" dxfId="13" priority="29" operator="containsText" text="ALTA">
      <formula>NOT(ISERROR(SEARCH("ALTA",K24)))</formula>
    </cfRule>
    <cfRule type="containsText" dxfId="12" priority="30" operator="containsText" text="EXTREMA">
      <formula>NOT(ISERROR(SEARCH("EXTREMA",K24)))</formula>
    </cfRule>
  </conditionalFormatting>
  <conditionalFormatting sqref="K14:K18">
    <cfRule type="containsText" dxfId="11" priority="21" operator="containsText" text="BAJA">
      <formula>NOT(ISERROR(SEARCH("BAJA",K14)))</formula>
    </cfRule>
    <cfRule type="containsText" dxfId="10" priority="23" operator="containsText" text="MODERADA">
      <formula>NOT(ISERROR(SEARCH("MODERADA",K14)))</formula>
    </cfRule>
    <cfRule type="containsText" dxfId="9" priority="24" operator="containsText" text="ALTA">
      <formula>NOT(ISERROR(SEARCH("ALTA",K14)))</formula>
    </cfRule>
    <cfRule type="containsText" dxfId="8" priority="25" operator="containsText" text="EXTREMA">
      <formula>NOT(ISERROR(SEARCH("EXTREMA",K14)))</formula>
    </cfRule>
  </conditionalFormatting>
  <conditionalFormatting sqref="K19:K23 R9:R33">
    <cfRule type="containsText" dxfId="7" priority="16" stopIfTrue="1" operator="containsText" text="BAJA">
      <formula>NOT(ISERROR(SEARCH("BAJA",K9)))</formula>
    </cfRule>
    <cfRule type="containsText" dxfId="6" priority="18" stopIfTrue="1" operator="containsText" text="MODERADA">
      <formula>NOT(ISERROR(SEARCH("MODERADA",K9)))</formula>
    </cfRule>
    <cfRule type="containsText" dxfId="5" priority="19" stopIfTrue="1" operator="containsText" text="ALTA">
      <formula>NOT(ISERROR(SEARCH("ALTA",K9)))</formula>
    </cfRule>
    <cfRule type="containsText" dxfId="4" priority="20" stopIfTrue="1" operator="containsText" text="EXTREMA">
      <formula>NOT(ISERROR(SEARCH("EXTREMA",K9)))</formula>
    </cfRule>
  </conditionalFormatting>
  <pageMargins left="0.7" right="0.7" top="0.75" bottom="0.75" header="0.3" footer="0.3"/>
  <pageSetup scale="4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5" operator="between" id="{DB3014EA-B0C3-4E0C-AC9A-324CBA4443CA}">
            <xm:f>'F:\RIesgos\[Mapa de riesgos de Gestión.xlsx]Hoja1'!#REF!</xm:f>
            <xm:f>'F:\RIesgos\[Mapa de riesgos de Gestión.xlsx]Hoja1'!#REF!</xm:f>
            <x14:dxf>
              <fill>
                <patternFill>
                  <bgColor rgb="FF92D050"/>
                </patternFill>
              </fill>
            </x14:dxf>
          </x14:cfRule>
          <xm:sqref>K9:K13</xm:sqref>
        </x14:conditionalFormatting>
        <x14:conditionalFormatting xmlns:xm="http://schemas.microsoft.com/office/excel/2006/main">
          <x14:cfRule type="cellIs" priority="27" operator="between" id="{C6B0AE21-F4C6-413D-95E8-8CC7CBA702DC}">
            <xm:f>'F:\RIesgos\[Mapa de riesgos de Gestión.xlsx]Hoja1'!#REF!</xm:f>
            <xm:f>'F:\RIesgos\[Mapa de riesgos de Gestión.xlsx]Hoja1'!#REF!</xm:f>
            <x14:dxf>
              <fill>
                <patternFill>
                  <bgColor rgb="FF92D050"/>
                </patternFill>
              </fill>
            </x14:dxf>
          </x14:cfRule>
          <xm:sqref>K24:K33</xm:sqref>
        </x14:conditionalFormatting>
        <x14:conditionalFormatting xmlns:xm="http://schemas.microsoft.com/office/excel/2006/main">
          <x14:cfRule type="cellIs" priority="22" operator="between" id="{C5935DF8-B4E8-4F21-937F-44546DFB1B4F}">
            <xm:f>'F:\RIesgos\[Mapa de riesgos de Gestión.xlsx]Hoja1'!#REF!</xm:f>
            <xm:f>'F:\RIesgos\[Mapa de riesgos de Gestión.xlsx]Hoja1'!#REF!</xm:f>
            <x14:dxf>
              <fill>
                <patternFill>
                  <bgColor rgb="FF92D050"/>
                </patternFill>
              </fill>
            </x14:dxf>
          </x14:cfRule>
          <xm:sqref>K14:K18</xm:sqref>
        </x14:conditionalFormatting>
        <x14:conditionalFormatting xmlns:xm="http://schemas.microsoft.com/office/excel/2006/main">
          <x14:cfRule type="cellIs" priority="17" operator="between" id="{16F3BCFA-FF98-4898-B2D8-A07EF08F2E5E}">
            <xm:f>'F:\RIesgos\[Mapa de riesgos de Gestión.xlsx]Hoja1'!#REF!</xm:f>
            <xm:f>'F:\RIesgos\[Mapa de riesgos de Gestión.xlsx]Hoja1'!#REF!</xm:f>
            <x14:dxf>
              <fill>
                <patternFill>
                  <bgColor rgb="FF92D050"/>
                </patternFill>
              </fill>
            </x14:dxf>
          </x14:cfRule>
          <xm:sqref>K19:K23 R9:R33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Hoja1!$B$3:$B$7</xm:f>
          </x14:formula1>
          <xm:sqref>H9:H33 O9:O13</xm:sqref>
        </x14:dataValidation>
        <x14:dataValidation type="list" allowBlank="1" showInputMessage="1" showErrorMessage="1">
          <x14:formula1>
            <xm:f>Hoja1!$D$3:$D$8</xm:f>
          </x14:formula1>
          <xm:sqref>P14:P33</xm:sqref>
        </x14:dataValidation>
        <x14:dataValidation type="list" allowBlank="1" showInputMessage="1" showErrorMessage="1">
          <x14:formula1>
            <xm:f>Hoja1!$B$3:$B$8</xm:f>
          </x14:formula1>
          <xm:sqref>O14:O33</xm:sqref>
        </x14:dataValidation>
        <x14:dataValidation type="list" allowBlank="1" showInputMessage="1" showErrorMessage="1">
          <x14:formula1>
            <xm:f>Hoja1!$D$3:$D$5</xm:f>
          </x14:formula1>
          <xm:sqref>P9:P13 I9:I33</xm:sqref>
        </x14:dataValidation>
        <x14:dataValidation type="list" allowBlank="1" showInputMessage="1" showErrorMessage="1">
          <x14:formula1>
            <xm:f>Hoja1!$D$20:$D$21</xm:f>
          </x14:formula1>
          <xm:sqref>M9:M33</xm:sqref>
        </x14:dataValidation>
        <x14:dataValidation type="list" allowBlank="1" showInputMessage="1" showErrorMessage="1">
          <x14:formula1>
            <xm:f>Hoja1!$D$12:$D$16</xm:f>
          </x14:formula1>
          <xm:sqref>E9:F33</xm:sqref>
        </x14:dataValidation>
        <x14:dataValidation type="list" allowBlank="1" showInputMessage="1" showErrorMessage="1">
          <x14:formula1>
            <xm:f>Hoja1!$B$36:$B$39</xm:f>
          </x14:formula1>
          <xm:sqref>S9:S33</xm:sqref>
        </x14:dataValidation>
        <x14:dataValidation type="list" allowBlank="1" showInputMessage="1" showErrorMessage="1">
          <x14:formula1>
            <xm:f>Hoja1!$D$25:$D$42</xm:f>
          </x14:formula1>
          <xm:sqref>B9:B33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"/>
  <sheetViews>
    <sheetView workbookViewId="0">
      <selection activeCell="C10" sqref="C8:D10"/>
    </sheetView>
  </sheetViews>
  <sheetFormatPr baseColWidth="10" defaultRowHeight="15" x14ac:dyDescent="0.25"/>
  <cols>
    <col min="1" max="1" width="46" customWidth="1"/>
  </cols>
  <sheetData>
    <row r="2" spans="1:2" x14ac:dyDescent="0.25">
      <c r="A2" t="s">
        <v>113</v>
      </c>
      <c r="B2" t="b">
        <f>fORMULAS!A2=IF(AND(J8&lt;=10,J8&gt;=5),"BAJO",IF(AND(J8&lt;=25,J8&gt;=15),"MODERADO",IF(AND(J8&lt;=50,J8&gt;=30),"ALTO",IF(AND(J8&lt;=100,J8&gt;=60),"EXTREMA","0"))))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4"/>
  <sheetViews>
    <sheetView showGridLines="0" zoomScale="85" zoomScaleNormal="85" workbookViewId="0">
      <selection activeCell="Q20" sqref="Q20"/>
    </sheetView>
  </sheetViews>
  <sheetFormatPr baseColWidth="10" defaultColWidth="11.42578125" defaultRowHeight="15" x14ac:dyDescent="0.25"/>
  <cols>
    <col min="1" max="1" width="4.28515625" style="4" customWidth="1"/>
    <col min="2" max="2" width="71.140625" style="4" customWidth="1"/>
    <col min="3" max="3" width="17.85546875" style="4" customWidth="1"/>
    <col min="4" max="16384" width="11.42578125" style="4"/>
  </cols>
  <sheetData>
    <row r="1" spans="1:3" x14ac:dyDescent="0.25">
      <c r="A1" s="98" t="s">
        <v>60</v>
      </c>
      <c r="B1" s="99"/>
      <c r="C1" s="99"/>
    </row>
    <row r="2" spans="1:3" x14ac:dyDescent="0.25">
      <c r="A2" s="97" t="s">
        <v>61</v>
      </c>
      <c r="B2" s="32" t="s">
        <v>62</v>
      </c>
      <c r="C2" s="33" t="s">
        <v>63</v>
      </c>
    </row>
    <row r="3" spans="1:3" x14ac:dyDescent="0.25">
      <c r="A3" s="97"/>
      <c r="B3" s="34" t="s">
        <v>64</v>
      </c>
      <c r="C3" s="33" t="s">
        <v>111</v>
      </c>
    </row>
    <row r="4" spans="1:3" x14ac:dyDescent="0.25">
      <c r="A4" s="5">
        <v>1</v>
      </c>
      <c r="B4" s="35" t="s">
        <v>65</v>
      </c>
      <c r="C4" s="36"/>
    </row>
    <row r="5" spans="1:3" x14ac:dyDescent="0.25">
      <c r="A5" s="5">
        <v>2</v>
      </c>
      <c r="B5" s="35" t="s">
        <v>66</v>
      </c>
      <c r="C5" s="36"/>
    </row>
    <row r="6" spans="1:3" x14ac:dyDescent="0.25">
      <c r="A6" s="5">
        <v>3</v>
      </c>
      <c r="B6" s="35" t="s">
        <v>67</v>
      </c>
      <c r="C6" s="36"/>
    </row>
    <row r="7" spans="1:3" x14ac:dyDescent="0.25">
      <c r="A7" s="5">
        <v>4</v>
      </c>
      <c r="B7" s="35" t="s">
        <v>68</v>
      </c>
      <c r="C7" s="36"/>
    </row>
    <row r="8" spans="1:3" x14ac:dyDescent="0.25">
      <c r="A8" s="5">
        <v>5</v>
      </c>
      <c r="B8" s="35" t="s">
        <v>69</v>
      </c>
      <c r="C8" s="36"/>
    </row>
    <row r="9" spans="1:3" x14ac:dyDescent="0.25">
      <c r="A9" s="5">
        <v>6</v>
      </c>
      <c r="B9" s="35" t="s">
        <v>70</v>
      </c>
      <c r="C9" s="36"/>
    </row>
    <row r="10" spans="1:3" x14ac:dyDescent="0.25">
      <c r="A10" s="5">
        <v>7</v>
      </c>
      <c r="B10" s="35" t="s">
        <v>71</v>
      </c>
      <c r="C10" s="36"/>
    </row>
    <row r="11" spans="1:3" ht="30" x14ac:dyDescent="0.25">
      <c r="A11" s="5">
        <v>8</v>
      </c>
      <c r="B11" s="37" t="s">
        <v>72</v>
      </c>
      <c r="C11" s="36"/>
    </row>
    <row r="12" spans="1:3" x14ac:dyDescent="0.25">
      <c r="A12" s="5">
        <v>9</v>
      </c>
      <c r="B12" s="35" t="s">
        <v>73</v>
      </c>
      <c r="C12" s="36"/>
    </row>
    <row r="13" spans="1:3" x14ac:dyDescent="0.25">
      <c r="A13" s="5">
        <v>10</v>
      </c>
      <c r="B13" s="35" t="s">
        <v>74</v>
      </c>
      <c r="C13" s="36"/>
    </row>
    <row r="14" spans="1:3" x14ac:dyDescent="0.25">
      <c r="A14" s="5">
        <v>11</v>
      </c>
      <c r="B14" s="35" t="s">
        <v>75</v>
      </c>
      <c r="C14" s="36"/>
    </row>
    <row r="15" spans="1:3" x14ac:dyDescent="0.25">
      <c r="A15" s="5">
        <v>12</v>
      </c>
      <c r="B15" s="35" t="s">
        <v>76</v>
      </c>
      <c r="C15" s="36"/>
    </row>
    <row r="16" spans="1:3" x14ac:dyDescent="0.25">
      <c r="A16" s="5">
        <v>13</v>
      </c>
      <c r="B16" s="35" t="s">
        <v>77</v>
      </c>
      <c r="C16" s="36"/>
    </row>
    <row r="17" spans="1:3" x14ac:dyDescent="0.25">
      <c r="A17" s="5">
        <v>14</v>
      </c>
      <c r="B17" s="35" t="s">
        <v>78</v>
      </c>
      <c r="C17" s="36"/>
    </row>
    <row r="18" spans="1:3" x14ac:dyDescent="0.25">
      <c r="A18" s="5">
        <v>15</v>
      </c>
      <c r="B18" s="35" t="s">
        <v>79</v>
      </c>
      <c r="C18" s="36"/>
    </row>
    <row r="19" spans="1:3" x14ac:dyDescent="0.25">
      <c r="A19" s="5">
        <v>16</v>
      </c>
      <c r="B19" s="35" t="s">
        <v>80</v>
      </c>
      <c r="C19" s="36"/>
    </row>
    <row r="20" spans="1:3" x14ac:dyDescent="0.25">
      <c r="A20" s="5">
        <v>17</v>
      </c>
      <c r="B20" s="35" t="s">
        <v>81</v>
      </c>
      <c r="C20" s="36"/>
    </row>
    <row r="21" spans="1:3" x14ac:dyDescent="0.25">
      <c r="A21" s="5">
        <v>18</v>
      </c>
      <c r="B21" s="35" t="s">
        <v>82</v>
      </c>
      <c r="C21" s="36"/>
    </row>
    <row r="22" spans="1:3" x14ac:dyDescent="0.25">
      <c r="A22" s="95" t="s">
        <v>103</v>
      </c>
      <c r="B22" s="95"/>
      <c r="C22" s="35">
        <f>SUM(C4:C21)</f>
        <v>0</v>
      </c>
    </row>
    <row r="23" spans="1:3" x14ac:dyDescent="0.25">
      <c r="A23" s="95" t="s">
        <v>10</v>
      </c>
      <c r="B23" s="95"/>
      <c r="C23" s="38" t="str">
        <f>IF(C22&lt;1,"0",IF(C22&lt;6,"5 Moderado",IF(C22&lt;12,"10 Mayor",IF(C22&lt;19,"20 Catastrófico"))))</f>
        <v>0</v>
      </c>
    </row>
    <row r="24" spans="1:3" x14ac:dyDescent="0.25">
      <c r="A24" s="96" t="s">
        <v>102</v>
      </c>
      <c r="B24" s="96"/>
      <c r="C24" s="96"/>
    </row>
    <row r="25" spans="1:3" x14ac:dyDescent="0.25">
      <c r="A25" s="39"/>
      <c r="B25" s="39"/>
      <c r="C25" s="39"/>
    </row>
    <row r="26" spans="1:3" x14ac:dyDescent="0.25">
      <c r="A26" s="97" t="s">
        <v>83</v>
      </c>
      <c r="B26" s="97"/>
      <c r="C26" s="97"/>
    </row>
    <row r="27" spans="1:3" x14ac:dyDescent="0.25">
      <c r="A27" s="97" t="s">
        <v>61</v>
      </c>
      <c r="B27" s="32" t="s">
        <v>62</v>
      </c>
      <c r="C27" s="33" t="s">
        <v>63</v>
      </c>
    </row>
    <row r="28" spans="1:3" x14ac:dyDescent="0.25">
      <c r="A28" s="97"/>
      <c r="B28" s="34" t="s">
        <v>64</v>
      </c>
      <c r="C28" s="33" t="s">
        <v>26</v>
      </c>
    </row>
    <row r="29" spans="1:3" x14ac:dyDescent="0.25">
      <c r="A29" s="5">
        <v>1</v>
      </c>
      <c r="B29" s="35" t="s">
        <v>65</v>
      </c>
      <c r="C29" s="36"/>
    </row>
    <row r="30" spans="1:3" x14ac:dyDescent="0.25">
      <c r="A30" s="5">
        <v>2</v>
      </c>
      <c r="B30" s="35" t="s">
        <v>66</v>
      </c>
      <c r="C30" s="36"/>
    </row>
    <row r="31" spans="1:3" x14ac:dyDescent="0.25">
      <c r="A31" s="5">
        <v>3</v>
      </c>
      <c r="B31" s="35" t="s">
        <v>67</v>
      </c>
      <c r="C31" s="36"/>
    </row>
    <row r="32" spans="1:3" x14ac:dyDescent="0.25">
      <c r="A32" s="5">
        <v>4</v>
      </c>
      <c r="B32" s="35" t="s">
        <v>68</v>
      </c>
      <c r="C32" s="36"/>
    </row>
    <row r="33" spans="1:3" x14ac:dyDescent="0.25">
      <c r="A33" s="5">
        <v>5</v>
      </c>
      <c r="B33" s="35" t="s">
        <v>69</v>
      </c>
      <c r="C33" s="36"/>
    </row>
    <row r="34" spans="1:3" x14ac:dyDescent="0.25">
      <c r="A34" s="5">
        <v>6</v>
      </c>
      <c r="B34" s="35" t="s">
        <v>70</v>
      </c>
      <c r="C34" s="36"/>
    </row>
    <row r="35" spans="1:3" x14ac:dyDescent="0.25">
      <c r="A35" s="5">
        <v>7</v>
      </c>
      <c r="B35" s="35" t="s">
        <v>71</v>
      </c>
      <c r="C35" s="36"/>
    </row>
    <row r="36" spans="1:3" ht="30" x14ac:dyDescent="0.25">
      <c r="A36" s="5">
        <v>8</v>
      </c>
      <c r="B36" s="37" t="s">
        <v>72</v>
      </c>
      <c r="C36" s="36"/>
    </row>
    <row r="37" spans="1:3" x14ac:dyDescent="0.25">
      <c r="A37" s="5">
        <v>9</v>
      </c>
      <c r="B37" s="35" t="s">
        <v>73</v>
      </c>
      <c r="C37" s="36"/>
    </row>
    <row r="38" spans="1:3" x14ac:dyDescent="0.25">
      <c r="A38" s="5">
        <v>10</v>
      </c>
      <c r="B38" s="35" t="s">
        <v>74</v>
      </c>
      <c r="C38" s="36"/>
    </row>
    <row r="39" spans="1:3" x14ac:dyDescent="0.25">
      <c r="A39" s="5">
        <v>11</v>
      </c>
      <c r="B39" s="35" t="s">
        <v>75</v>
      </c>
      <c r="C39" s="36"/>
    </row>
    <row r="40" spans="1:3" x14ac:dyDescent="0.25">
      <c r="A40" s="5">
        <v>12</v>
      </c>
      <c r="B40" s="35" t="s">
        <v>76</v>
      </c>
      <c r="C40" s="36"/>
    </row>
    <row r="41" spans="1:3" x14ac:dyDescent="0.25">
      <c r="A41" s="5">
        <v>13</v>
      </c>
      <c r="B41" s="35" t="s">
        <v>77</v>
      </c>
      <c r="C41" s="36"/>
    </row>
    <row r="42" spans="1:3" x14ac:dyDescent="0.25">
      <c r="A42" s="5">
        <v>14</v>
      </c>
      <c r="B42" s="35" t="s">
        <v>78</v>
      </c>
      <c r="C42" s="36"/>
    </row>
    <row r="43" spans="1:3" x14ac:dyDescent="0.25">
      <c r="A43" s="5">
        <v>15</v>
      </c>
      <c r="B43" s="35" t="s">
        <v>79</v>
      </c>
      <c r="C43" s="36"/>
    </row>
    <row r="44" spans="1:3" x14ac:dyDescent="0.25">
      <c r="A44" s="5">
        <v>16</v>
      </c>
      <c r="B44" s="35" t="s">
        <v>80</v>
      </c>
      <c r="C44" s="36"/>
    </row>
    <row r="45" spans="1:3" x14ac:dyDescent="0.25">
      <c r="A45" s="5">
        <v>17</v>
      </c>
      <c r="B45" s="35" t="s">
        <v>81</v>
      </c>
      <c r="C45" s="36"/>
    </row>
    <row r="46" spans="1:3" x14ac:dyDescent="0.25">
      <c r="A46" s="5">
        <v>18</v>
      </c>
      <c r="B46" s="35" t="s">
        <v>82</v>
      </c>
      <c r="C46" s="36"/>
    </row>
    <row r="47" spans="1:3" x14ac:dyDescent="0.25">
      <c r="A47" s="95" t="s">
        <v>103</v>
      </c>
      <c r="B47" s="95"/>
      <c r="C47" s="35">
        <f>SUM(C29:C46)</f>
        <v>0</v>
      </c>
    </row>
    <row r="48" spans="1:3" x14ac:dyDescent="0.25">
      <c r="A48" s="95" t="s">
        <v>10</v>
      </c>
      <c r="B48" s="95"/>
      <c r="C48" s="38" t="str">
        <f>IF(C47&lt;1,"0",IF(C47&lt;6,"5 Moderado",IF(C47&lt;12,"10 Mayor",IF(C47&lt;19,"20 Catastrófico"))))</f>
        <v>0</v>
      </c>
    </row>
    <row r="49" spans="1:3" x14ac:dyDescent="0.25">
      <c r="A49" s="96" t="s">
        <v>102</v>
      </c>
      <c r="B49" s="96"/>
      <c r="C49" s="96"/>
    </row>
    <row r="50" spans="1:3" x14ac:dyDescent="0.25">
      <c r="A50" s="39"/>
      <c r="B50" s="39"/>
      <c r="C50" s="39"/>
    </row>
    <row r="51" spans="1:3" x14ac:dyDescent="0.25">
      <c r="A51" s="97" t="s">
        <v>84</v>
      </c>
      <c r="B51" s="97"/>
      <c r="C51" s="97"/>
    </row>
    <row r="52" spans="1:3" x14ac:dyDescent="0.25">
      <c r="A52" s="97" t="s">
        <v>61</v>
      </c>
      <c r="B52" s="32" t="s">
        <v>62</v>
      </c>
      <c r="C52" s="33" t="s">
        <v>63</v>
      </c>
    </row>
    <row r="53" spans="1:3" x14ac:dyDescent="0.25">
      <c r="A53" s="97"/>
      <c r="B53" s="34" t="s">
        <v>64</v>
      </c>
      <c r="C53" s="33" t="s">
        <v>26</v>
      </c>
    </row>
    <row r="54" spans="1:3" x14ac:dyDescent="0.25">
      <c r="A54" s="5">
        <v>1</v>
      </c>
      <c r="B54" s="35" t="s">
        <v>65</v>
      </c>
      <c r="C54" s="36"/>
    </row>
    <row r="55" spans="1:3" x14ac:dyDescent="0.25">
      <c r="A55" s="5">
        <v>2</v>
      </c>
      <c r="B55" s="35" t="s">
        <v>66</v>
      </c>
      <c r="C55" s="36"/>
    </row>
    <row r="56" spans="1:3" x14ac:dyDescent="0.25">
      <c r="A56" s="5">
        <v>3</v>
      </c>
      <c r="B56" s="35" t="s">
        <v>67</v>
      </c>
      <c r="C56" s="36"/>
    </row>
    <row r="57" spans="1:3" x14ac:dyDescent="0.25">
      <c r="A57" s="5">
        <v>4</v>
      </c>
      <c r="B57" s="35" t="s">
        <v>68</v>
      </c>
      <c r="C57" s="36"/>
    </row>
    <row r="58" spans="1:3" x14ac:dyDescent="0.25">
      <c r="A58" s="5">
        <v>5</v>
      </c>
      <c r="B58" s="35" t="s">
        <v>69</v>
      </c>
      <c r="C58" s="36"/>
    </row>
    <row r="59" spans="1:3" x14ac:dyDescent="0.25">
      <c r="A59" s="5">
        <v>6</v>
      </c>
      <c r="B59" s="35" t="s">
        <v>70</v>
      </c>
      <c r="C59" s="36"/>
    </row>
    <row r="60" spans="1:3" x14ac:dyDescent="0.25">
      <c r="A60" s="5">
        <v>7</v>
      </c>
      <c r="B60" s="35" t="s">
        <v>71</v>
      </c>
      <c r="C60" s="36"/>
    </row>
    <row r="61" spans="1:3" ht="30" x14ac:dyDescent="0.25">
      <c r="A61" s="5">
        <v>8</v>
      </c>
      <c r="B61" s="37" t="s">
        <v>72</v>
      </c>
      <c r="C61" s="36"/>
    </row>
    <row r="62" spans="1:3" x14ac:dyDescent="0.25">
      <c r="A62" s="5">
        <v>9</v>
      </c>
      <c r="B62" s="35" t="s">
        <v>73</v>
      </c>
      <c r="C62" s="36"/>
    </row>
    <row r="63" spans="1:3" x14ac:dyDescent="0.25">
      <c r="A63" s="5">
        <v>10</v>
      </c>
      <c r="B63" s="35" t="s">
        <v>74</v>
      </c>
      <c r="C63" s="36"/>
    </row>
    <row r="64" spans="1:3" x14ac:dyDescent="0.25">
      <c r="A64" s="5">
        <v>11</v>
      </c>
      <c r="B64" s="35" t="s">
        <v>75</v>
      </c>
      <c r="C64" s="36"/>
    </row>
    <row r="65" spans="1:3" x14ac:dyDescent="0.25">
      <c r="A65" s="5">
        <v>12</v>
      </c>
      <c r="B65" s="35" t="s">
        <v>76</v>
      </c>
      <c r="C65" s="36"/>
    </row>
    <row r="66" spans="1:3" x14ac:dyDescent="0.25">
      <c r="A66" s="5">
        <v>13</v>
      </c>
      <c r="B66" s="35" t="s">
        <v>77</v>
      </c>
      <c r="C66" s="36"/>
    </row>
    <row r="67" spans="1:3" x14ac:dyDescent="0.25">
      <c r="A67" s="5">
        <v>14</v>
      </c>
      <c r="B67" s="35" t="s">
        <v>78</v>
      </c>
      <c r="C67" s="36"/>
    </row>
    <row r="68" spans="1:3" x14ac:dyDescent="0.25">
      <c r="A68" s="5">
        <v>15</v>
      </c>
      <c r="B68" s="35" t="s">
        <v>79</v>
      </c>
      <c r="C68" s="36"/>
    </row>
    <row r="69" spans="1:3" x14ac:dyDescent="0.25">
      <c r="A69" s="5">
        <v>16</v>
      </c>
      <c r="B69" s="35" t="s">
        <v>80</v>
      </c>
      <c r="C69" s="36"/>
    </row>
    <row r="70" spans="1:3" x14ac:dyDescent="0.25">
      <c r="A70" s="5">
        <v>17</v>
      </c>
      <c r="B70" s="35" t="s">
        <v>81</v>
      </c>
      <c r="C70" s="36"/>
    </row>
    <row r="71" spans="1:3" x14ac:dyDescent="0.25">
      <c r="A71" s="5">
        <v>18</v>
      </c>
      <c r="B71" s="35" t="s">
        <v>82</v>
      </c>
      <c r="C71" s="36"/>
    </row>
    <row r="72" spans="1:3" x14ac:dyDescent="0.25">
      <c r="A72" s="95" t="s">
        <v>103</v>
      </c>
      <c r="B72" s="95"/>
      <c r="C72" s="35">
        <f>SUM(C54:C71)</f>
        <v>0</v>
      </c>
    </row>
    <row r="73" spans="1:3" x14ac:dyDescent="0.25">
      <c r="A73" s="95" t="s">
        <v>10</v>
      </c>
      <c r="B73" s="95"/>
      <c r="C73" s="38" t="str">
        <f>IF(C72&lt;1,"0",IF(C72&lt;6,"5 Moderado",IF(C72&lt;12,"10 Mayor",IF(C72&lt;19,"20 Catastrófico"))))</f>
        <v>0</v>
      </c>
    </row>
    <row r="74" spans="1:3" x14ac:dyDescent="0.25">
      <c r="A74" s="96" t="s">
        <v>102</v>
      </c>
      <c r="B74" s="96"/>
      <c r="C74" s="96"/>
    </row>
    <row r="75" spans="1:3" x14ac:dyDescent="0.25">
      <c r="A75" s="40"/>
      <c r="B75" s="40"/>
      <c r="C75" s="40"/>
    </row>
    <row r="76" spans="1:3" x14ac:dyDescent="0.25">
      <c r="A76" s="97" t="s">
        <v>104</v>
      </c>
      <c r="B76" s="97"/>
      <c r="C76" s="97"/>
    </row>
    <row r="77" spans="1:3" x14ac:dyDescent="0.25">
      <c r="A77" s="97" t="s">
        <v>61</v>
      </c>
      <c r="B77" s="32" t="s">
        <v>62</v>
      </c>
      <c r="C77" s="33" t="s">
        <v>63</v>
      </c>
    </row>
    <row r="78" spans="1:3" x14ac:dyDescent="0.25">
      <c r="A78" s="97"/>
      <c r="B78" s="34" t="s">
        <v>64</v>
      </c>
      <c r="C78" s="33" t="s">
        <v>26</v>
      </c>
    </row>
    <row r="79" spans="1:3" x14ac:dyDescent="0.25">
      <c r="A79" s="5">
        <v>1</v>
      </c>
      <c r="B79" s="35" t="s">
        <v>65</v>
      </c>
      <c r="C79" s="36"/>
    </row>
    <row r="80" spans="1:3" x14ac:dyDescent="0.25">
      <c r="A80" s="5">
        <v>2</v>
      </c>
      <c r="B80" s="35" t="s">
        <v>66</v>
      </c>
      <c r="C80" s="36"/>
    </row>
    <row r="81" spans="1:3" x14ac:dyDescent="0.25">
      <c r="A81" s="5">
        <v>3</v>
      </c>
      <c r="B81" s="35" t="s">
        <v>67</v>
      </c>
      <c r="C81" s="36"/>
    </row>
    <row r="82" spans="1:3" x14ac:dyDescent="0.25">
      <c r="A82" s="5">
        <v>4</v>
      </c>
      <c r="B82" s="35" t="s">
        <v>68</v>
      </c>
      <c r="C82" s="36"/>
    </row>
    <row r="83" spans="1:3" x14ac:dyDescent="0.25">
      <c r="A83" s="5">
        <v>5</v>
      </c>
      <c r="B83" s="35" t="s">
        <v>69</v>
      </c>
      <c r="C83" s="36"/>
    </row>
    <row r="84" spans="1:3" x14ac:dyDescent="0.25">
      <c r="A84" s="5">
        <v>6</v>
      </c>
      <c r="B84" s="35" t="s">
        <v>70</v>
      </c>
      <c r="C84" s="36"/>
    </row>
    <row r="85" spans="1:3" x14ac:dyDescent="0.25">
      <c r="A85" s="5">
        <v>7</v>
      </c>
      <c r="B85" s="35" t="s">
        <v>71</v>
      </c>
      <c r="C85" s="36"/>
    </row>
    <row r="86" spans="1:3" ht="30" x14ac:dyDescent="0.25">
      <c r="A86" s="5">
        <v>8</v>
      </c>
      <c r="B86" s="37" t="s">
        <v>72</v>
      </c>
      <c r="C86" s="36"/>
    </row>
    <row r="87" spans="1:3" x14ac:dyDescent="0.25">
      <c r="A87" s="5">
        <v>9</v>
      </c>
      <c r="B87" s="35" t="s">
        <v>73</v>
      </c>
      <c r="C87" s="36"/>
    </row>
    <row r="88" spans="1:3" x14ac:dyDescent="0.25">
      <c r="A88" s="5">
        <v>10</v>
      </c>
      <c r="B88" s="35" t="s">
        <v>74</v>
      </c>
      <c r="C88" s="36"/>
    </row>
    <row r="89" spans="1:3" x14ac:dyDescent="0.25">
      <c r="A89" s="5">
        <v>11</v>
      </c>
      <c r="B89" s="35" t="s">
        <v>75</v>
      </c>
      <c r="C89" s="36"/>
    </row>
    <row r="90" spans="1:3" x14ac:dyDescent="0.25">
      <c r="A90" s="5">
        <v>12</v>
      </c>
      <c r="B90" s="35" t="s">
        <v>76</v>
      </c>
      <c r="C90" s="36"/>
    </row>
    <row r="91" spans="1:3" x14ac:dyDescent="0.25">
      <c r="A91" s="5">
        <v>13</v>
      </c>
      <c r="B91" s="35" t="s">
        <v>77</v>
      </c>
      <c r="C91" s="36"/>
    </row>
    <row r="92" spans="1:3" x14ac:dyDescent="0.25">
      <c r="A92" s="5">
        <v>14</v>
      </c>
      <c r="B92" s="35" t="s">
        <v>78</v>
      </c>
      <c r="C92" s="36"/>
    </row>
    <row r="93" spans="1:3" x14ac:dyDescent="0.25">
      <c r="A93" s="5">
        <v>15</v>
      </c>
      <c r="B93" s="35" t="s">
        <v>79</v>
      </c>
      <c r="C93" s="36"/>
    </row>
    <row r="94" spans="1:3" x14ac:dyDescent="0.25">
      <c r="A94" s="5">
        <v>16</v>
      </c>
      <c r="B94" s="35" t="s">
        <v>80</v>
      </c>
      <c r="C94" s="36"/>
    </row>
    <row r="95" spans="1:3" x14ac:dyDescent="0.25">
      <c r="A95" s="5">
        <v>17</v>
      </c>
      <c r="B95" s="35" t="s">
        <v>81</v>
      </c>
      <c r="C95" s="36"/>
    </row>
    <row r="96" spans="1:3" x14ac:dyDescent="0.25">
      <c r="A96" s="5">
        <v>18</v>
      </c>
      <c r="B96" s="35" t="s">
        <v>82</v>
      </c>
      <c r="C96" s="36"/>
    </row>
    <row r="97" spans="1:3" x14ac:dyDescent="0.25">
      <c r="A97" s="95" t="s">
        <v>103</v>
      </c>
      <c r="B97" s="95"/>
      <c r="C97" s="35">
        <f>SUM(C79:C96)</f>
        <v>0</v>
      </c>
    </row>
    <row r="98" spans="1:3" x14ac:dyDescent="0.25">
      <c r="A98" s="95" t="s">
        <v>10</v>
      </c>
      <c r="B98" s="95"/>
      <c r="C98" s="38" t="str">
        <f>IF(C97&lt;1,"0",IF(C97&lt;6,"5 Moderado",IF(C97&lt;12,"10 Mayor",IF(C97&lt;19,"20 Catastrofico"))))</f>
        <v>0</v>
      </c>
    </row>
    <row r="99" spans="1:3" x14ac:dyDescent="0.25">
      <c r="A99" s="96" t="s">
        <v>102</v>
      </c>
      <c r="B99" s="96"/>
      <c r="C99" s="96"/>
    </row>
    <row r="100" spans="1:3" x14ac:dyDescent="0.25">
      <c r="A100" s="40"/>
      <c r="B100" s="40"/>
      <c r="C100" s="40"/>
    </row>
    <row r="101" spans="1:3" x14ac:dyDescent="0.25">
      <c r="A101" s="97" t="s">
        <v>85</v>
      </c>
      <c r="B101" s="97"/>
      <c r="C101" s="97"/>
    </row>
    <row r="102" spans="1:3" x14ac:dyDescent="0.25">
      <c r="A102" s="97" t="s">
        <v>61</v>
      </c>
      <c r="B102" s="32" t="s">
        <v>62</v>
      </c>
      <c r="C102" s="33" t="s">
        <v>63</v>
      </c>
    </row>
    <row r="103" spans="1:3" x14ac:dyDescent="0.25">
      <c r="A103" s="97"/>
      <c r="B103" s="34" t="s">
        <v>64</v>
      </c>
      <c r="C103" s="33" t="s">
        <v>26</v>
      </c>
    </row>
    <row r="104" spans="1:3" x14ac:dyDescent="0.25">
      <c r="A104" s="5">
        <v>1</v>
      </c>
      <c r="B104" s="35" t="s">
        <v>65</v>
      </c>
      <c r="C104" s="36"/>
    </row>
    <row r="105" spans="1:3" x14ac:dyDescent="0.25">
      <c r="A105" s="5">
        <v>2</v>
      </c>
      <c r="B105" s="35" t="s">
        <v>66</v>
      </c>
      <c r="C105" s="36"/>
    </row>
    <row r="106" spans="1:3" x14ac:dyDescent="0.25">
      <c r="A106" s="5">
        <v>3</v>
      </c>
      <c r="B106" s="35" t="s">
        <v>67</v>
      </c>
      <c r="C106" s="36"/>
    </row>
    <row r="107" spans="1:3" x14ac:dyDescent="0.25">
      <c r="A107" s="5">
        <v>4</v>
      </c>
      <c r="B107" s="35" t="s">
        <v>68</v>
      </c>
      <c r="C107" s="36"/>
    </row>
    <row r="108" spans="1:3" x14ac:dyDescent="0.25">
      <c r="A108" s="5">
        <v>5</v>
      </c>
      <c r="B108" s="35" t="s">
        <v>69</v>
      </c>
      <c r="C108" s="36"/>
    </row>
    <row r="109" spans="1:3" x14ac:dyDescent="0.25">
      <c r="A109" s="5">
        <v>6</v>
      </c>
      <c r="B109" s="35" t="s">
        <v>70</v>
      </c>
      <c r="C109" s="36"/>
    </row>
    <row r="110" spans="1:3" x14ac:dyDescent="0.25">
      <c r="A110" s="5">
        <v>7</v>
      </c>
      <c r="B110" s="35" t="s">
        <v>71</v>
      </c>
      <c r="C110" s="36"/>
    </row>
    <row r="111" spans="1:3" ht="30" x14ac:dyDescent="0.25">
      <c r="A111" s="5">
        <v>8</v>
      </c>
      <c r="B111" s="37" t="s">
        <v>72</v>
      </c>
      <c r="C111" s="36"/>
    </row>
    <row r="112" spans="1:3" x14ac:dyDescent="0.25">
      <c r="A112" s="5">
        <v>9</v>
      </c>
      <c r="B112" s="35" t="s">
        <v>73</v>
      </c>
      <c r="C112" s="36"/>
    </row>
    <row r="113" spans="1:3" x14ac:dyDescent="0.25">
      <c r="A113" s="5">
        <v>10</v>
      </c>
      <c r="B113" s="35" t="s">
        <v>74</v>
      </c>
      <c r="C113" s="36"/>
    </row>
    <row r="114" spans="1:3" x14ac:dyDescent="0.25">
      <c r="A114" s="5">
        <v>11</v>
      </c>
      <c r="B114" s="35" t="s">
        <v>75</v>
      </c>
      <c r="C114" s="36"/>
    </row>
    <row r="115" spans="1:3" x14ac:dyDescent="0.25">
      <c r="A115" s="5">
        <v>12</v>
      </c>
      <c r="B115" s="35" t="s">
        <v>76</v>
      </c>
      <c r="C115" s="36"/>
    </row>
    <row r="116" spans="1:3" x14ac:dyDescent="0.25">
      <c r="A116" s="5">
        <v>13</v>
      </c>
      <c r="B116" s="35" t="s">
        <v>77</v>
      </c>
      <c r="C116" s="36"/>
    </row>
    <row r="117" spans="1:3" x14ac:dyDescent="0.25">
      <c r="A117" s="5">
        <v>14</v>
      </c>
      <c r="B117" s="35" t="s">
        <v>78</v>
      </c>
      <c r="C117" s="36"/>
    </row>
    <row r="118" spans="1:3" x14ac:dyDescent="0.25">
      <c r="A118" s="5">
        <v>15</v>
      </c>
      <c r="B118" s="35" t="s">
        <v>79</v>
      </c>
      <c r="C118" s="36"/>
    </row>
    <row r="119" spans="1:3" x14ac:dyDescent="0.25">
      <c r="A119" s="5">
        <v>16</v>
      </c>
      <c r="B119" s="35" t="s">
        <v>80</v>
      </c>
      <c r="C119" s="36"/>
    </row>
    <row r="120" spans="1:3" x14ac:dyDescent="0.25">
      <c r="A120" s="5">
        <v>17</v>
      </c>
      <c r="B120" s="35" t="s">
        <v>81</v>
      </c>
      <c r="C120" s="36"/>
    </row>
    <row r="121" spans="1:3" x14ac:dyDescent="0.25">
      <c r="A121" s="5">
        <v>18</v>
      </c>
      <c r="B121" s="35" t="s">
        <v>82</v>
      </c>
      <c r="C121" s="36"/>
    </row>
    <row r="122" spans="1:3" x14ac:dyDescent="0.25">
      <c r="A122" s="95" t="s">
        <v>103</v>
      </c>
      <c r="B122" s="95"/>
      <c r="C122" s="35">
        <f>SUM(C104:C121)</f>
        <v>0</v>
      </c>
    </row>
    <row r="123" spans="1:3" x14ac:dyDescent="0.25">
      <c r="A123" s="95" t="s">
        <v>10</v>
      </c>
      <c r="B123" s="95"/>
      <c r="C123" s="38" t="str">
        <f>IF(C122&lt;1,"0",IF(C122&lt;6,"5Moderado",IF(C122&lt;12,"10 Mayor",IF(C122&lt;19,"20 Catastrofico"))))</f>
        <v>0</v>
      </c>
    </row>
    <row r="124" spans="1:3" x14ac:dyDescent="0.25">
      <c r="A124" s="96" t="s">
        <v>102</v>
      </c>
      <c r="B124" s="96"/>
      <c r="C124" s="96"/>
    </row>
  </sheetData>
  <sheetProtection algorithmName="SHA-512" hashValue="p9b9+1WYRa5zvpRruV4xKXZzeDk/Zs6+gxrkiS3aBR2kfHBJNMkmEqvPagie9dzlKA/hA5rTMtQL0+jQSPUlUg==" saltValue="JEU/cIdR3rDnQaAS6AIiqw==" spinCount="100000" sheet="1" objects="1" scenarios="1" formatCells="0" formatColumns="0" formatRows="0"/>
  <mergeCells count="25">
    <mergeCell ref="A23:B23"/>
    <mergeCell ref="A1:C1"/>
    <mergeCell ref="A26:C26"/>
    <mergeCell ref="A27:A28"/>
    <mergeCell ref="A47:B47"/>
    <mergeCell ref="A22:B22"/>
    <mergeCell ref="A2:A3"/>
    <mergeCell ref="A24:C24"/>
    <mergeCell ref="A49:C49"/>
    <mergeCell ref="A51:C51"/>
    <mergeCell ref="A52:A53"/>
    <mergeCell ref="A72:B72"/>
    <mergeCell ref="A48:B48"/>
    <mergeCell ref="A73:B73"/>
    <mergeCell ref="A98:B98"/>
    <mergeCell ref="A124:C124"/>
    <mergeCell ref="A99:C99"/>
    <mergeCell ref="A101:C101"/>
    <mergeCell ref="A102:A103"/>
    <mergeCell ref="A122:B122"/>
    <mergeCell ref="A123:B123"/>
    <mergeCell ref="A74:C74"/>
    <mergeCell ref="A76:C76"/>
    <mergeCell ref="A77:A78"/>
    <mergeCell ref="A97:B9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GridLines="0" zoomScale="90" zoomScaleNormal="90" workbookViewId="0">
      <selection activeCell="E4" sqref="E4"/>
    </sheetView>
  </sheetViews>
  <sheetFormatPr baseColWidth="10" defaultColWidth="11.42578125" defaultRowHeight="12.75" x14ac:dyDescent="0.2"/>
  <cols>
    <col min="1" max="1" width="63" style="17" customWidth="1"/>
    <col min="2" max="2" width="7.140625" style="17" bestFit="1" customWidth="1"/>
    <col min="3" max="3" width="39.42578125" style="17" customWidth="1"/>
    <col min="4" max="7" width="32.7109375" style="17" customWidth="1"/>
    <col min="8" max="16384" width="11.42578125" style="17"/>
  </cols>
  <sheetData>
    <row r="1" spans="1:7" x14ac:dyDescent="0.2">
      <c r="A1" s="104" t="s">
        <v>18</v>
      </c>
      <c r="B1" s="105"/>
      <c r="C1" s="105"/>
      <c r="D1" s="105"/>
      <c r="E1" s="105"/>
      <c r="F1" s="105"/>
      <c r="G1" s="105"/>
    </row>
    <row r="2" spans="1:7" x14ac:dyDescent="0.2">
      <c r="A2" s="102">
        <f>+'Mapa de Riesgos'!C9</f>
        <v>0</v>
      </c>
      <c r="B2" s="102"/>
      <c r="C2" s="18" t="s">
        <v>19</v>
      </c>
      <c r="D2" s="18" t="s">
        <v>20</v>
      </c>
      <c r="E2" s="18" t="s">
        <v>21</v>
      </c>
      <c r="F2" s="18" t="s">
        <v>22</v>
      </c>
      <c r="G2" s="18" t="s">
        <v>23</v>
      </c>
    </row>
    <row r="3" spans="1:7" ht="128.25" customHeight="1" x14ac:dyDescent="0.2">
      <c r="A3" s="102"/>
      <c r="B3" s="102"/>
      <c r="C3" s="19">
        <f>'Mapa de Riesgos'!L9</f>
        <v>0</v>
      </c>
      <c r="D3" s="19">
        <f>'Mapa de Riesgos'!L10</f>
        <v>0</v>
      </c>
      <c r="E3" s="19">
        <f>'Mapa de Riesgos'!L11</f>
        <v>0</v>
      </c>
      <c r="F3" s="19">
        <f>'Mapa de Riesgos'!L12</f>
        <v>0</v>
      </c>
      <c r="G3" s="19">
        <f>+'Mapa de Riesgos'!L13</f>
        <v>0</v>
      </c>
    </row>
    <row r="4" spans="1:7" x14ac:dyDescent="0.2">
      <c r="A4" s="20" t="s">
        <v>24</v>
      </c>
      <c r="B4" s="18" t="s">
        <v>25</v>
      </c>
      <c r="C4" s="18" t="s">
        <v>26</v>
      </c>
      <c r="D4" s="18" t="s">
        <v>26</v>
      </c>
      <c r="E4" s="18" t="s">
        <v>26</v>
      </c>
      <c r="F4" s="18" t="s">
        <v>26</v>
      </c>
      <c r="G4" s="18" t="s">
        <v>26</v>
      </c>
    </row>
    <row r="5" spans="1:7" ht="26.25" x14ac:dyDescent="0.25">
      <c r="A5" s="21" t="s">
        <v>27</v>
      </c>
      <c r="B5" s="22">
        <v>15</v>
      </c>
      <c r="C5" s="49"/>
      <c r="D5" s="50"/>
      <c r="E5" s="23"/>
      <c r="F5" s="23"/>
      <c r="G5" s="53"/>
    </row>
    <row r="6" spans="1:7" ht="26.25" x14ac:dyDescent="0.25">
      <c r="A6" s="21" t="s">
        <v>28</v>
      </c>
      <c r="B6" s="22">
        <v>5</v>
      </c>
      <c r="C6" s="49"/>
      <c r="D6" s="50"/>
      <c r="E6" s="23"/>
      <c r="F6" s="23"/>
      <c r="G6" s="53"/>
    </row>
    <row r="7" spans="1:7" ht="15" x14ac:dyDescent="0.25">
      <c r="A7" s="21" t="s">
        <v>29</v>
      </c>
      <c r="B7" s="22">
        <v>15</v>
      </c>
      <c r="C7" s="49"/>
      <c r="D7" s="50"/>
      <c r="E7" s="23"/>
      <c r="F7" s="23"/>
      <c r="G7" s="53"/>
    </row>
    <row r="8" spans="1:7" ht="15" x14ac:dyDescent="0.25">
      <c r="A8" s="21" t="s">
        <v>30</v>
      </c>
      <c r="B8" s="22">
        <v>10</v>
      </c>
      <c r="C8" s="49"/>
      <c r="D8" s="50"/>
      <c r="E8" s="23"/>
      <c r="F8" s="23"/>
      <c r="G8" s="53"/>
    </row>
    <row r="9" spans="1:7" ht="15" x14ac:dyDescent="0.25">
      <c r="A9" s="21" t="s">
        <v>31</v>
      </c>
      <c r="B9" s="22">
        <v>15</v>
      </c>
      <c r="C9" s="49"/>
      <c r="D9" s="50"/>
      <c r="E9" s="23"/>
      <c r="F9" s="23"/>
      <c r="G9" s="53"/>
    </row>
    <row r="10" spans="1:7" ht="15" x14ac:dyDescent="0.25">
      <c r="A10" s="21" t="s">
        <v>32</v>
      </c>
      <c r="B10" s="22">
        <v>10</v>
      </c>
      <c r="C10" s="49"/>
      <c r="D10" s="50"/>
      <c r="E10" s="23"/>
      <c r="F10" s="23"/>
      <c r="G10" s="53"/>
    </row>
    <row r="11" spans="1:7" ht="15.75" thickBot="1" x14ac:dyDescent="0.3">
      <c r="A11" s="21" t="s">
        <v>33</v>
      </c>
      <c r="B11" s="22">
        <v>30</v>
      </c>
      <c r="C11" s="51"/>
      <c r="D11" s="52"/>
      <c r="E11" s="23"/>
      <c r="F11" s="23"/>
      <c r="G11" s="54"/>
    </row>
    <row r="12" spans="1:7" x14ac:dyDescent="0.2">
      <c r="A12" s="24" t="s">
        <v>34</v>
      </c>
      <c r="B12" s="25">
        <f t="shared" ref="B12:G12" si="0">SUM(B5:B11)</f>
        <v>100</v>
      </c>
      <c r="C12" s="26">
        <f t="shared" si="0"/>
        <v>0</v>
      </c>
      <c r="D12" s="26">
        <f t="shared" si="0"/>
        <v>0</v>
      </c>
      <c r="E12" s="26">
        <f t="shared" si="0"/>
        <v>0</v>
      </c>
      <c r="F12" s="26">
        <f t="shared" si="0"/>
        <v>0</v>
      </c>
      <c r="G12" s="26">
        <f t="shared" si="0"/>
        <v>0</v>
      </c>
    </row>
    <row r="13" spans="1:7" x14ac:dyDescent="0.2">
      <c r="A13" s="27" t="s">
        <v>35</v>
      </c>
      <c r="B13" s="28">
        <f>+(G13+F13+E13+D13+C13)/5</f>
        <v>0</v>
      </c>
      <c r="C13" s="29" t="str">
        <f>IF(C12&lt;51,"0", IF(C12&lt;76,"1", IF(C12&lt;101,"2")))</f>
        <v>0</v>
      </c>
      <c r="D13" s="29" t="str">
        <f>IF(D12&lt;51,"0", IF(D12&lt;76,"1", IF(D12&lt;101,"2")))</f>
        <v>0</v>
      </c>
      <c r="E13" s="29" t="str">
        <f t="shared" ref="E13:G13" si="1">IF(E12&lt;51,"0", IF(E12&lt;76,"1", IF(E12&lt;101,"2")))</f>
        <v>0</v>
      </c>
      <c r="F13" s="29" t="str">
        <f t="shared" si="1"/>
        <v>0</v>
      </c>
      <c r="G13" s="29" t="str">
        <f t="shared" si="1"/>
        <v>0</v>
      </c>
    </row>
    <row r="14" spans="1:7" x14ac:dyDescent="0.2">
      <c r="A14" s="30"/>
      <c r="B14" s="30"/>
      <c r="C14" s="30"/>
      <c r="D14" s="30"/>
      <c r="E14" s="30"/>
      <c r="F14" s="30"/>
      <c r="G14" s="30"/>
    </row>
    <row r="15" spans="1:7" x14ac:dyDescent="0.2">
      <c r="A15" s="101" t="s">
        <v>36</v>
      </c>
      <c r="B15" s="101"/>
      <c r="C15" s="101"/>
      <c r="D15" s="101"/>
      <c r="E15" s="101"/>
      <c r="F15" s="101"/>
      <c r="G15" s="101"/>
    </row>
    <row r="16" spans="1:7" x14ac:dyDescent="0.2">
      <c r="A16" s="103">
        <f>+'Mapa de Riesgos'!C14</f>
        <v>0</v>
      </c>
      <c r="B16" s="103"/>
      <c r="C16" s="18" t="s">
        <v>37</v>
      </c>
      <c r="D16" s="18" t="s">
        <v>38</v>
      </c>
      <c r="E16" s="18" t="s">
        <v>39</v>
      </c>
      <c r="F16" s="18" t="s">
        <v>40</v>
      </c>
      <c r="G16" s="18" t="s">
        <v>41</v>
      </c>
    </row>
    <row r="17" spans="1:7" s="55" customFormat="1" ht="135" customHeight="1" x14ac:dyDescent="0.25">
      <c r="A17" s="103"/>
      <c r="B17" s="103"/>
      <c r="C17" s="47">
        <f>'Mapa de Riesgos'!L14</f>
        <v>0</v>
      </c>
      <c r="D17" s="47">
        <f>'Mapa de Riesgos'!L15</f>
        <v>0</v>
      </c>
      <c r="E17" s="47">
        <f>'Mapa de Riesgos'!L16</f>
        <v>0</v>
      </c>
      <c r="F17" s="47">
        <f>'Mapa de Riesgos'!L17</f>
        <v>0</v>
      </c>
      <c r="G17" s="47">
        <f>'Mapa de Riesgos'!L18</f>
        <v>0</v>
      </c>
    </row>
    <row r="18" spans="1:7" x14ac:dyDescent="0.2">
      <c r="A18" s="20" t="s">
        <v>24</v>
      </c>
      <c r="B18" s="18" t="s">
        <v>25</v>
      </c>
      <c r="C18" s="18" t="s">
        <v>26</v>
      </c>
      <c r="D18" s="18" t="s">
        <v>26</v>
      </c>
      <c r="E18" s="18" t="s">
        <v>26</v>
      </c>
      <c r="F18" s="18" t="s">
        <v>26</v>
      </c>
      <c r="G18" s="18" t="s">
        <v>26</v>
      </c>
    </row>
    <row r="19" spans="1:7" ht="25.5" x14ac:dyDescent="0.2">
      <c r="A19" s="21" t="s">
        <v>27</v>
      </c>
      <c r="B19" s="22">
        <v>15</v>
      </c>
      <c r="C19" s="23"/>
      <c r="D19" s="23"/>
      <c r="E19" s="23"/>
      <c r="F19" s="23"/>
      <c r="G19" s="23"/>
    </row>
    <row r="20" spans="1:7" ht="25.5" x14ac:dyDescent="0.2">
      <c r="A20" s="21" t="s">
        <v>28</v>
      </c>
      <c r="B20" s="22">
        <v>5</v>
      </c>
      <c r="C20" s="23"/>
      <c r="D20" s="23"/>
      <c r="E20" s="23"/>
      <c r="F20" s="23"/>
      <c r="G20" s="23"/>
    </row>
    <row r="21" spans="1:7" x14ac:dyDescent="0.2">
      <c r="A21" s="21" t="s">
        <v>29</v>
      </c>
      <c r="B21" s="22">
        <v>15</v>
      </c>
      <c r="C21" s="23"/>
      <c r="D21" s="23"/>
      <c r="E21" s="23"/>
      <c r="F21" s="23"/>
      <c r="G21" s="23"/>
    </row>
    <row r="22" spans="1:7" x14ac:dyDescent="0.2">
      <c r="A22" s="21" t="s">
        <v>30</v>
      </c>
      <c r="B22" s="22">
        <v>10</v>
      </c>
      <c r="C22" s="23"/>
      <c r="D22" s="23"/>
      <c r="E22" s="23"/>
      <c r="F22" s="23"/>
      <c r="G22" s="23"/>
    </row>
    <row r="23" spans="1:7" x14ac:dyDescent="0.2">
      <c r="A23" s="21" t="s">
        <v>31</v>
      </c>
      <c r="B23" s="22">
        <v>15</v>
      </c>
      <c r="C23" s="23"/>
      <c r="D23" s="23"/>
      <c r="E23" s="23"/>
      <c r="F23" s="23"/>
      <c r="G23" s="23"/>
    </row>
    <row r="24" spans="1:7" x14ac:dyDescent="0.2">
      <c r="A24" s="21" t="s">
        <v>32</v>
      </c>
      <c r="B24" s="22">
        <v>10</v>
      </c>
      <c r="C24" s="23"/>
      <c r="D24" s="23"/>
      <c r="E24" s="23"/>
      <c r="F24" s="23"/>
      <c r="G24" s="23"/>
    </row>
    <row r="25" spans="1:7" x14ac:dyDescent="0.2">
      <c r="A25" s="21" t="s">
        <v>33</v>
      </c>
      <c r="B25" s="22">
        <v>30</v>
      </c>
      <c r="C25" s="23"/>
      <c r="D25" s="23"/>
      <c r="E25" s="23"/>
      <c r="F25" s="23"/>
      <c r="G25" s="23"/>
    </row>
    <row r="26" spans="1:7" x14ac:dyDescent="0.2">
      <c r="A26" s="24" t="s">
        <v>34</v>
      </c>
      <c r="B26" s="25">
        <f t="shared" ref="B26:G26" si="2">SUM(B19:B25)</f>
        <v>100</v>
      </c>
      <c r="C26" s="26">
        <f t="shared" si="2"/>
        <v>0</v>
      </c>
      <c r="D26" s="26">
        <f t="shared" si="2"/>
        <v>0</v>
      </c>
      <c r="E26" s="26">
        <f t="shared" si="2"/>
        <v>0</v>
      </c>
      <c r="F26" s="26">
        <f t="shared" si="2"/>
        <v>0</v>
      </c>
      <c r="G26" s="26">
        <f t="shared" si="2"/>
        <v>0</v>
      </c>
    </row>
    <row r="27" spans="1:7" x14ac:dyDescent="0.2">
      <c r="A27" s="27" t="s">
        <v>35</v>
      </c>
      <c r="B27" s="28">
        <f>+(G27+F27+E27+D27+C27)/5</f>
        <v>0</v>
      </c>
      <c r="C27" s="29" t="str">
        <f>IF(C26&lt;51,"0", IF(C26&lt;76,"1", IF(C26&lt;101,"2")))</f>
        <v>0</v>
      </c>
      <c r="D27" s="29" t="str">
        <f>IF(D26&lt;51,"0", IF(D26&lt;76,"1", IF(D26&lt;101,"2")))</f>
        <v>0</v>
      </c>
      <c r="E27" s="29" t="str">
        <f t="shared" ref="E27:G27" si="3">IF(E26&lt;51,"0", IF(E26&lt;76,"1", IF(E26&lt;101,"2")))</f>
        <v>0</v>
      </c>
      <c r="F27" s="29" t="str">
        <f t="shared" si="3"/>
        <v>0</v>
      </c>
      <c r="G27" s="29" t="str">
        <f t="shared" si="3"/>
        <v>0</v>
      </c>
    </row>
    <row r="28" spans="1:7" x14ac:dyDescent="0.2">
      <c r="A28" s="30"/>
      <c r="B28" s="30"/>
      <c r="C28" s="30"/>
      <c r="D28" s="30"/>
      <c r="E28" s="30"/>
      <c r="F28" s="30"/>
      <c r="G28" s="30"/>
    </row>
    <row r="29" spans="1:7" s="31" customFormat="1" x14ac:dyDescent="0.2">
      <c r="A29" s="101" t="s">
        <v>42</v>
      </c>
      <c r="B29" s="101"/>
      <c r="C29" s="101"/>
      <c r="D29" s="101"/>
      <c r="E29" s="101"/>
      <c r="F29" s="101"/>
      <c r="G29" s="101"/>
    </row>
    <row r="30" spans="1:7" ht="17.25" customHeight="1" x14ac:dyDescent="0.2">
      <c r="A30" s="103">
        <f>+'Mapa de Riesgos'!C19</f>
        <v>0</v>
      </c>
      <c r="B30" s="103"/>
      <c r="C30" s="18" t="s">
        <v>43</v>
      </c>
      <c r="D30" s="18" t="s">
        <v>44</v>
      </c>
      <c r="E30" s="18" t="s">
        <v>45</v>
      </c>
      <c r="F30" s="18" t="s">
        <v>46</v>
      </c>
      <c r="G30" s="18" t="s">
        <v>47</v>
      </c>
    </row>
    <row r="31" spans="1:7" s="56" customFormat="1" ht="135" customHeight="1" x14ac:dyDescent="0.25">
      <c r="A31" s="103"/>
      <c r="B31" s="103"/>
      <c r="C31" s="46">
        <f>'Mapa de Riesgos'!L19</f>
        <v>0</v>
      </c>
      <c r="D31" s="46">
        <f>'Mapa de Riesgos'!L20</f>
        <v>0</v>
      </c>
      <c r="E31" s="46">
        <f>'Mapa de Riesgos'!L21</f>
        <v>0</v>
      </c>
      <c r="F31" s="46">
        <f>'Mapa de Riesgos'!L22</f>
        <v>0</v>
      </c>
      <c r="G31" s="46">
        <f>'Mapa de Riesgos'!L23</f>
        <v>0</v>
      </c>
    </row>
    <row r="32" spans="1:7" x14ac:dyDescent="0.2">
      <c r="A32" s="20" t="s">
        <v>24</v>
      </c>
      <c r="B32" s="18" t="s">
        <v>25</v>
      </c>
      <c r="C32" s="18" t="s">
        <v>26</v>
      </c>
      <c r="D32" s="18" t="s">
        <v>26</v>
      </c>
      <c r="E32" s="18" t="s">
        <v>26</v>
      </c>
      <c r="F32" s="18" t="s">
        <v>26</v>
      </c>
      <c r="G32" s="18" t="s">
        <v>26</v>
      </c>
    </row>
    <row r="33" spans="1:7" ht="25.5" x14ac:dyDescent="0.2">
      <c r="A33" s="21" t="s">
        <v>27</v>
      </c>
      <c r="B33" s="22">
        <v>15</v>
      </c>
      <c r="C33" s="23"/>
      <c r="D33" s="23"/>
      <c r="E33" s="23"/>
      <c r="F33" s="23"/>
      <c r="G33" s="23"/>
    </row>
    <row r="34" spans="1:7" ht="25.5" x14ac:dyDescent="0.2">
      <c r="A34" s="21" t="s">
        <v>28</v>
      </c>
      <c r="B34" s="22">
        <v>5</v>
      </c>
      <c r="C34" s="23"/>
      <c r="D34" s="23"/>
      <c r="E34" s="23"/>
      <c r="F34" s="23"/>
      <c r="G34" s="23"/>
    </row>
    <row r="35" spans="1:7" x14ac:dyDescent="0.2">
      <c r="A35" s="21" t="s">
        <v>29</v>
      </c>
      <c r="B35" s="22">
        <v>15</v>
      </c>
      <c r="C35" s="23"/>
      <c r="D35" s="23"/>
      <c r="E35" s="23"/>
      <c r="F35" s="23"/>
      <c r="G35" s="23"/>
    </row>
    <row r="36" spans="1:7" x14ac:dyDescent="0.2">
      <c r="A36" s="21" t="s">
        <v>30</v>
      </c>
      <c r="B36" s="22">
        <v>10</v>
      </c>
      <c r="C36" s="23"/>
      <c r="D36" s="23"/>
      <c r="E36" s="23"/>
      <c r="F36" s="23"/>
      <c r="G36" s="23"/>
    </row>
    <row r="37" spans="1:7" x14ac:dyDescent="0.2">
      <c r="A37" s="21" t="s">
        <v>31</v>
      </c>
      <c r="B37" s="22">
        <v>15</v>
      </c>
      <c r="C37" s="23"/>
      <c r="D37" s="23"/>
      <c r="E37" s="23"/>
      <c r="F37" s="23"/>
      <c r="G37" s="23"/>
    </row>
    <row r="38" spans="1:7" x14ac:dyDescent="0.2">
      <c r="A38" s="21" t="s">
        <v>32</v>
      </c>
      <c r="B38" s="22">
        <v>10</v>
      </c>
      <c r="C38" s="23"/>
      <c r="D38" s="23"/>
      <c r="E38" s="23"/>
      <c r="F38" s="23"/>
      <c r="G38" s="23"/>
    </row>
    <row r="39" spans="1:7" x14ac:dyDescent="0.2">
      <c r="A39" s="21" t="s">
        <v>33</v>
      </c>
      <c r="B39" s="22">
        <v>30</v>
      </c>
      <c r="C39" s="23"/>
      <c r="D39" s="23"/>
      <c r="E39" s="23"/>
      <c r="F39" s="23"/>
      <c r="G39" s="23"/>
    </row>
    <row r="40" spans="1:7" x14ac:dyDescent="0.2">
      <c r="A40" s="24" t="s">
        <v>34</v>
      </c>
      <c r="B40" s="25">
        <f t="shared" ref="B40:G40" si="4">SUM(B33:B39)</f>
        <v>100</v>
      </c>
      <c r="C40" s="26">
        <f t="shared" si="4"/>
        <v>0</v>
      </c>
      <c r="D40" s="26">
        <f t="shared" si="4"/>
        <v>0</v>
      </c>
      <c r="E40" s="26">
        <f t="shared" si="4"/>
        <v>0</v>
      </c>
      <c r="F40" s="26">
        <f t="shared" si="4"/>
        <v>0</v>
      </c>
      <c r="G40" s="26">
        <f t="shared" si="4"/>
        <v>0</v>
      </c>
    </row>
    <row r="41" spans="1:7" x14ac:dyDescent="0.2">
      <c r="A41" s="27" t="s">
        <v>35</v>
      </c>
      <c r="B41" s="28">
        <f>+(G41+F41+E41+D41+C41)/5</f>
        <v>0</v>
      </c>
      <c r="C41" s="29" t="str">
        <f>IF(C40&lt;51,"0", IF(C40&lt;76,"1", IF(C40&lt;101,"2")))</f>
        <v>0</v>
      </c>
      <c r="D41" s="29" t="str">
        <f>IF(D40&lt;51,"0", IF(D40&lt;76,"1", IF(D40&lt;101,"2")))</f>
        <v>0</v>
      </c>
      <c r="E41" s="29" t="str">
        <f t="shared" ref="E41:G41" si="5">IF(E40&lt;51,"0", IF(E40&lt;76,"1", IF(E40&lt;101,"2")))</f>
        <v>0</v>
      </c>
      <c r="F41" s="29" t="str">
        <f t="shared" si="5"/>
        <v>0</v>
      </c>
      <c r="G41" s="29" t="str">
        <f t="shared" si="5"/>
        <v>0</v>
      </c>
    </row>
    <row r="42" spans="1:7" x14ac:dyDescent="0.2">
      <c r="A42" s="100"/>
      <c r="B42" s="100"/>
      <c r="C42" s="100"/>
      <c r="D42" s="100"/>
      <c r="E42" s="100"/>
      <c r="F42" s="100"/>
      <c r="G42" s="100"/>
    </row>
    <row r="43" spans="1:7" s="31" customFormat="1" x14ac:dyDescent="0.2">
      <c r="A43" s="101" t="s">
        <v>48</v>
      </c>
      <c r="B43" s="101"/>
      <c r="C43" s="101"/>
      <c r="D43" s="101"/>
      <c r="E43" s="101"/>
      <c r="F43" s="101"/>
      <c r="G43" s="101"/>
    </row>
    <row r="44" spans="1:7" x14ac:dyDescent="0.2">
      <c r="A44" s="103">
        <f>+'Mapa de Riesgos'!C24</f>
        <v>0</v>
      </c>
      <c r="B44" s="103"/>
      <c r="C44" s="18" t="s">
        <v>49</v>
      </c>
      <c r="D44" s="18" t="s">
        <v>50</v>
      </c>
      <c r="E44" s="18" t="s">
        <v>51</v>
      </c>
      <c r="F44" s="18" t="s">
        <v>52</v>
      </c>
      <c r="G44" s="18" t="s">
        <v>53</v>
      </c>
    </row>
    <row r="45" spans="1:7" s="57" customFormat="1" ht="135" customHeight="1" x14ac:dyDescent="0.25">
      <c r="A45" s="103"/>
      <c r="B45" s="103"/>
      <c r="C45" s="47">
        <f>'Mapa de Riesgos'!L24</f>
        <v>0</v>
      </c>
      <c r="D45" s="47">
        <f>'Mapa de Riesgos'!L25</f>
        <v>0</v>
      </c>
      <c r="E45" s="47">
        <f>'Mapa de Riesgos'!L26</f>
        <v>0</v>
      </c>
      <c r="F45" s="47">
        <f>'Mapa de Riesgos'!L27</f>
        <v>0</v>
      </c>
      <c r="G45" s="47">
        <f>'Mapa de Riesgos'!L28</f>
        <v>0</v>
      </c>
    </row>
    <row r="46" spans="1:7" x14ac:dyDescent="0.2">
      <c r="A46" s="20" t="s">
        <v>24</v>
      </c>
      <c r="B46" s="18" t="s">
        <v>25</v>
      </c>
      <c r="C46" s="18" t="s">
        <v>26</v>
      </c>
      <c r="D46" s="18" t="s">
        <v>26</v>
      </c>
      <c r="E46" s="18" t="s">
        <v>26</v>
      </c>
      <c r="F46" s="18" t="s">
        <v>26</v>
      </c>
      <c r="G46" s="18" t="s">
        <v>26</v>
      </c>
    </row>
    <row r="47" spans="1:7" ht="25.5" x14ac:dyDescent="0.2">
      <c r="A47" s="21" t="s">
        <v>27</v>
      </c>
      <c r="B47" s="22">
        <v>15</v>
      </c>
      <c r="C47" s="23"/>
      <c r="D47" s="23"/>
      <c r="E47" s="23"/>
      <c r="F47" s="23"/>
      <c r="G47" s="23"/>
    </row>
    <row r="48" spans="1:7" ht="25.5" x14ac:dyDescent="0.2">
      <c r="A48" s="21" t="s">
        <v>28</v>
      </c>
      <c r="B48" s="22">
        <v>5</v>
      </c>
      <c r="C48" s="23"/>
      <c r="D48" s="23"/>
      <c r="E48" s="23"/>
      <c r="F48" s="23"/>
      <c r="G48" s="23"/>
    </row>
    <row r="49" spans="1:7" x14ac:dyDescent="0.2">
      <c r="A49" s="21" t="s">
        <v>29</v>
      </c>
      <c r="B49" s="22">
        <v>15</v>
      </c>
      <c r="C49" s="23"/>
      <c r="D49" s="23"/>
      <c r="E49" s="23"/>
      <c r="F49" s="23"/>
      <c r="G49" s="23"/>
    </row>
    <row r="50" spans="1:7" x14ac:dyDescent="0.2">
      <c r="A50" s="21" t="s">
        <v>30</v>
      </c>
      <c r="B50" s="22">
        <v>10</v>
      </c>
      <c r="C50" s="23"/>
      <c r="D50" s="23"/>
      <c r="E50" s="23"/>
      <c r="F50" s="23"/>
      <c r="G50" s="23"/>
    </row>
    <row r="51" spans="1:7" x14ac:dyDescent="0.2">
      <c r="A51" s="21" t="s">
        <v>31</v>
      </c>
      <c r="B51" s="22">
        <v>15</v>
      </c>
      <c r="C51" s="23"/>
      <c r="D51" s="23"/>
      <c r="E51" s="23"/>
      <c r="F51" s="23"/>
      <c r="G51" s="23"/>
    </row>
    <row r="52" spans="1:7" x14ac:dyDescent="0.2">
      <c r="A52" s="21" t="s">
        <v>32</v>
      </c>
      <c r="B52" s="22">
        <v>10</v>
      </c>
      <c r="C52" s="23"/>
      <c r="D52" s="23"/>
      <c r="E52" s="23"/>
      <c r="F52" s="23"/>
      <c r="G52" s="23"/>
    </row>
    <row r="53" spans="1:7" x14ac:dyDescent="0.2">
      <c r="A53" s="21" t="s">
        <v>33</v>
      </c>
      <c r="B53" s="22">
        <v>30</v>
      </c>
      <c r="C53" s="23"/>
      <c r="D53" s="23"/>
      <c r="E53" s="23"/>
      <c r="F53" s="23"/>
      <c r="G53" s="23"/>
    </row>
    <row r="54" spans="1:7" x14ac:dyDescent="0.2">
      <c r="A54" s="24" t="s">
        <v>34</v>
      </c>
      <c r="B54" s="25">
        <f t="shared" ref="B54:G54" si="6">SUM(B47:B53)</f>
        <v>100</v>
      </c>
      <c r="C54" s="26">
        <f t="shared" si="6"/>
        <v>0</v>
      </c>
      <c r="D54" s="26">
        <f t="shared" si="6"/>
        <v>0</v>
      </c>
      <c r="E54" s="26">
        <f t="shared" si="6"/>
        <v>0</v>
      </c>
      <c r="F54" s="26">
        <f t="shared" si="6"/>
        <v>0</v>
      </c>
      <c r="G54" s="26">
        <f t="shared" si="6"/>
        <v>0</v>
      </c>
    </row>
    <row r="55" spans="1:7" x14ac:dyDescent="0.2">
      <c r="A55" s="27" t="s">
        <v>35</v>
      </c>
      <c r="B55" s="28">
        <f>+(G55+F55+E55+D55+C55)/5</f>
        <v>0</v>
      </c>
      <c r="C55" s="29" t="str">
        <f>IF(C54&lt;51,"0", IF(C54&lt;76,"1", IF(C54&lt;101,"2")))</f>
        <v>0</v>
      </c>
      <c r="D55" s="29" t="str">
        <f>IF(D54&lt;51,"0", IF(D54&lt;76,"1", IF(D54&lt;101,"2")))</f>
        <v>0</v>
      </c>
      <c r="E55" s="29" t="str">
        <f t="shared" ref="E55:G55" si="7">IF(E54&lt;51,"0", IF(E54&lt;76,"1", IF(E54&lt;101,"2")))</f>
        <v>0</v>
      </c>
      <c r="F55" s="29" t="str">
        <f t="shared" si="7"/>
        <v>0</v>
      </c>
      <c r="G55" s="29" t="str">
        <f t="shared" si="7"/>
        <v>0</v>
      </c>
    </row>
    <row r="56" spans="1:7" x14ac:dyDescent="0.2">
      <c r="A56" s="100"/>
      <c r="B56" s="100"/>
      <c r="C56" s="100"/>
      <c r="D56" s="100"/>
      <c r="E56" s="100"/>
      <c r="F56" s="100"/>
      <c r="G56" s="100"/>
    </row>
    <row r="57" spans="1:7" s="31" customFormat="1" x14ac:dyDescent="0.2">
      <c r="A57" s="101" t="s">
        <v>54</v>
      </c>
      <c r="B57" s="101"/>
      <c r="C57" s="101"/>
      <c r="D57" s="101"/>
      <c r="E57" s="101"/>
      <c r="F57" s="101"/>
      <c r="G57" s="101"/>
    </row>
    <row r="58" spans="1:7" x14ac:dyDescent="0.2">
      <c r="A58" s="102">
        <f>+'Mapa de Riesgos'!C29</f>
        <v>0</v>
      </c>
      <c r="B58" s="102"/>
      <c r="C58" s="45" t="s">
        <v>55</v>
      </c>
      <c r="D58" s="45" t="s">
        <v>56</v>
      </c>
      <c r="E58" s="45" t="s">
        <v>57</v>
      </c>
      <c r="F58" s="45" t="s">
        <v>58</v>
      </c>
      <c r="G58" s="18" t="s">
        <v>59</v>
      </c>
    </row>
    <row r="59" spans="1:7" s="57" customFormat="1" ht="135" customHeight="1" x14ac:dyDescent="0.25">
      <c r="A59" s="102"/>
      <c r="B59" s="102"/>
      <c r="C59" s="46">
        <f>'Mapa de Riesgos'!L29</f>
        <v>0</v>
      </c>
      <c r="D59" s="46">
        <f>'Mapa de Riesgos'!L30</f>
        <v>0</v>
      </c>
      <c r="E59" s="46">
        <f>'Mapa de Riesgos'!L31</f>
        <v>0</v>
      </c>
      <c r="F59" s="46">
        <f>'Mapa de Riesgos'!L32</f>
        <v>0</v>
      </c>
      <c r="G59" s="47">
        <f>'Mapa de Riesgos'!L33</f>
        <v>0</v>
      </c>
    </row>
    <row r="60" spans="1:7" x14ac:dyDescent="0.2">
      <c r="A60" s="20" t="s">
        <v>24</v>
      </c>
      <c r="B60" s="18" t="s">
        <v>25</v>
      </c>
      <c r="C60" s="18" t="s">
        <v>26</v>
      </c>
      <c r="D60" s="18" t="s">
        <v>26</v>
      </c>
      <c r="E60" s="18" t="s">
        <v>26</v>
      </c>
      <c r="F60" s="18" t="s">
        <v>26</v>
      </c>
      <c r="G60" s="18" t="s">
        <v>26</v>
      </c>
    </row>
    <row r="61" spans="1:7" ht="25.5" x14ac:dyDescent="0.2">
      <c r="A61" s="21" t="s">
        <v>27</v>
      </c>
      <c r="B61" s="22">
        <v>15</v>
      </c>
      <c r="C61" s="23"/>
      <c r="D61" s="23"/>
      <c r="E61" s="23"/>
      <c r="F61" s="23"/>
      <c r="G61" s="23"/>
    </row>
    <row r="62" spans="1:7" ht="25.5" x14ac:dyDescent="0.2">
      <c r="A62" s="21" t="s">
        <v>28</v>
      </c>
      <c r="B62" s="22">
        <v>5</v>
      </c>
      <c r="C62" s="23"/>
      <c r="D62" s="23"/>
      <c r="E62" s="23"/>
      <c r="F62" s="23"/>
      <c r="G62" s="23"/>
    </row>
    <row r="63" spans="1:7" x14ac:dyDescent="0.2">
      <c r="A63" s="21" t="s">
        <v>29</v>
      </c>
      <c r="B63" s="22">
        <v>15</v>
      </c>
      <c r="C63" s="23"/>
      <c r="D63" s="23"/>
      <c r="E63" s="23"/>
      <c r="F63" s="23"/>
      <c r="G63" s="23"/>
    </row>
    <row r="64" spans="1:7" x14ac:dyDescent="0.2">
      <c r="A64" s="21" t="s">
        <v>30</v>
      </c>
      <c r="B64" s="22">
        <v>10</v>
      </c>
      <c r="C64" s="23"/>
      <c r="D64" s="23"/>
      <c r="E64" s="23"/>
      <c r="F64" s="23"/>
      <c r="G64" s="23"/>
    </row>
    <row r="65" spans="1:7" x14ac:dyDescent="0.2">
      <c r="A65" s="21" t="s">
        <v>31</v>
      </c>
      <c r="B65" s="22">
        <v>15</v>
      </c>
      <c r="C65" s="23"/>
      <c r="D65" s="23"/>
      <c r="E65" s="23"/>
      <c r="F65" s="23"/>
      <c r="G65" s="23"/>
    </row>
    <row r="66" spans="1:7" x14ac:dyDescent="0.2">
      <c r="A66" s="21" t="s">
        <v>32</v>
      </c>
      <c r="B66" s="22">
        <v>10</v>
      </c>
      <c r="C66" s="23"/>
      <c r="D66" s="23"/>
      <c r="E66" s="23"/>
      <c r="F66" s="23"/>
      <c r="G66" s="23"/>
    </row>
    <row r="67" spans="1:7" x14ac:dyDescent="0.2">
      <c r="A67" s="21" t="s">
        <v>33</v>
      </c>
      <c r="B67" s="22">
        <v>30</v>
      </c>
      <c r="C67" s="23"/>
      <c r="D67" s="23"/>
      <c r="E67" s="23"/>
      <c r="F67" s="23"/>
      <c r="G67" s="23"/>
    </row>
    <row r="68" spans="1:7" x14ac:dyDescent="0.2">
      <c r="A68" s="24" t="s">
        <v>34</v>
      </c>
      <c r="B68" s="25">
        <f t="shared" ref="B68:G68" si="8">SUM(B61:B67)</f>
        <v>100</v>
      </c>
      <c r="C68" s="26">
        <f t="shared" si="8"/>
        <v>0</v>
      </c>
      <c r="D68" s="26">
        <f t="shared" si="8"/>
        <v>0</v>
      </c>
      <c r="E68" s="26">
        <f t="shared" si="8"/>
        <v>0</v>
      </c>
      <c r="F68" s="26">
        <f t="shared" si="8"/>
        <v>0</v>
      </c>
      <c r="G68" s="26">
        <f t="shared" si="8"/>
        <v>0</v>
      </c>
    </row>
    <row r="69" spans="1:7" s="31" customFormat="1" x14ac:dyDescent="0.2">
      <c r="A69" s="27" t="s">
        <v>35</v>
      </c>
      <c r="B69" s="28">
        <f>+(G69+F69+E69+D69+C69)/5</f>
        <v>0</v>
      </c>
      <c r="C69" s="29" t="str">
        <f>IF(C68&lt;51,"0", IF(C68&lt;76,"1", IF(C68&lt;101,"2")))</f>
        <v>0</v>
      </c>
      <c r="D69" s="29" t="str">
        <f>IF(D68&lt;51,"0", IF(D68&lt;76,"1", IF(D68&lt;101,"2")))</f>
        <v>0</v>
      </c>
      <c r="E69" s="29" t="str">
        <f t="shared" ref="E69:G69" si="9">IF(E68&lt;51,"0", IF(E68&lt;76,"1", IF(E68&lt;101,"2")))</f>
        <v>0</v>
      </c>
      <c r="F69" s="29" t="str">
        <f t="shared" si="9"/>
        <v>0</v>
      </c>
      <c r="G69" s="29" t="str">
        <f t="shared" si="9"/>
        <v>0</v>
      </c>
    </row>
  </sheetData>
  <sheetProtection algorithmName="SHA-512" hashValue="TskfcP7vg7lIZRqO7fuNxQVyu1yRIF6/GQ7k8A8xrq5MdzK9frBHARUds4vlJF8a1LO3EiKUiPvfvFNJR6Ic4g==" saltValue="jtlkxgCqx2diZf4SiBn/Hw==" spinCount="100000" sheet="1" objects="1" scenarios="1" formatCells="0" formatColumns="0" formatRows="0"/>
  <mergeCells count="12">
    <mergeCell ref="A29:G29"/>
    <mergeCell ref="A30:B31"/>
    <mergeCell ref="A15:G15"/>
    <mergeCell ref="A16:B17"/>
    <mergeCell ref="A1:G1"/>
    <mergeCell ref="A2:B3"/>
    <mergeCell ref="A56:G56"/>
    <mergeCell ref="A57:G57"/>
    <mergeCell ref="A58:B59"/>
    <mergeCell ref="A42:G42"/>
    <mergeCell ref="A43:G43"/>
    <mergeCell ref="A44:B4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2"/>
  <sheetViews>
    <sheetView topLeftCell="A19" workbookViewId="0">
      <selection activeCell="J32" sqref="J32"/>
    </sheetView>
  </sheetViews>
  <sheetFormatPr baseColWidth="10" defaultColWidth="11.42578125" defaultRowHeight="15" x14ac:dyDescent="0.25"/>
  <cols>
    <col min="2" max="2" width="15.7109375" customWidth="1"/>
    <col min="4" max="4" width="27" customWidth="1"/>
  </cols>
  <sheetData>
    <row r="2" spans="2:6" x14ac:dyDescent="0.25">
      <c r="B2" s="2" t="s">
        <v>9</v>
      </c>
      <c r="C2" s="2"/>
      <c r="D2" s="2" t="s">
        <v>10</v>
      </c>
    </row>
    <row r="3" spans="2:6" x14ac:dyDescent="0.25">
      <c r="B3">
        <v>1</v>
      </c>
      <c r="D3">
        <v>5</v>
      </c>
    </row>
    <row r="4" spans="2:6" x14ac:dyDescent="0.25">
      <c r="B4">
        <v>2</v>
      </c>
      <c r="D4">
        <v>10</v>
      </c>
    </row>
    <row r="5" spans="2:6" x14ac:dyDescent="0.25">
      <c r="B5">
        <v>3</v>
      </c>
      <c r="D5">
        <v>20</v>
      </c>
    </row>
    <row r="6" spans="2:6" x14ac:dyDescent="0.25">
      <c r="B6">
        <v>4</v>
      </c>
    </row>
    <row r="7" spans="2:6" x14ac:dyDescent="0.25">
      <c r="B7">
        <v>5</v>
      </c>
    </row>
    <row r="8" spans="2:6" x14ac:dyDescent="0.25">
      <c r="B8" s="1"/>
      <c r="D8" s="1"/>
    </row>
    <row r="11" spans="2:6" x14ac:dyDescent="0.25">
      <c r="B11" s="2" t="s">
        <v>86</v>
      </c>
      <c r="D11" s="2" t="s">
        <v>87</v>
      </c>
      <c r="F11" t="s">
        <v>88</v>
      </c>
    </row>
    <row r="12" spans="2:6" x14ac:dyDescent="0.25">
      <c r="B12" t="s">
        <v>132</v>
      </c>
      <c r="D12" t="s">
        <v>127</v>
      </c>
      <c r="F12" t="s">
        <v>89</v>
      </c>
    </row>
    <row r="13" spans="2:6" x14ac:dyDescent="0.25">
      <c r="B13" t="s">
        <v>133</v>
      </c>
      <c r="D13" t="s">
        <v>128</v>
      </c>
      <c r="F13" t="s">
        <v>90</v>
      </c>
    </row>
    <row r="14" spans="2:6" x14ac:dyDescent="0.25">
      <c r="B14" t="s">
        <v>134</v>
      </c>
      <c r="D14" t="s">
        <v>129</v>
      </c>
    </row>
    <row r="15" spans="2:6" x14ac:dyDescent="0.25">
      <c r="B15" t="s">
        <v>135</v>
      </c>
      <c r="D15" t="s">
        <v>130</v>
      </c>
    </row>
    <row r="16" spans="2:6" x14ac:dyDescent="0.25">
      <c r="B16" t="s">
        <v>136</v>
      </c>
      <c r="D16" t="s">
        <v>131</v>
      </c>
    </row>
    <row r="17" spans="2:4" x14ac:dyDescent="0.25">
      <c r="B17" t="s">
        <v>137</v>
      </c>
    </row>
    <row r="18" spans="2:4" x14ac:dyDescent="0.25">
      <c r="B18" t="s">
        <v>138</v>
      </c>
    </row>
    <row r="20" spans="2:4" x14ac:dyDescent="0.25">
      <c r="C20" s="3" t="s">
        <v>91</v>
      </c>
      <c r="D20" t="s">
        <v>105</v>
      </c>
    </row>
    <row r="21" spans="2:4" x14ac:dyDescent="0.25">
      <c r="D21" t="s">
        <v>106</v>
      </c>
    </row>
    <row r="24" spans="2:4" x14ac:dyDescent="0.25">
      <c r="B24" s="2" t="s">
        <v>92</v>
      </c>
      <c r="D24" s="2" t="s">
        <v>93</v>
      </c>
    </row>
    <row r="25" spans="2:4" x14ac:dyDescent="0.25">
      <c r="B25" t="s">
        <v>94</v>
      </c>
      <c r="D25" t="s">
        <v>145</v>
      </c>
    </row>
    <row r="26" spans="2:4" x14ac:dyDescent="0.25">
      <c r="B26" t="s">
        <v>95</v>
      </c>
      <c r="D26" t="s">
        <v>146</v>
      </c>
    </row>
    <row r="27" spans="2:4" x14ac:dyDescent="0.25">
      <c r="B27" t="s">
        <v>96</v>
      </c>
      <c r="D27" t="s">
        <v>147</v>
      </c>
    </row>
    <row r="28" spans="2:4" x14ac:dyDescent="0.25">
      <c r="B28" t="s">
        <v>97</v>
      </c>
      <c r="D28" t="s">
        <v>148</v>
      </c>
    </row>
    <row r="29" spans="2:4" x14ac:dyDescent="0.25">
      <c r="D29" t="s">
        <v>149</v>
      </c>
    </row>
    <row r="30" spans="2:4" x14ac:dyDescent="0.25">
      <c r="D30" t="s">
        <v>150</v>
      </c>
    </row>
    <row r="31" spans="2:4" x14ac:dyDescent="0.25">
      <c r="D31" t="s">
        <v>151</v>
      </c>
    </row>
    <row r="32" spans="2:4" x14ac:dyDescent="0.25">
      <c r="D32" t="s">
        <v>152</v>
      </c>
    </row>
    <row r="33" spans="2:4" x14ac:dyDescent="0.25">
      <c r="D33" t="s">
        <v>153</v>
      </c>
    </row>
    <row r="34" spans="2:4" x14ac:dyDescent="0.25">
      <c r="D34" t="s">
        <v>154</v>
      </c>
    </row>
    <row r="35" spans="2:4" x14ac:dyDescent="0.25">
      <c r="B35" s="2" t="s">
        <v>98</v>
      </c>
      <c r="D35" t="s">
        <v>155</v>
      </c>
    </row>
    <row r="36" spans="2:4" x14ac:dyDescent="0.25">
      <c r="B36" t="s">
        <v>99</v>
      </c>
      <c r="D36" t="s">
        <v>156</v>
      </c>
    </row>
    <row r="37" spans="2:4" x14ac:dyDescent="0.25">
      <c r="B37" t="s">
        <v>100</v>
      </c>
      <c r="D37" t="s">
        <v>157</v>
      </c>
    </row>
    <row r="38" spans="2:4" x14ac:dyDescent="0.25">
      <c r="B38" t="s">
        <v>101</v>
      </c>
      <c r="D38" t="s">
        <v>158</v>
      </c>
    </row>
    <row r="39" spans="2:4" x14ac:dyDescent="0.25">
      <c r="B39" t="s">
        <v>142</v>
      </c>
      <c r="D39" t="s">
        <v>159</v>
      </c>
    </row>
    <row r="40" spans="2:4" x14ac:dyDescent="0.25">
      <c r="D40" t="s">
        <v>160</v>
      </c>
    </row>
    <row r="41" spans="2:4" x14ac:dyDescent="0.25">
      <c r="D41" t="s">
        <v>161</v>
      </c>
    </row>
    <row r="42" spans="2:4" x14ac:dyDescent="0.25">
      <c r="D42" t="s">
        <v>162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Mapa de Riesgos</vt:lpstr>
      <vt:lpstr>fORMULAS</vt:lpstr>
      <vt:lpstr>Impacto - Probabilidad</vt:lpstr>
      <vt:lpstr>Controles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VICTIMAS</dc:creator>
  <cp:keywords/>
  <dc:description/>
  <cp:lastModifiedBy>Laura Nayibe Rueda Rodriguez</cp:lastModifiedBy>
  <cp:revision/>
  <cp:lastPrinted>2016-03-01T12:34:05Z</cp:lastPrinted>
  <dcterms:created xsi:type="dcterms:W3CDTF">2015-09-15T13:36:01Z</dcterms:created>
  <dcterms:modified xsi:type="dcterms:W3CDTF">2017-08-17T17:11:46Z</dcterms:modified>
  <cp:category/>
  <cp:contentStatus/>
</cp:coreProperties>
</file>