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https://unidadvictimas-my.sharepoint.com/personal/carlos_prias_unidadvictimas_gov_co/Documents/Escritorio/SIG_Ambiental/6. Planificación/Numeral_6.1.2/Direcciones Territoriales/Dt_EJE CAFETERO/"/>
    </mc:Choice>
  </mc:AlternateContent>
  <xr:revisionPtr revIDLastSave="91" documentId="13_ncr:1_{4279E355-6F0E-4FD9-A261-901D343AFECA}" xr6:coauthVersionLast="47" xr6:coauthVersionMax="47" xr10:uidLastSave="{57155965-3EFD-4B71-8E32-1EC73EDA5426}"/>
  <bookViews>
    <workbookView xWindow="-110" yWindow="-110" windowWidth="19420" windowHeight="10420" xr2:uid="{CB64A554-B248-4896-837A-7764E0B80BFE}"/>
  </bookViews>
  <sheets>
    <sheet name="Matriz" sheetId="1" r:id="rId1"/>
    <sheet name="Control Cambios" sheetId="3" r:id="rId2"/>
    <sheet name="Valoración" sheetId="2" state="hidden" r:id="rId3"/>
  </sheets>
  <definedNames>
    <definedName name="_xlnm._FilterDatabase" localSheetId="0" hidden="1">Matriz!$A$8:$AT$78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64" i="1" l="1"/>
  <c r="AI64" i="1"/>
  <c r="AE64" i="1"/>
  <c r="V64" i="1"/>
  <c r="S64" i="1"/>
  <c r="O64" i="1"/>
  <c r="AM63" i="1"/>
  <c r="AI63" i="1"/>
  <c r="AE63" i="1"/>
  <c r="V63" i="1"/>
  <c r="S63" i="1"/>
  <c r="O63" i="1"/>
  <c r="W63" i="1" l="1"/>
  <c r="X63" i="1" s="1"/>
  <c r="AN64" i="1"/>
  <c r="AN63" i="1"/>
  <c r="W64" i="1"/>
  <c r="X64" i="1" s="1"/>
  <c r="AO63" i="1" l="1"/>
  <c r="AP63" i="1" s="1"/>
  <c r="AO64" i="1"/>
  <c r="AP64" i="1" s="1"/>
  <c r="AE62" i="1"/>
  <c r="AM62" i="1"/>
  <c r="AI62" i="1"/>
  <c r="AM58" i="1"/>
  <c r="AI58" i="1"/>
  <c r="AE58" i="1"/>
  <c r="V62" i="1"/>
  <c r="S62" i="1"/>
  <c r="O62" i="1"/>
  <c r="W62" i="1" l="1"/>
  <c r="X62" i="1" s="1"/>
  <c r="AN58" i="1"/>
  <c r="AN62" i="1"/>
  <c r="AO62" i="1" l="1"/>
  <c r="AP62" i="1" s="1"/>
  <c r="AM56" i="1" l="1"/>
  <c r="AI56" i="1"/>
  <c r="AE56" i="1"/>
  <c r="V56" i="1"/>
  <c r="S56" i="1"/>
  <c r="O56" i="1"/>
  <c r="AM12" i="1"/>
  <c r="AI12" i="1"/>
  <c r="AE12" i="1"/>
  <c r="V12" i="1"/>
  <c r="S12" i="1"/>
  <c r="O12" i="1"/>
  <c r="V58" i="1"/>
  <c r="S58" i="1"/>
  <c r="O58" i="1"/>
  <c r="AM57" i="1"/>
  <c r="AI57" i="1"/>
  <c r="AE57" i="1"/>
  <c r="V57" i="1"/>
  <c r="S57" i="1"/>
  <c r="O57" i="1"/>
  <c r="AN12" i="1" l="1"/>
  <c r="AN56" i="1"/>
  <c r="AN57" i="1"/>
  <c r="W56" i="1"/>
  <c r="X56" i="1" s="1"/>
  <c r="W12" i="1"/>
  <c r="W58" i="1"/>
  <c r="W57" i="1"/>
  <c r="AO57" i="1" l="1"/>
  <c r="AP57" i="1" s="1"/>
  <c r="X58" i="1"/>
  <c r="AO58" i="1"/>
  <c r="AP58" i="1" s="1"/>
  <c r="AO12" i="1"/>
  <c r="AP12" i="1" s="1"/>
  <c r="AO56" i="1"/>
  <c r="AP56" i="1" s="1"/>
  <c r="X12" i="1"/>
  <c r="X57" i="1"/>
  <c r="AM61" i="1" l="1"/>
  <c r="AI61" i="1"/>
  <c r="AE61" i="1"/>
  <c r="V61" i="1"/>
  <c r="S61" i="1"/>
  <c r="O61" i="1"/>
  <c r="AN61" i="1" l="1"/>
  <c r="W61" i="1"/>
  <c r="X61" i="1" s="1"/>
  <c r="AM78" i="1"/>
  <c r="AI78" i="1"/>
  <c r="AE78" i="1"/>
  <c r="V78" i="1"/>
  <c r="S78" i="1"/>
  <c r="O78" i="1"/>
  <c r="AM77" i="1"/>
  <c r="AI77" i="1"/>
  <c r="AE77" i="1"/>
  <c r="V77" i="1"/>
  <c r="S77" i="1"/>
  <c r="O77" i="1"/>
  <c r="AM76" i="1"/>
  <c r="AI76" i="1"/>
  <c r="AE76" i="1"/>
  <c r="V76" i="1"/>
  <c r="S76" i="1"/>
  <c r="O76" i="1"/>
  <c r="AM75" i="1"/>
  <c r="AI75" i="1"/>
  <c r="AE75" i="1"/>
  <c r="V75" i="1"/>
  <c r="S75" i="1"/>
  <c r="O75" i="1"/>
  <c r="AM74" i="1"/>
  <c r="AI74" i="1"/>
  <c r="AE74" i="1"/>
  <c r="V74" i="1"/>
  <c r="S74" i="1"/>
  <c r="O74" i="1"/>
  <c r="AM73" i="1"/>
  <c r="AI73" i="1"/>
  <c r="AE73" i="1"/>
  <c r="V73" i="1"/>
  <c r="S73" i="1"/>
  <c r="O73" i="1"/>
  <c r="AM72" i="1"/>
  <c r="AI72" i="1"/>
  <c r="AE72" i="1"/>
  <c r="V72" i="1"/>
  <c r="S72" i="1"/>
  <c r="O72" i="1"/>
  <c r="AM71" i="1"/>
  <c r="AI71" i="1"/>
  <c r="AE71" i="1"/>
  <c r="V71" i="1"/>
  <c r="S71" i="1"/>
  <c r="O71" i="1"/>
  <c r="AM70" i="1"/>
  <c r="AI70" i="1"/>
  <c r="AE70" i="1"/>
  <c r="V70" i="1"/>
  <c r="S70" i="1"/>
  <c r="O70" i="1"/>
  <c r="AM69" i="1"/>
  <c r="AI69" i="1"/>
  <c r="AE69" i="1"/>
  <c r="V69" i="1"/>
  <c r="S69" i="1"/>
  <c r="O69" i="1"/>
  <c r="AM68" i="1"/>
  <c r="AI68" i="1"/>
  <c r="AE68" i="1"/>
  <c r="V68" i="1"/>
  <c r="S68" i="1"/>
  <c r="O68" i="1"/>
  <c r="AE10" i="1"/>
  <c r="AE11"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9" i="1"/>
  <c r="AE60" i="1"/>
  <c r="AE65" i="1"/>
  <c r="AE66" i="1"/>
  <c r="AE67" i="1"/>
  <c r="AM55" i="1"/>
  <c r="AI55" i="1"/>
  <c r="V55" i="1"/>
  <c r="S55" i="1"/>
  <c r="O55" i="1"/>
  <c r="AM50" i="1"/>
  <c r="AI50" i="1"/>
  <c r="V50" i="1"/>
  <c r="S50" i="1"/>
  <c r="O50" i="1"/>
  <c r="AM49" i="1"/>
  <c r="AI49" i="1"/>
  <c r="V49" i="1"/>
  <c r="S49" i="1"/>
  <c r="O49" i="1"/>
  <c r="AM54" i="1"/>
  <c r="AI54" i="1"/>
  <c r="V54" i="1"/>
  <c r="S54" i="1"/>
  <c r="O54" i="1"/>
  <c r="AM53" i="1"/>
  <c r="AI53" i="1"/>
  <c r="V53" i="1"/>
  <c r="S53" i="1"/>
  <c r="O53" i="1"/>
  <c r="AM52" i="1"/>
  <c r="AI52" i="1"/>
  <c r="V52" i="1"/>
  <c r="S52" i="1"/>
  <c r="O52" i="1"/>
  <c r="AO61" i="1" l="1"/>
  <c r="AP61" i="1" s="1"/>
  <c r="AN78" i="1"/>
  <c r="W73" i="1"/>
  <c r="X73" i="1" s="1"/>
  <c r="AN76" i="1"/>
  <c r="W74" i="1"/>
  <c r="X74" i="1" s="1"/>
  <c r="W78" i="1"/>
  <c r="X78" i="1" s="1"/>
  <c r="W69" i="1"/>
  <c r="X69" i="1" s="1"/>
  <c r="AN74" i="1"/>
  <c r="W68" i="1"/>
  <c r="X68" i="1" s="1"/>
  <c r="W77" i="1"/>
  <c r="X77" i="1" s="1"/>
  <c r="AN69" i="1"/>
  <c r="W71" i="1"/>
  <c r="AN68" i="1"/>
  <c r="W70" i="1"/>
  <c r="X70" i="1" s="1"/>
  <c r="AN71" i="1"/>
  <c r="W75" i="1"/>
  <c r="X75" i="1" s="1"/>
  <c r="AN73" i="1"/>
  <c r="AN72" i="1"/>
  <c r="AN70" i="1"/>
  <c r="W72" i="1"/>
  <c r="X72" i="1" s="1"/>
  <c r="AN75" i="1"/>
  <c r="AN77" i="1"/>
  <c r="W76" i="1"/>
  <c r="X76" i="1" s="1"/>
  <c r="AN55" i="1"/>
  <c r="W55" i="1"/>
  <c r="AN49" i="1"/>
  <c r="W50" i="1"/>
  <c r="W49" i="1"/>
  <c r="X49" i="1" s="1"/>
  <c r="AN50" i="1"/>
  <c r="AN54" i="1"/>
  <c r="AN52" i="1"/>
  <c r="W54" i="1"/>
  <c r="X54" i="1" s="1"/>
  <c r="W52" i="1"/>
  <c r="W53" i="1"/>
  <c r="X53" i="1" s="1"/>
  <c r="AN53" i="1"/>
  <c r="AO75" i="1" l="1"/>
  <c r="AP75" i="1" s="1"/>
  <c r="AO68" i="1"/>
  <c r="AP68" i="1" s="1"/>
  <c r="AO74" i="1"/>
  <c r="AP74" i="1" s="1"/>
  <c r="AO73" i="1"/>
  <c r="AP73" i="1" s="1"/>
  <c r="AO76" i="1"/>
  <c r="AP76" i="1" s="1"/>
  <c r="AO71" i="1"/>
  <c r="AP71" i="1" s="1"/>
  <c r="AO69" i="1"/>
  <c r="AP69" i="1" s="1"/>
  <c r="X71" i="1"/>
  <c r="AO77" i="1"/>
  <c r="AP77" i="1" s="1"/>
  <c r="AO78" i="1"/>
  <c r="AP78" i="1" s="1"/>
  <c r="AO72" i="1"/>
  <c r="AP72" i="1" s="1"/>
  <c r="AO70" i="1"/>
  <c r="AP70" i="1" s="1"/>
  <c r="AO55" i="1"/>
  <c r="AP55" i="1" s="1"/>
  <c r="AO53" i="1"/>
  <c r="AP53" i="1" s="1"/>
  <c r="X55" i="1"/>
  <c r="AO49" i="1"/>
  <c r="AP49" i="1" s="1"/>
  <c r="AO50" i="1"/>
  <c r="AP50" i="1" s="1"/>
  <c r="X50" i="1"/>
  <c r="AO52" i="1"/>
  <c r="AP52" i="1" s="1"/>
  <c r="AO54" i="1"/>
  <c r="AP54" i="1" s="1"/>
  <c r="X52" i="1"/>
  <c r="AM60" i="1" l="1"/>
  <c r="AI60" i="1"/>
  <c r="V60" i="1"/>
  <c r="S60" i="1"/>
  <c r="O60" i="1"/>
  <c r="AM59" i="1"/>
  <c r="AI59" i="1"/>
  <c r="V59" i="1"/>
  <c r="S59" i="1"/>
  <c r="O59" i="1"/>
  <c r="AN60" i="1" l="1"/>
  <c r="AN59" i="1"/>
  <c r="W60" i="1"/>
  <c r="W59" i="1"/>
  <c r="X59" i="1" s="1"/>
  <c r="AO60" i="1" l="1"/>
  <c r="AP60" i="1" s="1"/>
  <c r="AO59" i="1"/>
  <c r="AP59" i="1" s="1"/>
  <c r="X60" i="1"/>
  <c r="AM51" i="1"/>
  <c r="AI51" i="1"/>
  <c r="V51" i="1"/>
  <c r="S51" i="1"/>
  <c r="O51" i="1"/>
  <c r="AN51" i="1" l="1"/>
  <c r="W51" i="1"/>
  <c r="X51" i="1" s="1"/>
  <c r="AO51" i="1" l="1"/>
  <c r="AP51" i="1" s="1"/>
  <c r="V10" i="1"/>
  <c r="V11"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65" i="1"/>
  <c r="V66" i="1"/>
  <c r="V67" i="1"/>
  <c r="S10" i="1"/>
  <c r="S11"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65" i="1"/>
  <c r="S66" i="1"/>
  <c r="S67" i="1"/>
  <c r="O10" i="1"/>
  <c r="O11"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65" i="1"/>
  <c r="O66" i="1"/>
  <c r="O67" i="1"/>
  <c r="W39" i="1" l="1"/>
  <c r="X39" i="1" s="1"/>
  <c r="W38" i="1"/>
  <c r="X38" i="1" s="1"/>
  <c r="W16" i="1"/>
  <c r="X16" i="1" s="1"/>
  <c r="W40" i="1"/>
  <c r="X40" i="1" s="1"/>
  <c r="W23" i="1"/>
  <c r="X23" i="1" s="1"/>
  <c r="W31" i="1"/>
  <c r="X31" i="1" s="1"/>
  <c r="W36" i="1"/>
  <c r="X36" i="1" s="1"/>
  <c r="W29" i="1"/>
  <c r="X29" i="1" s="1"/>
  <c r="W21" i="1"/>
  <c r="X21" i="1" s="1"/>
  <c r="W14" i="1"/>
  <c r="X14" i="1" s="1"/>
  <c r="W41" i="1"/>
  <c r="X41" i="1" s="1"/>
  <c r="W34" i="1"/>
  <c r="X34" i="1" s="1"/>
  <c r="W26" i="1"/>
  <c r="X26" i="1" s="1"/>
  <c r="W18" i="1"/>
  <c r="X18" i="1" s="1"/>
  <c r="W10" i="1"/>
  <c r="X10" i="1" s="1"/>
  <c r="W65" i="1"/>
  <c r="X65" i="1" s="1"/>
  <c r="W43" i="1"/>
  <c r="X43" i="1" s="1"/>
  <c r="W45" i="1"/>
  <c r="X45" i="1" s="1"/>
  <c r="W37" i="1"/>
  <c r="X37" i="1" s="1"/>
  <c r="W30" i="1"/>
  <c r="X30" i="1" s="1"/>
  <c r="W22" i="1"/>
  <c r="X22" i="1" s="1"/>
  <c r="W15" i="1"/>
  <c r="X15" i="1" s="1"/>
  <c r="W47" i="1"/>
  <c r="X47" i="1" s="1"/>
  <c r="W32" i="1"/>
  <c r="X32" i="1" s="1"/>
  <c r="W24" i="1"/>
  <c r="X24" i="1" s="1"/>
  <c r="W48" i="1"/>
  <c r="X48" i="1" s="1"/>
  <c r="W33" i="1"/>
  <c r="X33" i="1" s="1"/>
  <c r="W25" i="1"/>
  <c r="X25" i="1" s="1"/>
  <c r="W17" i="1"/>
  <c r="X17" i="1" s="1"/>
  <c r="W67" i="1"/>
  <c r="X67" i="1" s="1"/>
  <c r="W66" i="1"/>
  <c r="X66" i="1" s="1"/>
  <c r="W44" i="1"/>
  <c r="X44" i="1" s="1"/>
  <c r="W46" i="1"/>
  <c r="X46" i="1" s="1"/>
  <c r="W42" i="1"/>
  <c r="X42" i="1" s="1"/>
  <c r="W27" i="1"/>
  <c r="X27" i="1" s="1"/>
  <c r="W19" i="1"/>
  <c r="X19" i="1" s="1"/>
  <c r="W11" i="1"/>
  <c r="X11" i="1" s="1"/>
  <c r="W35" i="1"/>
  <c r="X35" i="1" s="1"/>
  <c r="W28" i="1"/>
  <c r="X28" i="1" s="1"/>
  <c r="W20" i="1"/>
  <c r="X20" i="1" s="1"/>
  <c r="W13" i="1"/>
  <c r="X13" i="1" s="1"/>
  <c r="AM48" i="1"/>
  <c r="AI48" i="1"/>
  <c r="AM47" i="1"/>
  <c r="AI47" i="1"/>
  <c r="AN47" i="1" l="1"/>
  <c r="AN48" i="1"/>
  <c r="AM39" i="1"/>
  <c r="AI39" i="1"/>
  <c r="AM38" i="1"/>
  <c r="AI38" i="1"/>
  <c r="AM26" i="1"/>
  <c r="AI26" i="1"/>
  <c r="AM22" i="1"/>
  <c r="AI22" i="1"/>
  <c r="AM9" i="1"/>
  <c r="AM10" i="1"/>
  <c r="AM11" i="1"/>
  <c r="AM13" i="1"/>
  <c r="AM14" i="1"/>
  <c r="AM15" i="1"/>
  <c r="AM16" i="1"/>
  <c r="AM17" i="1"/>
  <c r="AM18" i="1"/>
  <c r="AM19" i="1"/>
  <c r="AM20" i="1"/>
  <c r="AM21" i="1"/>
  <c r="AM23" i="1"/>
  <c r="AM24" i="1"/>
  <c r="AM25" i="1"/>
  <c r="AM27" i="1"/>
  <c r="AM28" i="1"/>
  <c r="AM29" i="1"/>
  <c r="AM30" i="1"/>
  <c r="AM31" i="1"/>
  <c r="AM32" i="1"/>
  <c r="AM33" i="1"/>
  <c r="AM34" i="1"/>
  <c r="AM35" i="1"/>
  <c r="AM36" i="1"/>
  <c r="AM37" i="1"/>
  <c r="AM40" i="1"/>
  <c r="AM41" i="1"/>
  <c r="AM42" i="1"/>
  <c r="AM43" i="1"/>
  <c r="AM44" i="1"/>
  <c r="AM45" i="1"/>
  <c r="AM46" i="1"/>
  <c r="AI9" i="1"/>
  <c r="AI10" i="1"/>
  <c r="AI11" i="1"/>
  <c r="AI13" i="1"/>
  <c r="AI14" i="1"/>
  <c r="AI15" i="1"/>
  <c r="AI16" i="1"/>
  <c r="AI17" i="1"/>
  <c r="AI18" i="1"/>
  <c r="AI19" i="1"/>
  <c r="AI20" i="1"/>
  <c r="AI21" i="1"/>
  <c r="AI23" i="1"/>
  <c r="AI24" i="1"/>
  <c r="AI25" i="1"/>
  <c r="AI27" i="1"/>
  <c r="AI28" i="1"/>
  <c r="AI29" i="1"/>
  <c r="AI30" i="1"/>
  <c r="AI31" i="1"/>
  <c r="AI32" i="1"/>
  <c r="AI33" i="1"/>
  <c r="AI34" i="1"/>
  <c r="AI35" i="1"/>
  <c r="AI36" i="1"/>
  <c r="AI37" i="1"/>
  <c r="AI40" i="1"/>
  <c r="AI41" i="1"/>
  <c r="AI42" i="1"/>
  <c r="AI43" i="1"/>
  <c r="AI44" i="1"/>
  <c r="AI45" i="1"/>
  <c r="AI46" i="1"/>
  <c r="AE9" i="1"/>
  <c r="V9" i="1"/>
  <c r="S9" i="1"/>
  <c r="O9" i="1"/>
  <c r="AO47" i="1" l="1"/>
  <c r="AP47" i="1" s="1"/>
  <c r="AO48" i="1"/>
  <c r="AP48" i="1" s="1"/>
  <c r="AN39" i="1"/>
  <c r="AN16" i="1"/>
  <c r="AN38" i="1"/>
  <c r="AN30" i="1"/>
  <c r="AN15" i="1"/>
  <c r="AN36" i="1"/>
  <c r="AN43" i="1"/>
  <c r="AN22" i="1"/>
  <c r="AN31" i="1"/>
  <c r="AN9" i="1"/>
  <c r="AN26" i="1"/>
  <c r="AN44" i="1"/>
  <c r="AN29" i="1"/>
  <c r="AN37" i="1"/>
  <c r="AN46" i="1"/>
  <c r="AN28" i="1"/>
  <c r="AN21" i="1"/>
  <c r="AN20" i="1"/>
  <c r="AN14" i="1"/>
  <c r="W9" i="1"/>
  <c r="X9" i="1" s="1"/>
  <c r="AN40" i="1"/>
  <c r="AN34" i="1"/>
  <c r="AN10" i="1"/>
  <c r="AN32" i="1"/>
  <c r="AN25" i="1"/>
  <c r="AN41" i="1"/>
  <c r="AN27" i="1"/>
  <c r="AN11" i="1"/>
  <c r="AN24" i="1"/>
  <c r="AN17" i="1"/>
  <c r="AN23" i="1"/>
  <c r="AN42" i="1"/>
  <c r="AN35" i="1"/>
  <c r="AN19" i="1"/>
  <c r="AN45" i="1"/>
  <c r="AN33" i="1"/>
  <c r="AN18" i="1"/>
  <c r="AN13" i="1"/>
  <c r="AO17" i="1" l="1"/>
  <c r="AP17" i="1" s="1"/>
  <c r="AO39" i="1"/>
  <c r="AP39" i="1" s="1"/>
  <c r="AO18" i="1"/>
  <c r="AP18" i="1" s="1"/>
  <c r="AO45" i="1"/>
  <c r="AP45" i="1" s="1"/>
  <c r="AO36" i="1"/>
  <c r="AP36" i="1" s="1"/>
  <c r="AO26" i="1"/>
  <c r="AP26" i="1" s="1"/>
  <c r="AO35" i="1"/>
  <c r="AP35" i="1" s="1"/>
  <c r="AO25" i="1"/>
  <c r="AP25" i="1" s="1"/>
  <c r="AO38" i="1"/>
  <c r="AP38" i="1" s="1"/>
  <c r="AO37" i="1"/>
  <c r="AP37" i="1" s="1"/>
  <c r="AO10" i="1"/>
  <c r="AP10" i="1" s="1"/>
  <c r="AO24" i="1"/>
  <c r="AP24" i="1" s="1"/>
  <c r="AO34" i="1"/>
  <c r="AP34" i="1" s="1"/>
  <c r="AO22" i="1"/>
  <c r="AP22" i="1" s="1"/>
  <c r="AO40" i="1"/>
  <c r="AP40" i="1" s="1"/>
  <c r="AO46" i="1"/>
  <c r="AP46" i="1" s="1"/>
  <c r="AO28" i="1"/>
  <c r="AP28" i="1" s="1"/>
  <c r="AO44" i="1"/>
  <c r="AP44" i="1" s="1"/>
  <c r="AO43" i="1"/>
  <c r="AP43" i="1" s="1"/>
  <c r="AO9" i="1"/>
  <c r="AP9" i="1" s="1"/>
  <c r="AO20" i="1"/>
  <c r="AP20" i="1" s="1"/>
  <c r="AO27" i="1"/>
  <c r="AP27" i="1" s="1"/>
  <c r="AO30" i="1"/>
  <c r="AP30" i="1" s="1"/>
  <c r="AO42" i="1"/>
  <c r="AP42" i="1" s="1"/>
  <c r="AO32" i="1"/>
  <c r="AP32" i="1" s="1"/>
  <c r="AO23" i="1"/>
  <c r="AP23" i="1" s="1"/>
  <c r="AO33" i="1"/>
  <c r="AP33" i="1" s="1"/>
  <c r="AO13" i="1"/>
  <c r="AP13" i="1" s="1"/>
  <c r="AO31" i="1"/>
  <c r="AP31" i="1" s="1"/>
  <c r="AO19" i="1"/>
  <c r="AP19" i="1" s="1"/>
  <c r="AO11" i="1"/>
  <c r="AP11" i="1" s="1"/>
  <c r="AO14" i="1"/>
  <c r="AP14" i="1" s="1"/>
  <c r="AO41" i="1"/>
  <c r="AP41" i="1" s="1"/>
  <c r="AO21" i="1"/>
  <c r="AP21" i="1" s="1"/>
  <c r="AO15" i="1"/>
  <c r="AP15" i="1" s="1"/>
  <c r="AO16" i="1"/>
  <c r="AP16" i="1" s="1"/>
  <c r="AO29" i="1"/>
  <c r="AP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D079283F-E276-4980-9CC0-C4822080DECC}">
      <text>
        <r>
          <rPr>
            <sz val="11"/>
            <color theme="1"/>
            <rFont val="Arial"/>
            <family val="2"/>
          </rPr>
          <t>Etapas consecutivas e interrelacionadas de un sistema de producto o servicio desde la adquisición de la materia prima o su generación a partir de recursos naturales hasta la disposición final</t>
        </r>
      </text>
    </comment>
    <comment ref="F7" authorId="0" shapeId="0" xr:uid="{FD60F748-8FF4-420F-8674-1E58ED5124BE}">
      <text>
        <r>
          <rPr>
            <sz val="11"/>
            <color theme="1"/>
            <rFont val="Arial"/>
            <family val="2"/>
          </rPr>
          <t xml:space="preserve">Seleccione la opción que aplique:
Normal: actividades  habituales que se desarrollan en una actividad o servicio, sobre los que la organización puede influir.
Anormal: actividad, subproceso o equipo que se aparta de las condiciones esperada. Ejemplo: paradas, fallas del sistema, operaciones de mantenimiento, averías, etc.
Emergencia: hecho fortuito que ocurre de improviso y que exige una rápida atención (sismo, terremoto, inundación, incendio, fugas, explosiones). </t>
        </r>
      </text>
    </comment>
    <comment ref="G7" authorId="0" shapeId="0" xr:uid="{DE9A5E03-7315-444F-9645-2320B8A597AF}">
      <text>
        <r>
          <rPr>
            <sz val="11"/>
            <color theme="1"/>
            <rFont val="Arial"/>
            <family val="2"/>
          </rPr>
          <t>Indique en la casilla una de las opciones:
Propia: Es aquella actividad que ejecuta la empresa de manera directa.
Externa: Es la actividad que se desarrolla por un tercero que puede ser un proveedor, contratista dentro del predio o en zonas de control de la empresa.</t>
        </r>
      </text>
    </comment>
    <comment ref="W7" authorId="0" shapeId="0" xr:uid="{FF032732-7A54-4B46-8BDE-A404867DD938}">
      <text>
        <r>
          <rPr>
            <sz val="11"/>
            <color theme="1"/>
            <rFont val="Arial"/>
            <family val="2"/>
          </rPr>
          <t>Las filas se encuentran formuladas, en la medida que incluya filas copie la formula.</t>
        </r>
      </text>
    </comment>
    <comment ref="X7" authorId="0" shapeId="0" xr:uid="{FEEF7E4F-C0DA-4797-85A2-52C3E76E7B5E}">
      <text>
        <r>
          <rPr>
            <sz val="11"/>
            <color theme="1"/>
            <rFont val="Arial"/>
            <family val="2"/>
          </rPr>
          <t>NIVEL CALIFICACIÓN
Aspecto Ambiental Bajo 0 A 30 Puntos
Aspecto Ambiental Medio o Moderado 31 A 60 Puntos
Aspecto Ambiental Alto 61 A 100 Puntos</t>
        </r>
      </text>
    </comment>
    <comment ref="Z7" authorId="0" shapeId="0" xr:uid="{2F500D04-FD4C-4D95-8B26-A948E9220AEA}">
      <text>
        <r>
          <rPr>
            <sz val="11"/>
            <color theme="1"/>
            <rFont val="Arial"/>
            <family val="2"/>
          </rPr>
          <t>Valores de 0 - 2
0: No aplica
1: Se aplica eventualmente
2: Aplicación rutinaria</t>
        </r>
      </text>
    </comment>
    <comment ref="AF7" authorId="0" shapeId="0" xr:uid="{BC71E238-6C1F-4D2A-A0B2-A318F3FA468D}">
      <text>
        <r>
          <rPr>
            <sz val="11"/>
            <color theme="1"/>
            <rFont val="Arial"/>
            <family val="2"/>
          </rPr>
          <t>Valores de 0 - 2
0: No aplica
1: Se aplica eventualmente
2: Aplicación rutinaria</t>
        </r>
      </text>
    </comment>
    <comment ref="AJ7" authorId="0" shapeId="0" xr:uid="{4E216644-7378-43EE-89E4-F685702F8FA5}">
      <text>
        <r>
          <rPr>
            <sz val="11"/>
            <color theme="1"/>
            <rFont val="Arial"/>
            <family val="2"/>
          </rPr>
          <t>Valores de 0 - 2
0: No aplica
1: Se aplica eventualmente
2: Aplicación rutinaria</t>
        </r>
      </text>
    </comment>
    <comment ref="AO7" authorId="0" shapeId="0" xr:uid="{2C9AFDF3-47B4-4CEB-8574-CCF15FF7E622}">
      <text>
        <r>
          <rPr>
            <sz val="11"/>
            <color theme="1"/>
            <rFont val="Arial"/>
            <family val="2"/>
          </rPr>
          <t>Las filas se encuentran formuladas, al adicionar filas copie la formula.</t>
        </r>
      </text>
    </comment>
    <comment ref="AP7" authorId="0" shapeId="0" xr:uid="{459A7C95-4F9E-4CD8-BDBF-AC9C79135105}">
      <text>
        <r>
          <rPr>
            <sz val="11"/>
            <color theme="1"/>
            <rFont val="Arial"/>
            <family val="2"/>
          </rPr>
          <t xml:space="preserve">La empresa determina, de acuerdo a sus valores que es bajo - Medio y Significativo
</t>
        </r>
      </text>
    </comment>
    <comment ref="AQ7" authorId="0" shapeId="0" xr:uid="{213A2591-64E9-490D-8D56-553544821D51}">
      <text>
        <r>
          <rPr>
            <sz val="11"/>
            <color theme="1"/>
            <rFont val="Arial"/>
            <family val="2"/>
          </rPr>
          <t>Se enuncia cuál. Ejemplo:
Programa uso eficiente del agua.
Plan de Gestión Inegral de Respel.
Proyecto componente energía.</t>
        </r>
      </text>
    </comment>
    <comment ref="A8" authorId="0" shapeId="0" xr:uid="{79ECC39E-D17B-40AF-8AF5-8B1D7C1ED15A}">
      <text>
        <r>
          <rPr>
            <sz val="11"/>
            <color theme="1"/>
            <rFont val="Arial"/>
            <family val="2"/>
          </rPr>
          <t>Tome referencia columnas proceso / actividad, indique desde la perspectiva de ciclo de vida etapas desde la adquisición de materias primas o servicios (antes); el diseño, producción, el transporte/entrega, uso (durante), el tratamiento al finalizar la vida y la disposición final (después).</t>
        </r>
      </text>
    </comment>
    <comment ref="C8" authorId="0" shapeId="0" xr:uid="{DD1B114D-EFD0-4E45-B3C5-60C19A79A9A1}">
      <text>
        <r>
          <rPr>
            <sz val="11"/>
            <color theme="1"/>
            <rFont val="Arial"/>
            <family val="2"/>
          </rPr>
          <t>El proceso agrupa un conjunto de actividades. Ejemplo. Administrativo: agrupa las actividades desarrolladas por las areas  de contabilidad, financiera, compras, gerencia, asistencia, etc</t>
        </r>
      </text>
    </comment>
    <comment ref="D8" authorId="0" shapeId="0" xr:uid="{51CC9201-99C0-4CE1-BF16-6DC45BEB92A2}">
      <text>
        <r>
          <rPr>
            <sz val="11"/>
            <color theme="1"/>
            <rFont val="Arial"/>
            <family val="2"/>
          </rPr>
          <t>Conjunto de operaciones o tareas que se enmarcan en un proceso o area. Ejemplo. Proceso mantenimiento, Actividad (obra blanca, negra y gris).</t>
        </r>
      </text>
    </comment>
    <comment ref="E8" authorId="0" shapeId="0" xr:uid="{CB7B267E-60FE-4A23-B265-6D597FC91C98}">
      <text>
        <r>
          <rPr>
            <sz val="11"/>
            <color theme="1"/>
            <rFont val="Arial"/>
            <family val="2"/>
          </rPr>
          <t xml:space="preserve">Incluya el cargo de la persona que lidera la actividad. Ejemplo Coordinador de mantenimiento
</t>
        </r>
      </text>
    </comment>
    <comment ref="H8" authorId="0" shapeId="0" xr:uid="{8358A4F2-374E-493E-80AB-CAD7B5288A61}">
      <text>
        <r>
          <rPr>
            <sz val="11"/>
            <color theme="1"/>
            <rFont val="Arial"/>
            <family val="2"/>
          </rPr>
          <t>Se refiere al recurso natural que se utiliza, por cada celda elija uno.</t>
        </r>
      </text>
    </comment>
    <comment ref="I8" authorId="0" shapeId="0" xr:uid="{96FB9FB5-B6B5-4D2D-A2B0-7A395D7D66F3}">
      <text>
        <r>
          <rPr>
            <sz val="11"/>
            <color theme="1"/>
            <rFont val="Arial"/>
            <family val="2"/>
          </rPr>
          <t>De una actividad se pueden generar varios aspectos, incluyalos adicionando celdas.
Aspecto ambiental es un elemento de las actividades, productos o servicios de una organización que interactúa o puede interactuar con el medio ambiente. CAUSA. Ejemplo. Consumo de agua, energía eléctrica, energía térmica, consumo de materias primas, uso de hornos etc.</t>
        </r>
      </text>
    </comment>
    <comment ref="J8" authorId="0" shapeId="0" xr:uid="{8CE2CCE5-E475-46FC-856D-21CFC58E0E00}">
      <text>
        <r>
          <rPr>
            <sz val="11"/>
            <color theme="1"/>
            <rFont val="Arial"/>
            <family val="2"/>
          </rPr>
          <t>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t>
        </r>
      </text>
    </comment>
    <comment ref="K8" authorId="0" shapeId="0" xr:uid="{6AD17031-9D3D-4038-A840-37E4E088A053}">
      <text>
        <r>
          <rPr>
            <sz val="11"/>
            <color theme="1"/>
            <rFont val="Arial"/>
            <family val="2"/>
          </rPr>
          <t>Se considera como la consecuencia de una gravedad determinada y la posibilidad de que se presente esa consecuencia particular. En esta columna se incluyen las que se consideran negativas.
Ejemplo. Contaminación del agua y alteración de los ecosistemas, Calentamiento global, destrucción del suelo. Etc.</t>
        </r>
      </text>
    </comment>
    <comment ref="L8" authorId="0" shapeId="0" xr:uid="{B4487490-8056-4BC8-B0BF-E5BBF33448E5}">
      <text>
        <r>
          <rPr>
            <sz val="11"/>
            <color theme="1"/>
            <rFont val="Arial"/>
            <family val="2"/>
          </rPr>
          <t>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M8" authorId="0" shapeId="0" xr:uid="{62370164-2EA7-41CD-86F2-FD999C0C4C31}">
      <text>
        <r>
          <rPr>
            <sz val="11"/>
            <color theme="1"/>
            <rFont val="Arial"/>
            <family val="2"/>
          </rPr>
          <t>Existe: 3
No existe legislación: 1
Existe legislación y no está reglamentada:5
Existe legislación y está reglamentada: 10</t>
        </r>
      </text>
    </comment>
    <comment ref="N8" authorId="0" shapeId="0" xr:uid="{E6C72868-A6BF-4597-9178-9D5BC9A68FBB}">
      <text>
        <r>
          <rPr>
            <sz val="11"/>
            <color theme="1"/>
            <rFont val="Arial"/>
            <family val="2"/>
          </rPr>
          <t>No cumple: 10
Cumple: 5
No aplica: 1</t>
        </r>
      </text>
    </comment>
    <comment ref="P8" authorId="0" shapeId="0" xr:uid="{ABAD829C-AF91-4384-A187-1164BE8332B3}">
      <text>
        <r>
          <rPr>
            <sz val="11"/>
            <color theme="1"/>
            <rFont val="Arial"/>
            <family val="2"/>
          </rPr>
          <t>Diario/Semanal: 10
Mensual/Bimensual/Trimestral:5
Semestral/Anual: 1</t>
        </r>
      </text>
    </comment>
    <comment ref="Q8" authorId="0" shapeId="0" xr:uid="{2A39E0F1-A16B-4024-97E7-DFE7071B7BF7}">
      <text>
        <r>
          <rPr>
            <sz val="11"/>
            <color theme="1"/>
            <rFont val="Arial"/>
            <family val="2"/>
          </rPr>
          <t>Cambio drástico: 10
Cambio moderado: 5
Cambio pequeño: 1</t>
        </r>
      </text>
    </comment>
    <comment ref="R8" authorId="0" shapeId="0" xr:uid="{DDA56E0A-7DE3-4A1A-AABB-CE94BA4B019A}">
      <text>
        <r>
          <rPr>
            <sz val="11"/>
            <color theme="1"/>
            <rFont val="Arial"/>
            <family val="2"/>
          </rPr>
          <t>Extenso (El impacto tiene efecto o es
tratado fuera de los límites de la
organización): 10
Local (El impacto no rebasa los límites o
es tratado dentro de la organización): 5
Puntual (El impacto tiene efecto en un
espacio reducido dentro de la
organización: 1</t>
        </r>
      </text>
    </comment>
    <comment ref="T8" authorId="0" shapeId="0" xr:uid="{CCEB1E07-0345-448E-A62D-40D9C12F6C87}">
      <text>
        <r>
          <rPr>
            <sz val="11"/>
            <color theme="1"/>
            <rFont val="Arial"/>
            <family val="2"/>
          </rPr>
          <t>* Si se presenta una o más de las siguientes condiciones: 1 Existe o existió acción legal contra la organización; 2 Existe reclamo de la comunidad (insatisfacción justificada); 3 Existe un acuerdo firmado con un cliente o comunidad; 4 Existe reclamo de los empleados (insatisfacción justificada): 10
* Cualquiera de las anteriores sin implicaciones legales: 5
* Si no existe acuerdo o reclamo: 1</t>
        </r>
      </text>
    </comment>
    <comment ref="U8" authorId="0" shapeId="0" xr:uid="{D8FF6334-51F8-4F09-8A06-1FACA272B635}">
      <text>
        <r>
          <rPr>
            <sz val="11"/>
            <color theme="1"/>
            <rFont val="Arial"/>
            <family val="2"/>
          </rPr>
          <t>*No existe gestión en cuanto a las acciones
emprendidas contra la organización o la gestión no ha
sido satisfactoria o bien sea no se ha cumplido el
acuerdo: 10
* La gestión ha sido satisfactoria o el acuerdo sigue
vigente: 5
* No aplica: 1</t>
        </r>
      </text>
    </comment>
  </commentList>
</comments>
</file>

<file path=xl/sharedStrings.xml><?xml version="1.0" encoding="utf-8"?>
<sst xmlns="http://schemas.openxmlformats.org/spreadsheetml/2006/main" count="1100" uniqueCount="237">
  <si>
    <t>Programa de Gestión Ambiental Emprearial - Estrategia ACERCAR - Ing. Marisol Cáceres Miranda</t>
  </si>
  <si>
    <t>MATRIZ DE IDENTIFICACIÓN Y EVALUACIÓN DE ASPECTOS E IMPACTOS AMBIENTALES</t>
  </si>
  <si>
    <t>Codigo: 710,18,15-16</t>
  </si>
  <si>
    <t>PROCESO DE GESTIÓN ADMINISTRATIVA</t>
  </si>
  <si>
    <t>PROCEDIMIENTO IDENTIFICACIÓN  Y EVALUACIÓN DE ASPECTOS E IMPACTOS AMBIENTALES</t>
  </si>
  <si>
    <t>Paginas: 1 de 1</t>
  </si>
  <si>
    <t>SEDE</t>
  </si>
  <si>
    <t>PERSPECTIVA DE CICLO DE VIDA</t>
  </si>
  <si>
    <t>IDENTIFICACIÓN DE ASPECTOS, IMPACTOS, RIESGOS Y OPORTUNIDADES AMBIENTAL</t>
  </si>
  <si>
    <t>VALORACIÓN DE SIGNIFICANCIA DEL IMPACTO AMBIENTAL</t>
  </si>
  <si>
    <t>CONTROL OPERACIONAL</t>
  </si>
  <si>
    <t>CONDICION DE OPERACIÓN
(Anormal - Normal - Emergencia))</t>
  </si>
  <si>
    <t>ORIGEN DE LA ACTIVIDAD
(Propia - Externa)</t>
  </si>
  <si>
    <t>IDENTIFICACIÓN  DE ASPECTOS IMPACTOS Y RIESGOS AMBIENTALES</t>
  </si>
  <si>
    <t>LEGAL</t>
  </si>
  <si>
    <t>IMPACTO AMBIENTAL</t>
  </si>
  <si>
    <t>PARTES INTERESADAS</t>
  </si>
  <si>
    <t>SIGNIFICANCIA
 TOTAL</t>
  </si>
  <si>
    <t>Responsable del Control</t>
  </si>
  <si>
    <t>CONTROL ADMINISTRATIVO</t>
  </si>
  <si>
    <t>SUB TOTAL</t>
  </si>
  <si>
    <t>CONTROL MECANICO</t>
  </si>
  <si>
    <t>CONTROL AUTOMATICO</t>
  </si>
  <si>
    <t>TOTAL CONTROL</t>
  </si>
  <si>
    <t>VALOR IMPORTANCIA DE LA SIGNIFICANCIA FINAL</t>
  </si>
  <si>
    <t>PRIORIZACIÓN SEGÚN SIGNIFICANCIA
(Bajo - Medio - Significativo)</t>
  </si>
  <si>
    <t>FASE DE LA ACTIVIDAD O SERVICIO
(Antes - Durante - Después)</t>
  </si>
  <si>
    <t>TIPO DE SEDE</t>
  </si>
  <si>
    <t>PROCESO/AREA</t>
  </si>
  <si>
    <t>ACTIVIDAD O SERVICIO</t>
  </si>
  <si>
    <t>RESPONSABLE</t>
  </si>
  <si>
    <t>COMPONENTE</t>
  </si>
  <si>
    <t>ASPECTO
(Causa)</t>
  </si>
  <si>
    <t>IMPACTO
(Efecto)</t>
  </si>
  <si>
    <t>RIESGO (Consecuencia)
(Amenazas)</t>
  </si>
  <si>
    <t>RIESGO (Consecuencia)
(Oportunidad)</t>
  </si>
  <si>
    <t>Existencia</t>
  </si>
  <si>
    <t>Cumplimiento</t>
  </si>
  <si>
    <t>TOTAL CRITERIO LEGAL</t>
  </si>
  <si>
    <t>Frecuencia</t>
  </si>
  <si>
    <t>Severidad</t>
  </si>
  <si>
    <t>Alcance</t>
  </si>
  <si>
    <t>TOTAL CRITERIO IMPACTO AMBIENTAL</t>
  </si>
  <si>
    <t>Exigencia</t>
  </si>
  <si>
    <t>Gestión</t>
  </si>
  <si>
    <t>TOTAL PI</t>
  </si>
  <si>
    <t>Procedimiento</t>
  </si>
  <si>
    <t>Lista de chequeo</t>
  </si>
  <si>
    <t>Empleado entrenado</t>
  </si>
  <si>
    <t>Cláusulas en contratos con terceros</t>
  </si>
  <si>
    <t>Orden de trabajo</t>
  </si>
  <si>
    <t>Equipo especial</t>
  </si>
  <si>
    <t>Mantenimiento preventivo</t>
  </si>
  <si>
    <t>Otro</t>
  </si>
  <si>
    <t>Sensores</t>
  </si>
  <si>
    <t>Programador</t>
  </si>
  <si>
    <t>Importancia de la significancia</t>
  </si>
  <si>
    <t>Criterio</t>
  </si>
  <si>
    <t>No existe legislación</t>
  </si>
  <si>
    <t>No aplica</t>
  </si>
  <si>
    <t>Semestral/Anual</t>
  </si>
  <si>
    <t>Cambio pequeño</t>
  </si>
  <si>
    <t>Puntual (El impacto tiene efecto en un espacio reducido dentro de la organización</t>
  </si>
  <si>
    <t>Si no existe acuerdo o reclamo</t>
  </si>
  <si>
    <t>Existe legislación y no está Reglamentada</t>
  </si>
  <si>
    <t>Se cumple con la legislación</t>
  </si>
  <si>
    <t>Mensual/Bimensual/Trimestral</t>
  </si>
  <si>
    <t>Cambio moderado</t>
  </si>
  <si>
    <t>Local  (El impacto no rebasa los límites o es tratado dentro de la organización)</t>
  </si>
  <si>
    <t xml:space="preserve">
Cualquiera de las anteriores sin implicaciones legales
</t>
  </si>
  <si>
    <t>La gestión ha sido satisfactoria o el acuerdo sigue vigente</t>
  </si>
  <si>
    <t>Existe legislación y está reglamentada</t>
  </si>
  <si>
    <t>No se cumple la legislación</t>
  </si>
  <si>
    <t>Diario/Semanal</t>
  </si>
  <si>
    <t>Cambio drástico</t>
  </si>
  <si>
    <t>Extenso (El impacto tiene efecto o es tratado fuera de los límites de la organización)</t>
  </si>
  <si>
    <t xml:space="preserve">Si se presenta una o más de las siguientes condiciones:
Existe o existió acción legal contra la organización Existe reclamo de la comunidad (insatisfacción justificada) Existe un acuerdo firmado con un cliente o comunidad Existe reclamo de los empleados (insatisfacción justificada)
</t>
  </si>
  <si>
    <t xml:space="preserve">No existe gestión en cuanto a las acciones emprendidas contra la organización o la gestión no ha
sido satisfactoria o bien sea no se ha cumplido el acuerdo
</t>
  </si>
  <si>
    <t>Bajo</t>
  </si>
  <si>
    <t>0 - 30 puntos</t>
  </si>
  <si>
    <t>Medio o moderado</t>
  </si>
  <si>
    <t>31 - 60 puntos</t>
  </si>
  <si>
    <t>61 - 100 puntos</t>
  </si>
  <si>
    <r>
      <rPr>
        <b/>
        <sz val="14"/>
        <color theme="1"/>
        <rFont val="Calibri"/>
        <family val="2"/>
      </rPr>
      <t>Fuente.</t>
    </r>
    <r>
      <rPr>
        <sz val="14"/>
        <color theme="1"/>
        <rFont val="Calibri"/>
        <family val="2"/>
      </rPr>
      <t xml:space="preserve"> Para el componente evaluación de la importancia del impacto ambiental se emplearon los criterios de la Guía Técnica para la Identificación de Aspectos e Impactos Ambientales. PLE-GU-01 Versión 3. IDIGER.</t>
    </r>
  </si>
  <si>
    <r>
      <rPr>
        <b/>
        <sz val="14"/>
        <color theme="1"/>
        <rFont val="Calibri"/>
        <family val="2"/>
      </rPr>
      <t>NOTA:</t>
    </r>
    <r>
      <rPr>
        <sz val="14"/>
        <color theme="1"/>
        <rFont val="Calibri"/>
        <family val="2"/>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</si>
  <si>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No se autoriza la explotación comercial del presente formato.</t>
  </si>
  <si>
    <t>Tipo de Sede</t>
  </si>
  <si>
    <t>Unidad Administrativa</t>
  </si>
  <si>
    <t xml:space="preserve">Centro Regional </t>
  </si>
  <si>
    <t xml:space="preserve">Punto de Atención </t>
  </si>
  <si>
    <t>Alta</t>
  </si>
  <si>
    <t>IMPORTANCIA
(Bajo - Medio - Alto)</t>
  </si>
  <si>
    <t>Versión</t>
  </si>
  <si>
    <t>Fecha del cambio</t>
  </si>
  <si>
    <t>Descripción de la modificación</t>
  </si>
  <si>
    <t>Creación de documento</t>
  </si>
  <si>
    <t>Se agrega la columna, "EMERGENCIA"</t>
  </si>
  <si>
    <t>Se cambian las columnas "+" y "-" por la columna "CARÁCTER POSITIVO O NEGATIVO"</t>
  </si>
  <si>
    <t>Se agrega la columna, "NORMATIVIDAD AMBIENTAL RELACIONADA" y "CICLO DE VIDA"</t>
  </si>
  <si>
    <t>Actualización general de los aspectos e impactos ambientales asociados al proceso.</t>
  </si>
  <si>
    <t>Inclusión de nuevas columnas tipos de sede, riesgos, oportunidades y controles operacionales</t>
  </si>
  <si>
    <t>Versión: 06</t>
  </si>
  <si>
    <t>Fecha: 17/06/2021</t>
  </si>
  <si>
    <t xml:space="preserve">Normal </t>
  </si>
  <si>
    <t>Propia</t>
  </si>
  <si>
    <t>Durante</t>
  </si>
  <si>
    <t>Externa</t>
  </si>
  <si>
    <t>Agua</t>
  </si>
  <si>
    <t xml:space="preserve">Consumo de Agua </t>
  </si>
  <si>
    <t>Consumo de Papel</t>
  </si>
  <si>
    <t>Agotamiento de recursos naturales</t>
  </si>
  <si>
    <t xml:space="preserve">Desarrollar estratégias de ahorro de papel en los procesos de contractación. </t>
  </si>
  <si>
    <t>Flora / Fauna</t>
  </si>
  <si>
    <t>Aumentar el consumo de agua por malas prácticas ambientales</t>
  </si>
  <si>
    <t>Programa de Ahorro y Uso Eficiente del Agua y la Energía</t>
  </si>
  <si>
    <t>Suelo</t>
  </si>
  <si>
    <t xml:space="preserve">Generación de residuos no aprovechables </t>
  </si>
  <si>
    <t xml:space="preserve">Contaminación del suelo </t>
  </si>
  <si>
    <t>Gestionar y reciclar los residuos aprovechables generados en la sede adminsitrativa</t>
  </si>
  <si>
    <t xml:space="preserve">Programa de manejo integral de residuos sólidos </t>
  </si>
  <si>
    <t>Disminuir la cantidad de residuos no aprovechables generados en la entidad</t>
  </si>
  <si>
    <t>Aumentar el consumo de papel por malas prácticas ambientales</t>
  </si>
  <si>
    <t>Disponer Inadecuadamente los residuos aprovechables reciclables por malas prácticas ambientales</t>
  </si>
  <si>
    <t>Disponer Inadecuadamente los residuos no aprovechables por malas prácticas ambientales</t>
  </si>
  <si>
    <t xml:space="preserve">Mantenimiento preventivo, locativo y adecuación de sedes </t>
  </si>
  <si>
    <t>Fumigación y Control de Plagas</t>
  </si>
  <si>
    <t>Consumo de energía eléctrica por desarrollo de actividades administrativas</t>
  </si>
  <si>
    <t>Instalación y adecuación de puestos de trabajo</t>
  </si>
  <si>
    <t xml:space="preserve">Mantenimiento medios de transporte </t>
  </si>
  <si>
    <t>Reuniones al interior de la sede</t>
  </si>
  <si>
    <t>Servicio de Cafetería</t>
  </si>
  <si>
    <t>Almacenamiento de bienes con características de peligrosidad</t>
  </si>
  <si>
    <t xml:space="preserve">Uso de Botiquines </t>
  </si>
  <si>
    <t>Viáticos y desplazamientos de funcionarios, contratistas y colaboradores</t>
  </si>
  <si>
    <t>Fugas y desarrames de residuos peligrosos y/o sustancias peligrosas</t>
  </si>
  <si>
    <t>Proliferación excesiva de vectores y roedores producto de las condiciones sanitarias de los inmubles, predios vecinos y condiciones de la Region, entre otros.</t>
  </si>
  <si>
    <t>Incendios producto de instalaciones eléctricas inadecuadas y falta de mantenimiento</t>
  </si>
  <si>
    <t>Uso de Baños</t>
  </si>
  <si>
    <t>Generación de Residuos Peligrosos (Fungicidas y plaguicidas)</t>
  </si>
  <si>
    <t xml:space="preserve">Consumo de Energía </t>
  </si>
  <si>
    <t>Generación de Residuos Peligrosos (Pilas)</t>
  </si>
  <si>
    <t>Fotocopiado e impresiones Uso de Papel labores administrativas</t>
  </si>
  <si>
    <t xml:space="preserve">Vertimiento de aguas residuales </t>
  </si>
  <si>
    <t>Consumo de combustibles</t>
  </si>
  <si>
    <t>Generación de Emisiones Atmosféricas (fuentes móviles)</t>
  </si>
  <si>
    <t>Vertimiento de aguas residuales (De tipo Doméstico)</t>
  </si>
  <si>
    <t>Generación de Emisiones Atmosféricas (fuentes fijas)</t>
  </si>
  <si>
    <t>Generación de Material particulado</t>
  </si>
  <si>
    <t>Generación de Residuos Peligrosos (RESPEL)</t>
  </si>
  <si>
    <t>Generación de Residuos Peligrosos (Medicamentos vencidos)</t>
  </si>
  <si>
    <t>Generación de Residuos Peligrosos (Hidrocarburos)</t>
  </si>
  <si>
    <t xml:space="preserve">Emisión de gases efecto invernadero </t>
  </si>
  <si>
    <t>Implementar sistemas y equipos ahorradores de agua y buenas prácticas ambientales</t>
  </si>
  <si>
    <t>Aire</t>
  </si>
  <si>
    <t>Aumentar en los gases efecto invernadero en la atmosféra producto de servicios de transporte</t>
  </si>
  <si>
    <t xml:space="preserve">Contratar servicio de transporte con especificaciones bajas emisiones atmosféricas </t>
  </si>
  <si>
    <t xml:space="preserve">Uso del Servicio de Transporte </t>
  </si>
  <si>
    <t>Programa de Compras públicas sostenibles
Programa de Buenas Prácticas Ambientales</t>
  </si>
  <si>
    <t>Anormal</t>
  </si>
  <si>
    <t xml:space="preserve">Uso del Servicio de Transporte / Incremento numero de servicios o adicionales. </t>
  </si>
  <si>
    <t xml:space="preserve">Aumentar el consumo de energía por malas prácticas ambientales, uso y adquisición de equipos inadecuados </t>
  </si>
  <si>
    <t>Implementar sistemas y equipos ahorradores de energía y buenas prácticas ambientales</t>
  </si>
  <si>
    <t>Proceso Gestión Administrativa</t>
  </si>
  <si>
    <t>Programa de Buenas Prácticas Cero Papel
Procedimientos 
Campañas</t>
  </si>
  <si>
    <t>Afectación a la salud humana</t>
  </si>
  <si>
    <t>Emergencia</t>
  </si>
  <si>
    <t xml:space="preserve">Afectación de la salud de los funcionarios, contratias y colaboradores  durante los procesos de fumigación </t>
  </si>
  <si>
    <t>Afectación de la salud de los funcionarios, contratias y colaboradores  durante la situación de emergencia</t>
  </si>
  <si>
    <t>Establecer lineamientos frente a la procesos de fumigación que se presenten en la entidad</t>
  </si>
  <si>
    <t>Establecer Planes Operativos Normalizados para el control de incendios</t>
  </si>
  <si>
    <t xml:space="preserve">Plan de Emergencia 
Planes Operativos Normalizados </t>
  </si>
  <si>
    <t>Programa de Compras Públicas Sostenibles 
Plan de Emergencia</t>
  </si>
  <si>
    <t>Afectación de la salud de los funcionarios, contratias, colaboradores  y demás partes interesadas por material particulado</t>
  </si>
  <si>
    <t xml:space="preserve">Generación de residuos aprovechables (reciclables) </t>
  </si>
  <si>
    <t>Propio</t>
  </si>
  <si>
    <t>Agotamiento de los recursos naturales renovables</t>
  </si>
  <si>
    <t xml:space="preserve">Programa de manejo integral de residuos sólidos 
</t>
  </si>
  <si>
    <t xml:space="preserve">Generación de residuos aprovechables (llantas) </t>
  </si>
  <si>
    <t>Después</t>
  </si>
  <si>
    <t>Generación de residuos de manejo especial extintores</t>
  </si>
  <si>
    <t>Contaminación del suelo</t>
  </si>
  <si>
    <t>Afectar el medio ambiente por disposición inadecuada de los residuos de manejo especial</t>
  </si>
  <si>
    <t xml:space="preserve">Entregar a los gestores adecuados residuos de manejo especial y prevenir la contaminación </t>
  </si>
  <si>
    <t>Generación de residuos de manejo especial tóneres</t>
  </si>
  <si>
    <t>Generación de residuos de manejo especial construcción y demolición (RCD)</t>
  </si>
  <si>
    <t>Generación de residuos de manejo especial aparatos eléctricos y electrónicos (RAEE`s)</t>
  </si>
  <si>
    <t>Programa de Manejo Integral de Residuos Sólidos</t>
  </si>
  <si>
    <t>Aumento de residuos en relleno sanitario</t>
  </si>
  <si>
    <t>Contaminar el ambiente como consecuencia de la disposición inadecuada de residuos RESPEL</t>
  </si>
  <si>
    <t>Entregar a los gestores adecuados residuos con caracteristicas de peligrosidad</t>
  </si>
  <si>
    <t xml:space="preserve">Plan Institucional de Gestión Ambiental 
Programa de Manejo Integral de Residuos Sólidos
Bitácora de Residuos </t>
  </si>
  <si>
    <t>Contaminación fuentes Hídricas</t>
  </si>
  <si>
    <t>Contaminar el ambiente como consecuencia del vertimiento de aguas residuales</t>
  </si>
  <si>
    <t>Optimizar y cambiar equipos de ahorro y uso eficiente del agua</t>
  </si>
  <si>
    <t>Dirección Territorial</t>
  </si>
  <si>
    <t xml:space="preserve">Proceso de Gestión Administrativa  / Dirección Territorial </t>
  </si>
  <si>
    <t xml:space="preserve">Dirección Territorial </t>
  </si>
  <si>
    <t xml:space="preserve">Proceso de Talento Humano / Dirección Territorial </t>
  </si>
  <si>
    <t>Mantenimiento cuartos de sistemas y datos (Rack)</t>
  </si>
  <si>
    <t xml:space="preserve">Proceso de Gestión de la Información / Dirección Territorial </t>
  </si>
  <si>
    <t>Generación de Residuos Peligrosos (Baterías)</t>
  </si>
  <si>
    <t>Aseo, limpieza y desinfección de la sede administrativa de la Dirección Territorial</t>
  </si>
  <si>
    <t>Proceso Gestión Administrativa / Dirección Territorial</t>
  </si>
  <si>
    <t xml:space="preserve">Proceso Gestión de la Información / Dirección Territorial </t>
  </si>
  <si>
    <t>Medio</t>
  </si>
  <si>
    <t>ACCIONES
(Programa, plan, mantenimiento, proyecto)</t>
  </si>
  <si>
    <t xml:space="preserve">Proceso de Gestión Administrativa  </t>
  </si>
  <si>
    <t xml:space="preserve">Medidas de prevención y mitigación transmisión y propagación COVID - 19 </t>
  </si>
  <si>
    <t>Generación de residuos de manejo especial (COVID-19)</t>
  </si>
  <si>
    <t>Manejar integralmente los residuos generados como medidas de protección por COVID - 19</t>
  </si>
  <si>
    <t>Programa de manejo integral de residuos sólidos</t>
  </si>
  <si>
    <t xml:space="preserve">Suspención del servicio público de aseo </t>
  </si>
  <si>
    <t xml:space="preserve">Acumulación excesiva los residuos no aprovechables por emergencia en la prestación del servicio público de aseo </t>
  </si>
  <si>
    <t xml:space="preserve">Disminuir la cantidad de residuos no aprovechables generados en las actividades </t>
  </si>
  <si>
    <t>Programa de manejo integral de residuos sólidos 
Programa de Mantenimiento
PONS - Plan de emergencia</t>
  </si>
  <si>
    <t>Suspensión del servicio de energía</t>
  </si>
  <si>
    <t>Programa de Manejo Integral de Residuos Sólidos
Programa de Mantenimiento
PONS - Plan de emergencia</t>
  </si>
  <si>
    <t xml:space="preserve">Suspensión del servicio de acueducto </t>
  </si>
  <si>
    <t xml:space="preserve">Generar condiciones insalubres en baños y zonas de trabajo </t>
  </si>
  <si>
    <t>Establecer de Planes Operativos Normazados que permitan controlar la situación de emergencia</t>
  </si>
  <si>
    <t>Programa de Ahorro y Uso Eficiente del Agua y la Energía
Programa de Mantenimiento
Programa de Mantenimiento
PONS - Plan de emergencia</t>
  </si>
  <si>
    <t>Entrega de insumos de administrativos (papelería, carpetas, esferos, marcadores, grapadoras etc )</t>
  </si>
  <si>
    <t>Inundación por falla en infraestructura hidráulica</t>
  </si>
  <si>
    <t>Programa de Ahorro y Uso Eficiente del Agua y la Energía
Programa de Mantenimiento
PONS - Plan de emergencia</t>
  </si>
  <si>
    <t xml:space="preserve">CONTEXTO </t>
  </si>
  <si>
    <t xml:space="preserve">Jornadas realizadas a través de diferentes operadores logísticos </t>
  </si>
  <si>
    <t xml:space="preserve">Generación de materiales de comunicaciones, pendones, cartillas y plegables. </t>
  </si>
  <si>
    <t xml:space="preserve">Todos los procesos </t>
  </si>
  <si>
    <t xml:space="preserve">Colapso en el cuarto de almacenamiento de residuos aprovechables, que al no tener las condiciones adecuadas puede generar acumulación excesiva. </t>
  </si>
  <si>
    <t>Generación de residuos de manejo especial Poliestireno Expandido (Icopor)</t>
  </si>
  <si>
    <t>DIRECCIÓN TERRITORIAL EJE CAFETERO SEDE PEREIRA</t>
  </si>
  <si>
    <t>Desplazamiento de funcionarios y contratistas transporte público</t>
  </si>
  <si>
    <t>Generación de Ruido</t>
  </si>
  <si>
    <t>Afectar la salud de las partes interesadas de la entidad a causa de la maquinaria implementada en los proyectos productivos</t>
  </si>
  <si>
    <t>Implementar medidas de Seguridad y Salud en el trabajo que permitan mitigar la exposición al ruido</t>
  </si>
  <si>
    <t>Proceso de Gestión Administrativa / Reparación Integral</t>
  </si>
  <si>
    <t>Programa de Buenas prácticas Ambientales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</si>
</sst>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rial"/>
    </font>
    <font>
      <sz val="11"/>
      <color theme="1"/>
      <name val="Calibri"/>
      <family val="2"/>
      <scheme val="minor"/>
    </font>
    <font>
      <sz val="11"/>
      <color theme="1"/>
      <name val="Calibri"/>
      <family val="2"/>
      <scheme val="minor"/>
    </font>
    <font>
      <b/>
      <sz val="11"/>
      <color theme="0"/>
      <name val="Calibri"/>
      <family val="2"/>
    </font>
    <font>
      <b/>
      <sz val="10"/>
      <color rgb="FFFFFFFF"/>
      <name val="Verdana"/>
      <family val="2"/>
    </font>
    <font>
      <b/>
      <sz val="10"/>
      <name val="Arial"/>
      <family val="2"/>
    </font>
    <font>
      <sz val="11"/>
      <color theme="1"/>
      <name val="Calibri"/>
      <family val="2"/>
    </font>
    <font>
      <b/>
      <sz val="9"/>
      <color theme="0"/>
      <name val="Century Gothic"/>
      <family val="2"/>
    </font>
    <font>
      <b/>
      <sz val="11"/>
      <color theme="1"/>
      <name val="Calibri"/>
      <family val="2"/>
    </font>
    <font>
      <sz val="10"/>
      <color theme="1"/>
      <name val="Calibri"/>
      <family val="2"/>
    </font>
    <font>
      <b/>
      <sz val="14"/>
      <color theme="1"/>
      <name val="Calibri"/>
      <family val="2"/>
    </font>
    <font>
      <sz val="11"/>
      <name val="Arial"/>
      <family val="2"/>
    </font>
    <font>
      <sz val="11"/>
      <color theme="0"/>
      <name val="Calibri"/>
      <family val="2"/>
    </font>
    <font>
      <sz val="14"/>
      <color theme="1"/>
      <name val="Calibri"/>
      <family val="2"/>
    </font>
    <font>
      <sz val="14"/>
      <color theme="0"/>
      <name val="Calibri"/>
      <family val="2"/>
    </font>
    <font>
      <sz val="11"/>
      <color theme="0"/>
      <name val="Arial"/>
      <family val="2"/>
    </font>
    <font>
      <sz val="11"/>
      <color theme="1"/>
      <name val="Arial"/>
      <family val="2"/>
    </font>
    <font>
      <b/>
      <sz val="14"/>
      <color theme="0"/>
      <name val="Calibri"/>
      <family val="2"/>
    </font>
    <font>
      <sz val="14"/>
      <color rgb="FF000000"/>
      <name val="Calibri"/>
      <family val="2"/>
    </font>
    <font>
      <b/>
      <sz val="10"/>
      <color theme="0"/>
      <name val="Verdana"/>
      <family val="2"/>
    </font>
    <font>
      <b/>
      <sz val="11"/>
      <color theme="0"/>
      <name val="Arial"/>
      <family val="2"/>
    </font>
    <font>
      <sz val="10"/>
      <name val="Arial"/>
      <family val="2"/>
    </font>
    <font>
      <sz val="9"/>
      <name val="Arial"/>
      <family val="2"/>
    </font>
    <font>
      <sz val="11"/>
      <name val="Calibri"/>
      <family val="2"/>
    </font>
    <font>
      <sz val="10"/>
      <name val="Calibri"/>
      <family val="2"/>
    </font>
    <font>
      <b/>
      <sz val="11"/>
      <name val="Calibri"/>
      <family val="2"/>
    </font>
    <font>
      <sz val="14"/>
      <name val="Calibri"/>
      <family val="2"/>
    </font>
  </fonts>
  <fills count="29">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rgb="FF2F5496"/>
        <bgColor rgb="FF2F5496"/>
      </patternFill>
    </fill>
    <fill>
      <patternFill patternType="solid">
        <fgColor rgb="FF99FF33"/>
        <bgColor rgb="FF99FF33"/>
      </patternFill>
    </fill>
    <fill>
      <patternFill patternType="solid">
        <fgColor rgb="FF00FFFF"/>
        <bgColor rgb="FF00FFFF"/>
      </patternFill>
    </fill>
    <fill>
      <patternFill patternType="solid">
        <fgColor rgb="FF9999FF"/>
        <bgColor rgb="FF9999FF"/>
      </patternFill>
    </fill>
    <fill>
      <patternFill patternType="solid">
        <fgColor rgb="FFD8D8D8"/>
        <bgColor rgb="FFD8D8D8"/>
      </patternFill>
    </fill>
    <fill>
      <patternFill patternType="solid">
        <fgColor rgb="FFD0D8E8"/>
        <bgColor rgb="FFD0D8E8"/>
      </patternFill>
    </fill>
    <fill>
      <patternFill patternType="solid">
        <fgColor rgb="FFE9EDF4"/>
        <bgColor rgb="FFE9EDF4"/>
      </patternFill>
    </fill>
    <fill>
      <patternFill patternType="solid">
        <fgColor rgb="FF66FF33"/>
        <bgColor rgb="FF66FF33"/>
      </patternFill>
    </fill>
    <fill>
      <patternFill patternType="solid">
        <fgColor rgb="FFFFCC00"/>
        <bgColor rgb="FFFFCC00"/>
      </patternFill>
    </fill>
    <fill>
      <patternFill patternType="solid">
        <fgColor rgb="FFFF0000"/>
        <bgColor rgb="FFFF0000"/>
      </patternFill>
    </fill>
    <fill>
      <patternFill patternType="solid">
        <fgColor theme="2" tint="-0.14999847407452621"/>
        <bgColor indexed="64"/>
      </patternFill>
    </fill>
    <fill>
      <patternFill patternType="solid">
        <fgColor theme="0"/>
        <bgColor rgb="FFBDBDFF"/>
      </patternFill>
    </fill>
    <fill>
      <patternFill patternType="solid">
        <fgColor rgb="FF4472C4"/>
        <bgColor indexed="64"/>
      </patternFill>
    </fill>
    <fill>
      <patternFill patternType="solid">
        <fgColor rgb="FF4472C4"/>
        <bgColor rgb="FFA7C4FF"/>
      </patternFill>
    </fill>
    <fill>
      <patternFill patternType="solid">
        <fgColor rgb="FF4472C4"/>
        <bgColor rgb="FFBDBDFF"/>
      </patternFill>
    </fill>
    <fill>
      <patternFill patternType="solid">
        <fgColor rgb="FF4472C4"/>
        <bgColor rgb="FFFFFF99"/>
      </patternFill>
    </fill>
    <fill>
      <patternFill patternType="solid">
        <fgColor rgb="FF4472C4"/>
        <bgColor rgb="FFE1FF8B"/>
      </patternFill>
    </fill>
    <fill>
      <patternFill patternType="solid">
        <fgColor rgb="FF4472C4"/>
        <bgColor rgb="FF97FFFF"/>
      </patternFill>
    </fill>
    <fill>
      <patternFill patternType="solid">
        <fgColor rgb="FF4472C4"/>
        <bgColor rgb="FFB2B2B2"/>
      </patternFill>
    </fill>
    <fill>
      <patternFill patternType="solid">
        <fgColor theme="4"/>
        <bgColor indexed="64"/>
      </patternFill>
    </fill>
    <fill>
      <patternFill patternType="solid">
        <fgColor theme="4"/>
        <bgColor rgb="FFB3B3FF"/>
      </patternFill>
    </fill>
    <fill>
      <patternFill patternType="solid">
        <fgColor theme="4"/>
        <bgColor rgb="FFFFFF99"/>
      </patternFill>
    </fill>
    <fill>
      <patternFill patternType="solid">
        <fgColor theme="4"/>
        <bgColor rgb="FFBDBDFF"/>
      </patternFill>
    </fill>
    <fill>
      <patternFill patternType="solid">
        <fgColor theme="4"/>
        <bgColor rgb="FFA7C4FF"/>
      </patternFill>
    </fill>
    <fill>
      <patternFill patternType="solid">
        <fgColor theme="4"/>
        <bgColor rgb="FFBFBFBF"/>
      </patternFill>
    </fill>
  </fills>
  <borders count="38">
    <border>
      <left/>
      <right/>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6">
    <xf numFmtId="0" fontId="0" fillId="0" borderId="0"/>
    <xf numFmtId="0" fontId="2" fillId="0" borderId="0"/>
    <xf numFmtId="0" fontId="1" fillId="0" borderId="0"/>
    <xf numFmtId="0" fontId="1" fillId="0" borderId="0"/>
    <xf numFmtId="9" fontId="1" fillId="0" borderId="0" applyFont="0" applyFill="0" applyBorder="0" applyAlignment="0" applyProtection="0"/>
    <xf numFmtId="0" fontId="21" fillId="0" borderId="0"/>
  </cellStyleXfs>
  <cellXfs count="152">
    <xf numFmtId="0" fontId="0" fillId="0" borderId="0" xfId="0"/>
    <xf numFmtId="0" fontId="6"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vertical="center" wrapText="1"/>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6" fillId="0" borderId="0" xfId="0" applyFont="1"/>
    <xf numFmtId="0" fontId="13" fillId="0" borderId="0" xfId="0" applyFont="1"/>
    <xf numFmtId="0" fontId="17" fillId="4" borderId="12" xfId="0" applyFont="1" applyFill="1" applyBorder="1" applyAlignment="1">
      <alignment horizontal="center"/>
    </xf>
    <xf numFmtId="0" fontId="10" fillId="5" borderId="12" xfId="0" applyFont="1" applyFill="1" applyBorder="1" applyAlignment="1">
      <alignment horizontal="center" vertical="center"/>
    </xf>
    <xf numFmtId="0" fontId="10" fillId="6" borderId="12" xfId="0" applyFont="1" applyFill="1" applyBorder="1" applyAlignment="1">
      <alignment horizontal="center" vertical="center"/>
    </xf>
    <xf numFmtId="0" fontId="10" fillId="7" borderId="12" xfId="0" applyFont="1" applyFill="1" applyBorder="1" applyAlignment="1">
      <alignment horizontal="center" vertical="center"/>
    </xf>
    <xf numFmtId="0" fontId="10" fillId="8" borderId="12" xfId="0" applyFont="1" applyFill="1" applyBorder="1" applyAlignment="1">
      <alignment horizontal="center" vertical="center"/>
    </xf>
    <xf numFmtId="0" fontId="18" fillId="9" borderId="12" xfId="0" applyFont="1" applyFill="1" applyBorder="1" applyAlignment="1">
      <alignment horizontal="left" vertical="center" wrapText="1" readingOrder="1"/>
    </xf>
    <xf numFmtId="0" fontId="18" fillId="10" borderId="12" xfId="0" applyFont="1" applyFill="1" applyBorder="1" applyAlignment="1">
      <alignment horizontal="left" vertical="center" wrapText="1" readingOrder="1"/>
    </xf>
    <xf numFmtId="0" fontId="13" fillId="0" borderId="12" xfId="0" applyFont="1" applyBorder="1" applyAlignment="1">
      <alignment wrapText="1"/>
    </xf>
    <xf numFmtId="0" fontId="13" fillId="0" borderId="12" xfId="0" applyFont="1" applyBorder="1" applyAlignment="1">
      <alignment vertical="top" wrapText="1"/>
    </xf>
    <xf numFmtId="0" fontId="13" fillId="0" borderId="12" xfId="0" applyFont="1" applyBorder="1" applyAlignment="1">
      <alignment horizontal="center" vertical="center"/>
    </xf>
    <xf numFmtId="0" fontId="0" fillId="0" borderId="0" xfId="0"/>
    <xf numFmtId="0" fontId="13" fillId="14" borderId="8" xfId="0" applyFont="1" applyFill="1" applyBorder="1"/>
    <xf numFmtId="0" fontId="13" fillId="0" borderId="8" xfId="0" applyFont="1" applyBorder="1"/>
    <xf numFmtId="0" fontId="6"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7" fillId="17" borderId="25" xfId="0" applyFont="1" applyFill="1" applyBorder="1" applyAlignment="1">
      <alignment horizontal="center" vertical="center" wrapText="1"/>
    </xf>
    <xf numFmtId="0" fontId="7" fillId="16" borderId="8" xfId="0" applyFont="1" applyFill="1" applyBorder="1"/>
    <xf numFmtId="0" fontId="7" fillId="16" borderId="19" xfId="0" applyFont="1" applyFill="1" applyBorder="1"/>
    <xf numFmtId="0" fontId="7" fillId="22" borderId="26" xfId="0" applyFont="1" applyFill="1" applyBorder="1" applyAlignment="1">
      <alignment horizontal="center" vertical="center" wrapText="1"/>
    </xf>
    <xf numFmtId="0" fontId="7" fillId="17" borderId="20" xfId="0" applyFont="1" applyFill="1" applyBorder="1" applyAlignment="1">
      <alignment horizontal="center" vertical="center" wrapText="1"/>
    </xf>
    <xf numFmtId="0" fontId="7" fillId="20" borderId="20" xfId="0" applyFont="1" applyFill="1" applyBorder="1" applyAlignment="1">
      <alignment horizontal="center" vertical="center" textRotation="90"/>
    </xf>
    <xf numFmtId="0" fontId="7" fillId="20" borderId="20" xfId="0" applyFont="1" applyFill="1" applyBorder="1" applyAlignment="1">
      <alignment horizontal="center" vertical="center" wrapText="1"/>
    </xf>
    <xf numFmtId="0" fontId="7" fillId="21" borderId="20" xfId="0" applyFont="1" applyFill="1" applyBorder="1" applyAlignment="1">
      <alignment horizontal="center" vertical="center" textRotation="90"/>
    </xf>
    <xf numFmtId="0" fontId="7" fillId="21" borderId="20" xfId="0" applyFont="1" applyFill="1" applyBorder="1" applyAlignment="1">
      <alignment horizontal="center" vertical="center" wrapText="1"/>
    </xf>
    <xf numFmtId="0" fontId="7" fillId="19" borderId="20" xfId="0" applyFont="1" applyFill="1" applyBorder="1" applyAlignment="1">
      <alignment horizontal="center" vertical="center" textRotation="90"/>
    </xf>
    <xf numFmtId="0" fontId="7" fillId="19" borderId="20" xfId="0" applyFont="1" applyFill="1" applyBorder="1" applyAlignment="1">
      <alignment horizontal="center" vertical="center" wrapText="1"/>
    </xf>
    <xf numFmtId="0" fontId="20" fillId="23" borderId="28" xfId="2" applyFont="1" applyFill="1" applyBorder="1" applyAlignment="1">
      <alignment horizontal="center" vertical="center" wrapText="1"/>
    </xf>
    <xf numFmtId="0" fontId="20" fillId="23" borderId="27" xfId="2" applyFont="1" applyFill="1" applyBorder="1" applyAlignment="1">
      <alignment horizontal="center" vertical="center" wrapText="1"/>
    </xf>
    <xf numFmtId="0" fontId="20" fillId="23" borderId="29" xfId="2" applyFont="1" applyFill="1" applyBorder="1" applyAlignment="1">
      <alignment horizontal="center" vertical="center" wrapText="1"/>
    </xf>
    <xf numFmtId="0" fontId="22" fillId="0" borderId="33" xfId="2" applyFont="1" applyFill="1" applyBorder="1" applyAlignment="1">
      <alignment horizontal="center" vertical="center" wrapText="1"/>
    </xf>
    <xf numFmtId="0" fontId="22" fillId="0" borderId="34" xfId="2" applyFont="1" applyFill="1" applyBorder="1" applyAlignment="1">
      <alignment vertical="center" wrapText="1"/>
    </xf>
    <xf numFmtId="0" fontId="22" fillId="0" borderId="30" xfId="2" applyFont="1" applyFill="1" applyBorder="1" applyAlignment="1">
      <alignment horizontal="center" vertical="center" wrapText="1"/>
    </xf>
    <xf numFmtId="0" fontId="22" fillId="0" borderId="32" xfId="2" applyFont="1" applyFill="1" applyBorder="1" applyAlignment="1">
      <alignment vertical="center" wrapText="1"/>
    </xf>
    <xf numFmtId="0" fontId="22" fillId="0" borderId="27" xfId="2" applyFont="1" applyFill="1" applyBorder="1" applyAlignment="1">
      <alignment horizontal="center" vertical="center" wrapText="1"/>
    </xf>
    <xf numFmtId="14" fontId="22" fillId="0" borderId="12" xfId="2" applyNumberFormat="1" applyFont="1" applyFill="1" applyBorder="1" applyAlignment="1">
      <alignment horizontal="center" vertical="center" wrapText="1"/>
    </xf>
    <xf numFmtId="14" fontId="22" fillId="0" borderId="28" xfId="2" applyNumberFormat="1" applyFont="1" applyFill="1" applyBorder="1" applyAlignment="1">
      <alignment horizontal="center" vertical="center" wrapText="1"/>
    </xf>
    <xf numFmtId="14" fontId="22" fillId="0" borderId="31" xfId="2" applyNumberFormat="1" applyFont="1" applyFill="1" applyBorder="1" applyAlignment="1">
      <alignment horizontal="center" vertical="center" wrapText="1"/>
    </xf>
    <xf numFmtId="0" fontId="22" fillId="0" borderId="29" xfId="2" applyFont="1" applyFill="1" applyBorder="1" applyAlignment="1">
      <alignment horizontal="left" vertical="center" wrapText="1"/>
    </xf>
    <xf numFmtId="0" fontId="22" fillId="0" borderId="35" xfId="2" applyFont="1" applyFill="1" applyBorder="1" applyAlignment="1">
      <alignment horizontal="center" vertical="center" wrapText="1"/>
    </xf>
    <xf numFmtId="14" fontId="22" fillId="0" borderId="36" xfId="2" applyNumberFormat="1" applyFont="1" applyFill="1" applyBorder="1" applyAlignment="1">
      <alignment horizontal="center" vertical="center" wrapText="1"/>
    </xf>
    <xf numFmtId="0" fontId="22" fillId="0" borderId="37" xfId="2" applyFont="1" applyFill="1" applyBorder="1" applyAlignment="1">
      <alignment vertical="center" wrapText="1"/>
    </xf>
    <xf numFmtId="0" fontId="22" fillId="0" borderId="8" xfId="2" applyFont="1" applyFill="1" applyBorder="1" applyAlignment="1">
      <alignment horizontal="center" vertical="center" wrapText="1"/>
    </xf>
    <xf numFmtId="0" fontId="22" fillId="0" borderId="8" xfId="2" applyFont="1" applyFill="1" applyBorder="1" applyAlignment="1">
      <alignment vertical="center" wrapText="1"/>
    </xf>
    <xf numFmtId="0" fontId="6" fillId="15" borderId="14"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8" xfId="0" applyFont="1" applyBorder="1" applyAlignment="1">
      <alignment horizontal="left" vertical="center" wrapText="1"/>
    </xf>
    <xf numFmtId="0" fontId="0" fillId="0" borderId="0" xfId="0"/>
    <xf numFmtId="0" fontId="9" fillId="0" borderId="8"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7" borderId="20" xfId="0" applyFont="1" applyFill="1" applyBorder="1" applyAlignment="1">
      <alignment horizontal="center" vertical="center" textRotation="90" wrapText="1"/>
    </xf>
    <xf numFmtId="0" fontId="23" fillId="0" borderId="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8" xfId="0" applyFont="1" applyBorder="1" applyAlignment="1">
      <alignment horizontal="center" vertical="center" wrapText="1"/>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1" fillId="0" borderId="0" xfId="0" applyFont="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13" fillId="0" borderId="0" xfId="0" applyFont="1" applyFill="1" applyAlignment="1">
      <alignment horizontal="center" vertical="center" wrapText="1"/>
    </xf>
    <xf numFmtId="0" fontId="0" fillId="0" borderId="0" xfId="0" applyFill="1" applyAlignment="1">
      <alignment horizontal="center" vertical="center" wrapText="1"/>
    </xf>
    <xf numFmtId="0" fontId="9" fillId="0" borderId="8" xfId="0" applyFont="1" applyBorder="1" applyAlignment="1">
      <alignment horizontal="center" vertical="center"/>
    </xf>
    <xf numFmtId="0" fontId="24" fillId="0" borderId="8" xfId="0" applyFont="1" applyFill="1" applyBorder="1" applyAlignment="1">
      <alignment horizontal="center" vertical="center" wrapText="1"/>
    </xf>
    <xf numFmtId="0" fontId="3" fillId="0" borderId="0" xfId="0" applyFont="1" applyAlignment="1">
      <alignment horizontal="center" vertical="center"/>
    </xf>
    <xf numFmtId="0" fontId="4" fillId="2" borderId="0" xfId="1" applyFont="1" applyFill="1" applyAlignment="1">
      <alignment horizontal="center" vertical="center" wrapText="1"/>
    </xf>
    <xf numFmtId="0" fontId="5" fillId="3" borderId="1" xfId="1" applyFont="1" applyFill="1" applyBorder="1" applyAlignment="1">
      <alignment horizontal="left" vertical="center"/>
    </xf>
    <xf numFmtId="0" fontId="5" fillId="3" borderId="2" xfId="1" applyFont="1" applyFill="1" applyBorder="1" applyAlignment="1">
      <alignment horizontal="left" vertical="center"/>
    </xf>
    <xf numFmtId="0" fontId="5" fillId="0" borderId="3" xfId="1" applyFont="1" applyBorder="1" applyAlignment="1">
      <alignment horizontal="left"/>
    </xf>
    <xf numFmtId="0" fontId="5" fillId="0" borderId="2" xfId="1" applyFont="1" applyBorder="1" applyAlignment="1">
      <alignment horizontal="left"/>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left" wrapText="1"/>
    </xf>
    <xf numFmtId="0" fontId="5" fillId="0" borderId="2" xfId="1" applyFont="1" applyBorder="1" applyAlignment="1">
      <alignment horizontal="left"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7" fillId="18" borderId="21" xfId="0" applyFont="1" applyFill="1" applyBorder="1" applyAlignment="1">
      <alignment horizontal="center" vertical="center" wrapText="1"/>
    </xf>
    <xf numFmtId="0" fontId="7" fillId="18" borderId="22" xfId="0" applyFont="1" applyFill="1" applyBorder="1" applyAlignment="1">
      <alignment horizontal="center" vertical="center" wrapText="1"/>
    </xf>
    <xf numFmtId="0" fontId="19" fillId="16" borderId="8" xfId="0" applyFont="1" applyFill="1" applyBorder="1" applyAlignment="1">
      <alignment horizontal="center" vertical="center" wrapText="1"/>
    </xf>
    <xf numFmtId="0" fontId="7" fillId="17" borderId="3" xfId="0" applyFont="1" applyFill="1" applyBorder="1" applyAlignment="1">
      <alignment horizontal="center" vertical="center"/>
    </xf>
    <xf numFmtId="0" fontId="7" fillId="17" borderId="9" xfId="0" applyFont="1" applyFill="1" applyBorder="1" applyAlignment="1">
      <alignment horizontal="center" vertical="center"/>
    </xf>
    <xf numFmtId="0" fontId="7" fillId="17" borderId="2" xfId="0" applyFont="1" applyFill="1" applyBorder="1" applyAlignment="1">
      <alignment horizontal="center" vertical="center"/>
    </xf>
    <xf numFmtId="0" fontId="7" fillId="18" borderId="3" xfId="0" applyFont="1" applyFill="1" applyBorder="1" applyAlignment="1">
      <alignment horizontal="center" vertical="center"/>
    </xf>
    <xf numFmtId="0" fontId="7" fillId="18" borderId="9" xfId="0" applyFont="1" applyFill="1" applyBorder="1" applyAlignment="1">
      <alignment horizontal="center" vertical="center"/>
    </xf>
    <xf numFmtId="0" fontId="7" fillId="18" borderId="2" xfId="0" applyFont="1" applyFill="1" applyBorder="1" applyAlignment="1">
      <alignment horizontal="center" vertical="center"/>
    </xf>
    <xf numFmtId="0" fontId="7" fillId="25" borderId="3" xfId="0" applyFont="1" applyFill="1" applyBorder="1" applyAlignment="1">
      <alignment horizontal="center"/>
    </xf>
    <xf numFmtId="0" fontId="7" fillId="25" borderId="9" xfId="0" applyFont="1" applyFill="1" applyBorder="1" applyAlignment="1">
      <alignment horizontal="center"/>
    </xf>
    <xf numFmtId="0" fontId="7" fillId="25" borderId="2" xfId="0" applyFont="1" applyFill="1" applyBorder="1" applyAlignment="1">
      <alignment horizontal="center"/>
    </xf>
    <xf numFmtId="0" fontId="7" fillId="23" borderId="3" xfId="0" applyFont="1" applyFill="1" applyBorder="1" applyAlignment="1">
      <alignment horizontal="center" vertical="center"/>
    </xf>
    <xf numFmtId="0" fontId="7" fillId="23" borderId="9" xfId="0" applyFont="1" applyFill="1" applyBorder="1" applyAlignment="1">
      <alignment horizontal="center" vertical="center"/>
    </xf>
    <xf numFmtId="0" fontId="7" fillId="23" borderId="2" xfId="0" applyFont="1" applyFill="1" applyBorder="1" applyAlignment="1">
      <alignment horizontal="center" vertical="center"/>
    </xf>
    <xf numFmtId="0" fontId="7" fillId="19" borderId="21" xfId="0" applyFont="1" applyFill="1" applyBorder="1" applyAlignment="1">
      <alignment horizontal="center" vertical="center" wrapText="1"/>
    </xf>
    <xf numFmtId="0" fontId="7" fillId="19" borderId="22"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9" borderId="23" xfId="0" applyFont="1" applyFill="1" applyBorder="1" applyAlignment="1">
      <alignment horizontal="center" vertical="center" wrapText="1"/>
    </xf>
    <xf numFmtId="0" fontId="7" fillId="19" borderId="24" xfId="0" applyFont="1" applyFill="1" applyBorder="1" applyAlignment="1">
      <alignment horizontal="center" vertical="center" wrapText="1"/>
    </xf>
    <xf numFmtId="0" fontId="7" fillId="17" borderId="16" xfId="0" applyFont="1" applyFill="1" applyBorder="1" applyAlignment="1">
      <alignment horizontal="center" vertical="center"/>
    </xf>
    <xf numFmtId="0" fontId="7" fillId="17" borderId="17" xfId="0" applyFont="1" applyFill="1" applyBorder="1" applyAlignment="1">
      <alignment horizontal="center" vertical="center"/>
    </xf>
    <xf numFmtId="0" fontId="7" fillId="17" borderId="18" xfId="0" applyFont="1" applyFill="1" applyBorder="1" applyAlignment="1">
      <alignment horizontal="center" vertical="center"/>
    </xf>
    <xf numFmtId="0" fontId="7" fillId="27" borderId="3" xfId="0" applyFont="1" applyFill="1" applyBorder="1" applyAlignment="1">
      <alignment horizontal="center" vertical="center" wrapText="1"/>
    </xf>
    <xf numFmtId="0" fontId="7" fillId="27" borderId="9" xfId="0" applyFont="1" applyFill="1" applyBorder="1" applyAlignment="1">
      <alignment horizontal="center" vertical="center" wrapText="1"/>
    </xf>
    <xf numFmtId="0" fontId="7" fillId="27" borderId="2" xfId="0" applyFont="1" applyFill="1" applyBorder="1" applyAlignment="1">
      <alignment horizontal="center" vertical="center" wrapText="1"/>
    </xf>
    <xf numFmtId="0" fontId="7" fillId="28" borderId="21" xfId="0" applyFont="1" applyFill="1" applyBorder="1" applyAlignment="1">
      <alignment horizontal="center" vertical="center" textRotation="90" wrapText="1"/>
    </xf>
    <xf numFmtId="0" fontId="7" fillId="28" borderId="22" xfId="0" applyFont="1" applyFill="1" applyBorder="1" applyAlignment="1">
      <alignment horizontal="center" vertical="center" textRotation="90" wrapText="1"/>
    </xf>
    <xf numFmtId="0" fontId="7" fillId="20" borderId="3" xfId="0" applyFont="1" applyFill="1" applyBorder="1" applyAlignment="1">
      <alignment horizontal="center" vertical="center"/>
    </xf>
    <xf numFmtId="0" fontId="7" fillId="20" borderId="9" xfId="0" applyFont="1" applyFill="1" applyBorder="1" applyAlignment="1">
      <alignment horizontal="center" vertical="center"/>
    </xf>
    <xf numFmtId="0" fontId="7" fillId="20" borderId="2" xfId="0" applyFont="1" applyFill="1" applyBorder="1" applyAlignment="1">
      <alignment horizontal="center" vertical="center"/>
    </xf>
    <xf numFmtId="0" fontId="7" fillId="21" borderId="3" xfId="0" applyFont="1" applyFill="1" applyBorder="1" applyAlignment="1">
      <alignment horizontal="center" vertical="center"/>
    </xf>
    <xf numFmtId="0" fontId="7" fillId="21" borderId="9" xfId="0" applyFont="1" applyFill="1" applyBorder="1" applyAlignment="1">
      <alignment horizontal="center" vertical="center"/>
    </xf>
    <xf numFmtId="0" fontId="7" fillId="21" borderId="2"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18" borderId="21" xfId="0" applyFont="1" applyFill="1" applyBorder="1" applyAlignment="1">
      <alignment horizontal="center" vertical="center" textRotation="90" wrapText="1"/>
    </xf>
    <xf numFmtId="0" fontId="7" fillId="18" borderId="22" xfId="0" applyFont="1" applyFill="1" applyBorder="1" applyAlignment="1">
      <alignment horizontal="center" vertical="center" textRotation="90" wrapText="1"/>
    </xf>
    <xf numFmtId="0" fontId="7" fillId="26" borderId="21" xfId="0" applyFont="1" applyFill="1" applyBorder="1" applyAlignment="1">
      <alignment horizontal="center" vertical="center" wrapText="1"/>
    </xf>
    <xf numFmtId="0" fontId="7" fillId="26" borderId="22" xfId="0" applyFont="1" applyFill="1" applyBorder="1" applyAlignment="1">
      <alignment horizontal="center" vertical="center" wrapText="1"/>
    </xf>
    <xf numFmtId="0" fontId="7" fillId="28" borderId="21" xfId="0" applyFont="1" applyFill="1" applyBorder="1" applyAlignment="1">
      <alignment horizontal="center" vertical="center" wrapText="1"/>
    </xf>
    <xf numFmtId="0" fontId="7" fillId="28" borderId="22" xfId="0" applyFont="1" applyFill="1" applyBorder="1" applyAlignment="1">
      <alignment horizontal="center" vertical="center" wrapText="1"/>
    </xf>
    <xf numFmtId="0" fontId="13" fillId="0" borderId="0" xfId="0" applyFont="1" applyAlignment="1">
      <alignment horizontal="left" vertical="center" wrapText="1"/>
    </xf>
    <xf numFmtId="0" fontId="0" fillId="0" borderId="0" xfId="0"/>
    <xf numFmtId="0" fontId="10" fillId="0" borderId="10" xfId="0" applyFont="1" applyBorder="1" applyAlignment="1">
      <alignment horizontal="center" vertical="center"/>
    </xf>
    <xf numFmtId="0" fontId="11" fillId="0" borderId="13" xfId="0" applyFont="1" applyBorder="1"/>
    <xf numFmtId="0" fontId="11" fillId="0" borderId="11" xfId="0" applyFont="1" applyBorder="1"/>
    <xf numFmtId="0" fontId="8" fillId="11" borderId="10" xfId="0" applyFont="1" applyFill="1" applyBorder="1" applyAlignment="1">
      <alignment horizontal="center" vertical="center"/>
    </xf>
    <xf numFmtId="0" fontId="8" fillId="12" borderId="10" xfId="0" applyFont="1" applyFill="1" applyBorder="1" applyAlignment="1">
      <alignment horizontal="center" vertical="center"/>
    </xf>
    <xf numFmtId="0" fontId="8" fillId="13" borderId="10" xfId="0" applyFont="1" applyFill="1" applyBorder="1" applyAlignment="1">
      <alignment horizontal="center" vertical="center"/>
    </xf>
    <xf numFmtId="0" fontId="6" fillId="0" borderId="14" xfId="0" applyFont="1" applyBorder="1" applyAlignment="1">
      <alignment horizontal="center" vertical="center"/>
    </xf>
  </cellXfs>
  <cellStyles count="6">
    <cellStyle name="Normal" xfId="0" builtinId="0"/>
    <cellStyle name="Normal 2" xfId="2" xr:uid="{07941852-79CD-40BA-B607-D2233CCCB80B}"/>
    <cellStyle name="Normal 2 2" xfId="5" xr:uid="{2EA826DE-6DF6-4630-ABD5-7FA852742B25}"/>
    <cellStyle name="Normal 3" xfId="1" xr:uid="{4886E127-AEAB-40C7-82C9-0C42E73DE4C1}"/>
    <cellStyle name="Normal 3 2" xfId="3" xr:uid="{EFEEC0E1-C934-4EB2-B688-EE9AAD0D06D1}"/>
    <cellStyle name="Porcentaje 2" xfId="4" xr:uid="{DADF1192-DAF5-4E39-9CE8-962E052585D4}"/>
  </cellStyles>
  <dxfs count="112">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ill>
        <patternFill>
          <bgColor rgb="FFC00000"/>
        </patternFill>
      </fill>
    </dxf>
    <dxf>
      <fill>
        <patternFill>
          <bgColor rgb="FFFFC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editAs="oneCell">
    <xdr:from>
      <xdr:col>0</xdr:col>
      <xdr:colOff>563881</xdr:colOff>
      <xdr:row>0</xdr:row>
      <xdr:rowOff>76201</xdr:rowOff>
    </xdr:from>
    <xdr:to>
      <xdr:col>3</xdr:col>
      <xdr:colOff>735842</xdr:colOff>
      <xdr:row>3</xdr:row>
      <xdr:rowOff>145489</xdr:rowOff>
    </xdr:to>
    <xdr:pic>
      <xdr:nvPicPr>
        <xdr:cNvPr id="2" name="Imagen 1">
          <a:hlinkClick xmlns:r="http://schemas.openxmlformats.org/officeDocument/2006/relationships" r:id="rId1"/>
          <a:extLst>
            <a:ext uri="{FF2B5EF4-FFF2-40B4-BE49-F238E27FC236}">
              <a16:creationId xmlns:a16="http://schemas.microsoft.com/office/drawing/2014/main" id="{0BF29240-A129-4293-A82B-E84EBFFAAA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3881" y="76201"/>
          <a:ext cx="3766061" cy="640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47AA-18E5-46BF-98FA-1E6E1E45CB2D}">
  <dimension ref="A1:AT590"/>
  <sheetViews>
    <sheetView showGridLines="0" tabSelected="1" topLeftCell="A8" zoomScale="69" zoomScaleNormal="69" workbookViewId="0">
      <selection activeCell="D10" sqref="D10"/>
    </sheetView>
  </sheetViews>
  <sheetFormatPr baseColWidth="10" defaultColWidth="12.58203125" defaultRowHeight="15" customHeight="1" x14ac:dyDescent="0.3"/>
  <cols>
    <col min="1" max="2" width="15.08203125" customWidth="1"/>
    <col min="3" max="3" width="17" customWidth="1"/>
    <col min="4" max="4" width="31.4140625" customWidth="1"/>
    <col min="5" max="5" width="25.08203125" bestFit="1" customWidth="1"/>
    <col min="6" max="8" width="12.58203125" customWidth="1"/>
    <col min="9" max="9" width="14" customWidth="1"/>
    <col min="10" max="10" width="12.83203125" customWidth="1"/>
    <col min="11" max="11" width="21.75" customWidth="1"/>
    <col min="12" max="12" width="23.6640625" customWidth="1"/>
    <col min="13" max="13" width="4.33203125" customWidth="1"/>
    <col min="14" max="14" width="4.08203125" customWidth="1"/>
    <col min="15" max="15" width="7.08203125" customWidth="1"/>
    <col min="16" max="17" width="3.58203125" customWidth="1"/>
    <col min="18" max="18" width="4" customWidth="1"/>
    <col min="19" max="19" width="9.33203125" customWidth="1"/>
    <col min="20" max="20" width="4.5" customWidth="1"/>
    <col min="21" max="21" width="4.33203125" customWidth="1"/>
    <col min="22" max="22" width="5.08203125" customWidth="1"/>
    <col min="23" max="23" width="5.5" customWidth="1"/>
    <col min="24" max="24" width="12.5" customWidth="1"/>
    <col min="25" max="25" width="20.08203125" customWidth="1"/>
    <col min="26" max="30" width="5" customWidth="1"/>
    <col min="31" max="31" width="10.58203125" customWidth="1"/>
    <col min="32" max="39" width="5" customWidth="1"/>
    <col min="40" max="40" width="9" customWidth="1"/>
    <col min="41" max="41" width="13.83203125" customWidth="1"/>
    <col min="42" max="42" width="13.08203125" customWidth="1"/>
    <col min="43" max="43" width="25.9140625" customWidth="1"/>
    <col min="44" max="44" width="13.58203125" customWidth="1"/>
    <col min="45" max="45" width="25" customWidth="1"/>
    <col min="46" max="46" width="16.58203125" customWidth="1"/>
  </cols>
  <sheetData>
    <row r="1" spans="1:46" ht="15" customHeight="1" x14ac:dyDescent="0.3">
      <c r="A1" s="85" t="s">
        <v>0</v>
      </c>
      <c r="B1" s="85"/>
      <c r="C1" s="85"/>
      <c r="D1" s="85"/>
      <c r="E1" s="85"/>
      <c r="F1" s="85"/>
      <c r="G1" s="86" t="s">
        <v>1</v>
      </c>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7" t="s">
        <v>2</v>
      </c>
      <c r="AQ1" s="88"/>
    </row>
    <row r="2" spans="1:46" ht="15" customHeight="1" x14ac:dyDescent="0.3">
      <c r="A2" s="85"/>
      <c r="B2" s="85"/>
      <c r="C2" s="85"/>
      <c r="D2" s="85"/>
      <c r="E2" s="85"/>
      <c r="F2" s="85"/>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9" t="s">
        <v>101</v>
      </c>
      <c r="AQ2" s="90"/>
    </row>
    <row r="3" spans="1:46" ht="15" customHeight="1" x14ac:dyDescent="0.3">
      <c r="A3" s="85"/>
      <c r="B3" s="85"/>
      <c r="C3" s="85"/>
      <c r="D3" s="85"/>
      <c r="E3" s="85"/>
      <c r="F3" s="85"/>
      <c r="G3" s="91" t="s">
        <v>3</v>
      </c>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3"/>
      <c r="AP3" s="94" t="s">
        <v>102</v>
      </c>
      <c r="AQ3" s="95"/>
    </row>
    <row r="4" spans="1:46" ht="21" customHeight="1" thickBot="1" x14ac:dyDescent="0.4">
      <c r="A4" s="85"/>
      <c r="B4" s="85"/>
      <c r="C4" s="85"/>
      <c r="D4" s="85"/>
      <c r="E4" s="85"/>
      <c r="F4" s="85"/>
      <c r="G4" s="91" t="s">
        <v>4</v>
      </c>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3"/>
      <c r="AP4" s="96" t="s">
        <v>5</v>
      </c>
      <c r="AQ4" s="97"/>
      <c r="AR4" s="1"/>
    </row>
    <row r="5" spans="1:46" ht="21" customHeight="1" x14ac:dyDescent="0.35">
      <c r="A5" s="31" t="s">
        <v>6</v>
      </c>
      <c r="B5" s="120" t="s">
        <v>230</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2"/>
      <c r="AR5" s="1"/>
    </row>
    <row r="6" spans="1:46" ht="21" customHeight="1" x14ac:dyDescent="0.35">
      <c r="A6" s="100" t="s">
        <v>7</v>
      </c>
      <c r="B6" s="101" t="s">
        <v>8</v>
      </c>
      <c r="C6" s="102"/>
      <c r="D6" s="102"/>
      <c r="E6" s="102"/>
      <c r="F6" s="102"/>
      <c r="G6" s="102"/>
      <c r="H6" s="102"/>
      <c r="I6" s="102"/>
      <c r="J6" s="102"/>
      <c r="K6" s="102"/>
      <c r="L6" s="103"/>
      <c r="M6" s="104" t="s">
        <v>9</v>
      </c>
      <c r="N6" s="105"/>
      <c r="O6" s="105"/>
      <c r="P6" s="105"/>
      <c r="Q6" s="105"/>
      <c r="R6" s="105"/>
      <c r="S6" s="105"/>
      <c r="T6" s="105"/>
      <c r="U6" s="105"/>
      <c r="V6" s="105"/>
      <c r="W6" s="105"/>
      <c r="X6" s="106"/>
      <c r="Y6" s="107" t="s">
        <v>10</v>
      </c>
      <c r="Z6" s="108"/>
      <c r="AA6" s="108"/>
      <c r="AB6" s="108"/>
      <c r="AC6" s="108"/>
      <c r="AD6" s="108"/>
      <c r="AE6" s="108"/>
      <c r="AF6" s="108"/>
      <c r="AG6" s="108"/>
      <c r="AH6" s="108"/>
      <c r="AI6" s="108"/>
      <c r="AJ6" s="108"/>
      <c r="AK6" s="108"/>
      <c r="AL6" s="108"/>
      <c r="AM6" s="108"/>
      <c r="AN6" s="109"/>
      <c r="AO6" s="32"/>
      <c r="AP6" s="32"/>
      <c r="AQ6" s="33"/>
      <c r="AR6" s="2"/>
    </row>
    <row r="7" spans="1:46" ht="29.25" customHeight="1" x14ac:dyDescent="0.3">
      <c r="A7" s="100"/>
      <c r="B7" s="110" t="s">
        <v>224</v>
      </c>
      <c r="C7" s="111"/>
      <c r="D7" s="111"/>
      <c r="E7" s="112"/>
      <c r="F7" s="113" t="s">
        <v>11</v>
      </c>
      <c r="G7" s="113" t="s">
        <v>12</v>
      </c>
      <c r="H7" s="115" t="s">
        <v>13</v>
      </c>
      <c r="I7" s="116"/>
      <c r="J7" s="116"/>
      <c r="K7" s="116"/>
      <c r="L7" s="117"/>
      <c r="M7" s="128" t="s">
        <v>14</v>
      </c>
      <c r="N7" s="129"/>
      <c r="O7" s="130"/>
      <c r="P7" s="131" t="s">
        <v>15</v>
      </c>
      <c r="Q7" s="132"/>
      <c r="R7" s="132"/>
      <c r="S7" s="133"/>
      <c r="T7" s="134" t="s">
        <v>16</v>
      </c>
      <c r="U7" s="135"/>
      <c r="V7" s="136"/>
      <c r="W7" s="137" t="s">
        <v>17</v>
      </c>
      <c r="X7" s="98" t="s">
        <v>91</v>
      </c>
      <c r="Y7" s="139" t="s">
        <v>18</v>
      </c>
      <c r="Z7" s="123" t="s">
        <v>19</v>
      </c>
      <c r="AA7" s="124"/>
      <c r="AB7" s="124"/>
      <c r="AC7" s="124"/>
      <c r="AD7" s="125"/>
      <c r="AE7" s="126" t="s">
        <v>20</v>
      </c>
      <c r="AF7" s="123" t="s">
        <v>21</v>
      </c>
      <c r="AG7" s="124"/>
      <c r="AH7" s="125"/>
      <c r="AI7" s="126" t="s">
        <v>20</v>
      </c>
      <c r="AJ7" s="123" t="s">
        <v>22</v>
      </c>
      <c r="AK7" s="124"/>
      <c r="AL7" s="125"/>
      <c r="AM7" s="126" t="s">
        <v>20</v>
      </c>
      <c r="AN7" s="141" t="s">
        <v>23</v>
      </c>
      <c r="AO7" s="98" t="s">
        <v>24</v>
      </c>
      <c r="AP7" s="98" t="s">
        <v>25</v>
      </c>
      <c r="AQ7" s="118" t="s">
        <v>205</v>
      </c>
      <c r="AR7" s="3"/>
    </row>
    <row r="8" spans="1:46" ht="75.75" customHeight="1" thickBot="1" x14ac:dyDescent="0.35">
      <c r="A8" s="34" t="s">
        <v>26</v>
      </c>
      <c r="B8" s="65" t="s">
        <v>27</v>
      </c>
      <c r="C8" s="65" t="s">
        <v>28</v>
      </c>
      <c r="D8" s="65" t="s">
        <v>29</v>
      </c>
      <c r="E8" s="65" t="s">
        <v>30</v>
      </c>
      <c r="F8" s="114"/>
      <c r="G8" s="114"/>
      <c r="H8" s="35" t="s">
        <v>31</v>
      </c>
      <c r="I8" s="35" t="s">
        <v>32</v>
      </c>
      <c r="J8" s="35" t="s">
        <v>33</v>
      </c>
      <c r="K8" s="65" t="s">
        <v>34</v>
      </c>
      <c r="L8" s="65" t="s">
        <v>35</v>
      </c>
      <c r="M8" s="36" t="s">
        <v>36</v>
      </c>
      <c r="N8" s="36" t="s">
        <v>37</v>
      </c>
      <c r="O8" s="37" t="s">
        <v>38</v>
      </c>
      <c r="P8" s="38" t="s">
        <v>39</v>
      </c>
      <c r="Q8" s="38" t="s">
        <v>40</v>
      </c>
      <c r="R8" s="38" t="s">
        <v>41</v>
      </c>
      <c r="S8" s="39" t="s">
        <v>42</v>
      </c>
      <c r="T8" s="40" t="s">
        <v>43</v>
      </c>
      <c r="U8" s="40" t="s">
        <v>44</v>
      </c>
      <c r="V8" s="41" t="s">
        <v>45</v>
      </c>
      <c r="W8" s="138"/>
      <c r="X8" s="99"/>
      <c r="Y8" s="140"/>
      <c r="Z8" s="66" t="s">
        <v>46</v>
      </c>
      <c r="AA8" s="66" t="s">
        <v>47</v>
      </c>
      <c r="AB8" s="66" t="s">
        <v>48</v>
      </c>
      <c r="AC8" s="66" t="s">
        <v>49</v>
      </c>
      <c r="AD8" s="66" t="s">
        <v>50</v>
      </c>
      <c r="AE8" s="127"/>
      <c r="AF8" s="66" t="s">
        <v>51</v>
      </c>
      <c r="AG8" s="66" t="s">
        <v>52</v>
      </c>
      <c r="AH8" s="66" t="s">
        <v>53</v>
      </c>
      <c r="AI8" s="127"/>
      <c r="AJ8" s="66" t="s">
        <v>54</v>
      </c>
      <c r="AK8" s="66" t="s">
        <v>55</v>
      </c>
      <c r="AL8" s="66" t="s">
        <v>53</v>
      </c>
      <c r="AM8" s="127"/>
      <c r="AN8" s="142"/>
      <c r="AO8" s="99"/>
      <c r="AP8" s="99"/>
      <c r="AQ8" s="119"/>
      <c r="AR8" s="6"/>
      <c r="AS8" s="26"/>
      <c r="AT8" s="26"/>
    </row>
    <row r="9" spans="1:46" s="82" customFormat="1" ht="62.25" customHeight="1" x14ac:dyDescent="0.3">
      <c r="A9" s="74" t="s">
        <v>105</v>
      </c>
      <c r="B9" s="75" t="s">
        <v>87</v>
      </c>
      <c r="C9" s="76" t="s">
        <v>194</v>
      </c>
      <c r="D9" s="76" t="s">
        <v>201</v>
      </c>
      <c r="E9" s="64" t="s">
        <v>195</v>
      </c>
      <c r="F9" s="64" t="s">
        <v>103</v>
      </c>
      <c r="G9" s="64" t="s">
        <v>106</v>
      </c>
      <c r="H9" s="64" t="s">
        <v>107</v>
      </c>
      <c r="I9" s="64" t="s">
        <v>108</v>
      </c>
      <c r="J9" s="64" t="s">
        <v>110</v>
      </c>
      <c r="K9" s="76" t="s">
        <v>113</v>
      </c>
      <c r="L9" s="76" t="s">
        <v>152</v>
      </c>
      <c r="M9" s="64">
        <v>10</v>
      </c>
      <c r="N9" s="64">
        <v>10</v>
      </c>
      <c r="O9" s="76">
        <f t="shared" ref="O9:O50" si="0">M9*N9</f>
        <v>100</v>
      </c>
      <c r="P9" s="64">
        <v>10</v>
      </c>
      <c r="Q9" s="74">
        <v>5</v>
      </c>
      <c r="R9" s="74">
        <v>5</v>
      </c>
      <c r="S9" s="76">
        <f t="shared" ref="S9:S50" si="1">(P9*3.5)+(Q9*3.5)+(R9*3)</f>
        <v>67.5</v>
      </c>
      <c r="T9" s="74">
        <v>5</v>
      </c>
      <c r="U9" s="74">
        <v>5</v>
      </c>
      <c r="V9" s="75">
        <f t="shared" ref="V9:V50" si="2">T9*U9</f>
        <v>25</v>
      </c>
      <c r="W9" s="77">
        <f t="shared" ref="W9:W50" si="3">+(V9*0.1)+(S9*0.45)+(O9*0.45)</f>
        <v>77.875</v>
      </c>
      <c r="X9" s="75" t="str">
        <f t="shared" ref="X9:X50" si="4">IF(W9&lt;=30,"Bajo",IF(W9&lt;=60,"Medio","Alto"))</f>
        <v>Alto</v>
      </c>
      <c r="Y9" s="75" t="s">
        <v>202</v>
      </c>
      <c r="Z9" s="74">
        <v>2</v>
      </c>
      <c r="AA9" s="74">
        <v>0</v>
      </c>
      <c r="AB9" s="74">
        <v>2</v>
      </c>
      <c r="AC9" s="74">
        <v>1</v>
      </c>
      <c r="AD9" s="74">
        <v>2</v>
      </c>
      <c r="AE9" s="75">
        <f t="shared" ref="AE9:AE60" si="5">SUM(Z9:AD9)</f>
        <v>7</v>
      </c>
      <c r="AF9" s="74">
        <v>2</v>
      </c>
      <c r="AG9" s="74">
        <v>1</v>
      </c>
      <c r="AH9" s="75">
        <v>0</v>
      </c>
      <c r="AI9" s="75">
        <f t="shared" ref="AI9:AI46" si="6">SUM(AF9:AH9)</f>
        <v>3</v>
      </c>
      <c r="AJ9" s="74">
        <v>2</v>
      </c>
      <c r="AK9" s="74">
        <v>2</v>
      </c>
      <c r="AL9" s="74">
        <v>2</v>
      </c>
      <c r="AM9" s="75">
        <f t="shared" ref="AM9:AM46" si="7">SUM(AJ9:AL9)</f>
        <v>6</v>
      </c>
      <c r="AN9" s="75">
        <f t="shared" ref="AN9:AN46" si="8">AM9+AI9+AE9</f>
        <v>16</v>
      </c>
      <c r="AO9" s="75">
        <f t="shared" ref="AO9:AO46" si="9">W9-AN9</f>
        <v>61.875</v>
      </c>
      <c r="AP9" s="75" t="str">
        <f t="shared" ref="AP9:AP46" si="10">IF(AO9&lt;=30,"Bajo",IF(AO9&lt;=60,"Medio","Alto"))</f>
        <v>Alto</v>
      </c>
      <c r="AQ9" s="78" t="s">
        <v>114</v>
      </c>
      <c r="AR9" s="79"/>
      <c r="AS9" s="80"/>
      <c r="AT9" s="81"/>
    </row>
    <row r="10" spans="1:46" s="7" customFormat="1" ht="62.25" customHeight="1" x14ac:dyDescent="0.3">
      <c r="A10" s="4" t="s">
        <v>105</v>
      </c>
      <c r="B10" s="29" t="s">
        <v>87</v>
      </c>
      <c r="C10" s="30" t="s">
        <v>194</v>
      </c>
      <c r="D10" s="76" t="s">
        <v>201</v>
      </c>
      <c r="E10" s="64" t="s">
        <v>195</v>
      </c>
      <c r="F10" s="64" t="s">
        <v>103</v>
      </c>
      <c r="G10" s="64" t="s">
        <v>106</v>
      </c>
      <c r="H10" s="64" t="s">
        <v>115</v>
      </c>
      <c r="I10" s="64" t="s">
        <v>173</v>
      </c>
      <c r="J10" s="5" t="s">
        <v>175</v>
      </c>
      <c r="K10" s="30" t="s">
        <v>122</v>
      </c>
      <c r="L10" s="30" t="s">
        <v>118</v>
      </c>
      <c r="M10" s="5">
        <v>10</v>
      </c>
      <c r="N10" s="5">
        <v>5</v>
      </c>
      <c r="O10" s="76">
        <f t="shared" si="0"/>
        <v>50</v>
      </c>
      <c r="P10" s="5">
        <v>10</v>
      </c>
      <c r="Q10" s="4">
        <v>5</v>
      </c>
      <c r="R10" s="4">
        <v>10</v>
      </c>
      <c r="S10" s="76">
        <f t="shared" si="1"/>
        <v>82.5</v>
      </c>
      <c r="T10" s="4">
        <v>5</v>
      </c>
      <c r="U10" s="4">
        <v>5</v>
      </c>
      <c r="V10" s="75">
        <f t="shared" si="2"/>
        <v>25</v>
      </c>
      <c r="W10" s="77">
        <f t="shared" si="3"/>
        <v>62.125</v>
      </c>
      <c r="X10" s="75" t="str">
        <f t="shared" si="4"/>
        <v>Alto</v>
      </c>
      <c r="Y10" s="75" t="s">
        <v>202</v>
      </c>
      <c r="Z10" s="4">
        <v>2</v>
      </c>
      <c r="AA10" s="4">
        <v>0</v>
      </c>
      <c r="AB10" s="4">
        <v>2</v>
      </c>
      <c r="AC10" s="4">
        <v>1</v>
      </c>
      <c r="AD10" s="4">
        <v>2</v>
      </c>
      <c r="AE10" s="75">
        <f t="shared" si="5"/>
        <v>7</v>
      </c>
      <c r="AF10" s="4">
        <v>2</v>
      </c>
      <c r="AG10" s="4">
        <v>1</v>
      </c>
      <c r="AH10" s="29">
        <v>0</v>
      </c>
      <c r="AI10" s="29">
        <f t="shared" si="6"/>
        <v>3</v>
      </c>
      <c r="AJ10" s="4">
        <v>2</v>
      </c>
      <c r="AK10" s="4">
        <v>2</v>
      </c>
      <c r="AL10" s="4">
        <v>0</v>
      </c>
      <c r="AM10" s="29">
        <f t="shared" si="7"/>
        <v>4</v>
      </c>
      <c r="AN10" s="29">
        <f t="shared" si="8"/>
        <v>14</v>
      </c>
      <c r="AO10" s="60">
        <f t="shared" si="9"/>
        <v>48.125</v>
      </c>
      <c r="AP10" s="75" t="str">
        <f t="shared" si="10"/>
        <v>Medio</v>
      </c>
      <c r="AQ10" s="62" t="s">
        <v>176</v>
      </c>
      <c r="AR10" s="6"/>
      <c r="AS10" s="8"/>
      <c r="AT10" s="9"/>
    </row>
    <row r="11" spans="1:46" s="7" customFormat="1" ht="62.25" customHeight="1" x14ac:dyDescent="0.3">
      <c r="A11" s="4" t="s">
        <v>105</v>
      </c>
      <c r="B11" s="29" t="s">
        <v>87</v>
      </c>
      <c r="C11" s="30" t="s">
        <v>194</v>
      </c>
      <c r="D11" s="64" t="s">
        <v>201</v>
      </c>
      <c r="E11" s="64" t="s">
        <v>195</v>
      </c>
      <c r="F11" s="64" t="s">
        <v>103</v>
      </c>
      <c r="G11" s="64" t="s">
        <v>106</v>
      </c>
      <c r="H11" s="64" t="s">
        <v>115</v>
      </c>
      <c r="I11" s="64" t="s">
        <v>116</v>
      </c>
      <c r="J11" s="5" t="s">
        <v>187</v>
      </c>
      <c r="K11" s="30" t="s">
        <v>123</v>
      </c>
      <c r="L11" s="30" t="s">
        <v>120</v>
      </c>
      <c r="M11" s="5">
        <v>10</v>
      </c>
      <c r="N11" s="5">
        <v>5</v>
      </c>
      <c r="O11" s="76">
        <f t="shared" si="0"/>
        <v>50</v>
      </c>
      <c r="P11" s="5">
        <v>10</v>
      </c>
      <c r="Q11" s="4">
        <v>5</v>
      </c>
      <c r="R11" s="4">
        <v>10</v>
      </c>
      <c r="S11" s="76">
        <f t="shared" si="1"/>
        <v>82.5</v>
      </c>
      <c r="T11" s="4">
        <v>5</v>
      </c>
      <c r="U11" s="4">
        <v>5</v>
      </c>
      <c r="V11" s="75">
        <f t="shared" si="2"/>
        <v>25</v>
      </c>
      <c r="W11" s="77">
        <f t="shared" si="3"/>
        <v>62.125</v>
      </c>
      <c r="X11" s="75" t="str">
        <f t="shared" si="4"/>
        <v>Alto</v>
      </c>
      <c r="Y11" s="75" t="s">
        <v>202</v>
      </c>
      <c r="Z11" s="4">
        <v>2</v>
      </c>
      <c r="AA11" s="4">
        <v>0</v>
      </c>
      <c r="AB11" s="4">
        <v>2</v>
      </c>
      <c r="AC11" s="4">
        <v>1</v>
      </c>
      <c r="AD11" s="4">
        <v>2</v>
      </c>
      <c r="AE11" s="75">
        <f t="shared" si="5"/>
        <v>7</v>
      </c>
      <c r="AF11" s="4">
        <v>2</v>
      </c>
      <c r="AG11" s="4">
        <v>1</v>
      </c>
      <c r="AH11" s="29">
        <v>0</v>
      </c>
      <c r="AI11" s="29">
        <f t="shared" si="6"/>
        <v>3</v>
      </c>
      <c r="AJ11" s="4">
        <v>2</v>
      </c>
      <c r="AK11" s="4">
        <v>2</v>
      </c>
      <c r="AL11" s="4">
        <v>0</v>
      </c>
      <c r="AM11" s="29">
        <f t="shared" si="7"/>
        <v>4</v>
      </c>
      <c r="AN11" s="29">
        <f t="shared" si="8"/>
        <v>14</v>
      </c>
      <c r="AO11" s="60">
        <f t="shared" si="9"/>
        <v>48.125</v>
      </c>
      <c r="AP11" s="75" t="str">
        <f t="shared" si="10"/>
        <v>Medio</v>
      </c>
      <c r="AQ11" s="62" t="s">
        <v>119</v>
      </c>
      <c r="AR11" s="6"/>
      <c r="AS11" s="8"/>
      <c r="AT11" s="9"/>
    </row>
    <row r="12" spans="1:46" s="7" customFormat="1" ht="62.25" customHeight="1" x14ac:dyDescent="0.3">
      <c r="A12" s="4" t="s">
        <v>178</v>
      </c>
      <c r="B12" s="4" t="s">
        <v>87</v>
      </c>
      <c r="C12" s="30" t="s">
        <v>194</v>
      </c>
      <c r="D12" s="5" t="s">
        <v>131</v>
      </c>
      <c r="E12" s="5" t="s">
        <v>195</v>
      </c>
      <c r="F12" s="5" t="s">
        <v>103</v>
      </c>
      <c r="G12" s="5" t="s">
        <v>174</v>
      </c>
      <c r="H12" s="5" t="s">
        <v>115</v>
      </c>
      <c r="I12" s="5" t="s">
        <v>148</v>
      </c>
      <c r="J12" s="5" t="s">
        <v>117</v>
      </c>
      <c r="K12" s="5" t="s">
        <v>188</v>
      </c>
      <c r="L12" s="5" t="s">
        <v>189</v>
      </c>
      <c r="M12" s="5">
        <v>10</v>
      </c>
      <c r="N12" s="5">
        <v>5</v>
      </c>
      <c r="O12" s="30">
        <f t="shared" si="0"/>
        <v>50</v>
      </c>
      <c r="P12" s="4">
        <v>5</v>
      </c>
      <c r="Q12" s="4">
        <v>10</v>
      </c>
      <c r="R12" s="4">
        <v>5</v>
      </c>
      <c r="S12" s="30">
        <f t="shared" si="1"/>
        <v>67.5</v>
      </c>
      <c r="T12" s="4">
        <v>5</v>
      </c>
      <c r="U12" s="4">
        <v>5</v>
      </c>
      <c r="V12" s="29">
        <f t="shared" si="2"/>
        <v>25</v>
      </c>
      <c r="W12" s="59">
        <f t="shared" si="3"/>
        <v>55.375</v>
      </c>
      <c r="X12" s="60" t="str">
        <f t="shared" si="4"/>
        <v>Medio</v>
      </c>
      <c r="Y12" s="29" t="s">
        <v>202</v>
      </c>
      <c r="Z12" s="4">
        <v>0</v>
      </c>
      <c r="AA12" s="4">
        <v>2</v>
      </c>
      <c r="AB12" s="4">
        <v>2</v>
      </c>
      <c r="AC12" s="4">
        <v>2</v>
      </c>
      <c r="AD12" s="4">
        <v>2</v>
      </c>
      <c r="AE12" s="29">
        <f t="shared" si="5"/>
        <v>8</v>
      </c>
      <c r="AF12" s="4">
        <v>2</v>
      </c>
      <c r="AG12" s="4">
        <v>2</v>
      </c>
      <c r="AH12" s="4">
        <v>2</v>
      </c>
      <c r="AI12" s="29">
        <f t="shared" si="6"/>
        <v>6</v>
      </c>
      <c r="AJ12" s="4">
        <v>0</v>
      </c>
      <c r="AK12" s="4">
        <v>0</v>
      </c>
      <c r="AL12" s="4">
        <v>0</v>
      </c>
      <c r="AM12" s="29">
        <f t="shared" si="7"/>
        <v>0</v>
      </c>
      <c r="AN12" s="29">
        <f t="shared" si="8"/>
        <v>14</v>
      </c>
      <c r="AO12" s="60">
        <f t="shared" si="9"/>
        <v>41.375</v>
      </c>
      <c r="AP12" s="60" t="str">
        <f t="shared" si="10"/>
        <v>Medio</v>
      </c>
      <c r="AQ12" s="4" t="s">
        <v>190</v>
      </c>
      <c r="AR12" s="6"/>
      <c r="AS12" s="8"/>
      <c r="AT12" s="9"/>
    </row>
    <row r="13" spans="1:46" s="7" customFormat="1" ht="62.25" customHeight="1" x14ac:dyDescent="0.3">
      <c r="A13" s="4" t="s">
        <v>105</v>
      </c>
      <c r="B13" s="29" t="s">
        <v>87</v>
      </c>
      <c r="C13" s="30" t="s">
        <v>194</v>
      </c>
      <c r="D13" s="5" t="s">
        <v>124</v>
      </c>
      <c r="E13" s="5" t="s">
        <v>195</v>
      </c>
      <c r="F13" s="5" t="s">
        <v>103</v>
      </c>
      <c r="G13" s="5" t="s">
        <v>106</v>
      </c>
      <c r="H13" s="5" t="s">
        <v>115</v>
      </c>
      <c r="I13" s="5" t="s">
        <v>184</v>
      </c>
      <c r="J13" s="5" t="s">
        <v>180</v>
      </c>
      <c r="K13" s="5" t="s">
        <v>181</v>
      </c>
      <c r="L13" s="5" t="s">
        <v>182</v>
      </c>
      <c r="M13" s="5">
        <v>10</v>
      </c>
      <c r="N13" s="5">
        <v>5</v>
      </c>
      <c r="O13" s="76">
        <f t="shared" si="0"/>
        <v>50</v>
      </c>
      <c r="P13" s="4">
        <v>1</v>
      </c>
      <c r="Q13" s="4">
        <v>5</v>
      </c>
      <c r="R13" s="4">
        <v>10</v>
      </c>
      <c r="S13" s="76">
        <f t="shared" si="1"/>
        <v>51</v>
      </c>
      <c r="T13" s="4">
        <v>5</v>
      </c>
      <c r="U13" s="4">
        <v>5</v>
      </c>
      <c r="V13" s="75">
        <f t="shared" si="2"/>
        <v>25</v>
      </c>
      <c r="W13" s="77">
        <f t="shared" si="3"/>
        <v>47.95</v>
      </c>
      <c r="X13" s="75" t="str">
        <f t="shared" si="4"/>
        <v>Medio</v>
      </c>
      <c r="Y13" s="75" t="s">
        <v>202</v>
      </c>
      <c r="Z13" s="4">
        <v>2</v>
      </c>
      <c r="AA13" s="4">
        <v>2</v>
      </c>
      <c r="AB13" s="4">
        <v>2</v>
      </c>
      <c r="AC13" s="4">
        <v>2</v>
      </c>
      <c r="AD13" s="4">
        <v>2</v>
      </c>
      <c r="AE13" s="75">
        <f t="shared" si="5"/>
        <v>10</v>
      </c>
      <c r="AF13" s="4">
        <v>2</v>
      </c>
      <c r="AG13" s="4">
        <v>2</v>
      </c>
      <c r="AH13" s="4">
        <v>0</v>
      </c>
      <c r="AI13" s="29">
        <f t="shared" si="6"/>
        <v>4</v>
      </c>
      <c r="AJ13" s="4">
        <v>0</v>
      </c>
      <c r="AK13" s="4">
        <v>0</v>
      </c>
      <c r="AL13" s="4">
        <v>2</v>
      </c>
      <c r="AM13" s="29">
        <f t="shared" si="7"/>
        <v>2</v>
      </c>
      <c r="AN13" s="29">
        <f t="shared" si="8"/>
        <v>16</v>
      </c>
      <c r="AO13" s="60">
        <f t="shared" si="9"/>
        <v>31.950000000000003</v>
      </c>
      <c r="AP13" s="75" t="str">
        <f t="shared" si="10"/>
        <v>Medio</v>
      </c>
      <c r="AQ13" s="4" t="s">
        <v>186</v>
      </c>
      <c r="AR13" s="6"/>
      <c r="AS13"/>
      <c r="AT13"/>
    </row>
    <row r="14" spans="1:46" s="7" customFormat="1" ht="62.25" customHeight="1" x14ac:dyDescent="0.3">
      <c r="A14" s="4" t="s">
        <v>178</v>
      </c>
      <c r="B14" s="4" t="s">
        <v>87</v>
      </c>
      <c r="C14" s="30" t="s">
        <v>194</v>
      </c>
      <c r="D14" s="64" t="s">
        <v>125</v>
      </c>
      <c r="E14" s="64" t="s">
        <v>195</v>
      </c>
      <c r="F14" s="64" t="s">
        <v>103</v>
      </c>
      <c r="G14" s="64" t="s">
        <v>106</v>
      </c>
      <c r="H14" s="64" t="s">
        <v>115</v>
      </c>
      <c r="I14" s="64" t="s">
        <v>138</v>
      </c>
      <c r="J14" s="5" t="s">
        <v>117</v>
      </c>
      <c r="K14" s="5" t="s">
        <v>188</v>
      </c>
      <c r="L14" s="5" t="s">
        <v>189</v>
      </c>
      <c r="M14" s="5">
        <v>10</v>
      </c>
      <c r="N14" s="5">
        <v>5</v>
      </c>
      <c r="O14" s="76">
        <f t="shared" si="0"/>
        <v>50</v>
      </c>
      <c r="P14" s="4">
        <v>1</v>
      </c>
      <c r="Q14" s="4">
        <v>10</v>
      </c>
      <c r="R14" s="4">
        <v>10</v>
      </c>
      <c r="S14" s="76">
        <f t="shared" si="1"/>
        <v>68.5</v>
      </c>
      <c r="T14" s="4">
        <v>5</v>
      </c>
      <c r="U14" s="4">
        <v>5</v>
      </c>
      <c r="V14" s="75">
        <f t="shared" si="2"/>
        <v>25</v>
      </c>
      <c r="W14" s="77">
        <f t="shared" si="3"/>
        <v>55.825000000000003</v>
      </c>
      <c r="X14" s="75" t="str">
        <f t="shared" si="4"/>
        <v>Medio</v>
      </c>
      <c r="Y14" s="75" t="s">
        <v>202</v>
      </c>
      <c r="Z14" s="4">
        <v>0</v>
      </c>
      <c r="AA14" s="4">
        <v>2</v>
      </c>
      <c r="AB14" s="4">
        <v>2</v>
      </c>
      <c r="AC14" s="4">
        <v>2</v>
      </c>
      <c r="AD14" s="4">
        <v>2</v>
      </c>
      <c r="AE14" s="75">
        <f t="shared" si="5"/>
        <v>8</v>
      </c>
      <c r="AF14" s="4">
        <v>2</v>
      </c>
      <c r="AG14" s="4">
        <v>2</v>
      </c>
      <c r="AH14" s="4">
        <v>2</v>
      </c>
      <c r="AI14" s="29">
        <f t="shared" si="6"/>
        <v>6</v>
      </c>
      <c r="AJ14" s="4">
        <v>0</v>
      </c>
      <c r="AK14" s="4">
        <v>0</v>
      </c>
      <c r="AL14" s="4">
        <v>0</v>
      </c>
      <c r="AM14" s="29">
        <f t="shared" si="7"/>
        <v>0</v>
      </c>
      <c r="AN14" s="29">
        <f t="shared" si="8"/>
        <v>14</v>
      </c>
      <c r="AO14" s="60">
        <f t="shared" si="9"/>
        <v>41.825000000000003</v>
      </c>
      <c r="AP14" s="75" t="str">
        <f t="shared" si="10"/>
        <v>Medio</v>
      </c>
      <c r="AQ14" s="4" t="s">
        <v>190</v>
      </c>
      <c r="AR14" s="6"/>
      <c r="AS14"/>
      <c r="AT14"/>
    </row>
    <row r="15" spans="1:46" s="7" customFormat="1" ht="62.25" customHeight="1" x14ac:dyDescent="0.3">
      <c r="A15" s="4" t="s">
        <v>105</v>
      </c>
      <c r="B15" s="4" t="s">
        <v>87</v>
      </c>
      <c r="C15" s="30" t="s">
        <v>194</v>
      </c>
      <c r="D15" s="5" t="s">
        <v>125</v>
      </c>
      <c r="E15" s="5" t="s">
        <v>195</v>
      </c>
      <c r="F15" s="5" t="s">
        <v>103</v>
      </c>
      <c r="G15" s="5" t="s">
        <v>106</v>
      </c>
      <c r="H15" s="5" t="s">
        <v>153</v>
      </c>
      <c r="I15" s="5" t="s">
        <v>146</v>
      </c>
      <c r="J15" s="5" t="s">
        <v>164</v>
      </c>
      <c r="K15" s="5" t="s">
        <v>166</v>
      </c>
      <c r="L15" s="5" t="s">
        <v>168</v>
      </c>
      <c r="M15" s="5">
        <v>10</v>
      </c>
      <c r="N15" s="5">
        <v>5</v>
      </c>
      <c r="O15" s="76">
        <f t="shared" si="0"/>
        <v>50</v>
      </c>
      <c r="P15" s="4">
        <v>1</v>
      </c>
      <c r="Q15" s="4">
        <v>10</v>
      </c>
      <c r="R15" s="4">
        <v>5</v>
      </c>
      <c r="S15" s="76">
        <f t="shared" si="1"/>
        <v>53.5</v>
      </c>
      <c r="T15" s="4">
        <v>1</v>
      </c>
      <c r="U15" s="4">
        <v>1</v>
      </c>
      <c r="V15" s="75">
        <f t="shared" si="2"/>
        <v>1</v>
      </c>
      <c r="W15" s="77">
        <f t="shared" si="3"/>
        <v>46.674999999999997</v>
      </c>
      <c r="X15" s="75" t="str">
        <f t="shared" si="4"/>
        <v>Medio</v>
      </c>
      <c r="Y15" s="75" t="s">
        <v>202</v>
      </c>
      <c r="Z15" s="4">
        <v>2</v>
      </c>
      <c r="AA15" s="4">
        <v>2</v>
      </c>
      <c r="AB15" s="4">
        <v>2</v>
      </c>
      <c r="AC15" s="4">
        <v>2</v>
      </c>
      <c r="AD15" s="4">
        <v>2</v>
      </c>
      <c r="AE15" s="75">
        <f t="shared" si="5"/>
        <v>10</v>
      </c>
      <c r="AF15" s="4">
        <v>2</v>
      </c>
      <c r="AG15" s="4">
        <v>2</v>
      </c>
      <c r="AH15" s="29">
        <v>2</v>
      </c>
      <c r="AI15" s="29">
        <f t="shared" si="6"/>
        <v>6</v>
      </c>
      <c r="AJ15" s="4">
        <v>1</v>
      </c>
      <c r="AK15" s="4">
        <v>0</v>
      </c>
      <c r="AL15" s="4">
        <v>0</v>
      </c>
      <c r="AM15" s="29">
        <f t="shared" si="7"/>
        <v>1</v>
      </c>
      <c r="AN15" s="29">
        <f t="shared" si="8"/>
        <v>17</v>
      </c>
      <c r="AO15" s="60">
        <f t="shared" si="9"/>
        <v>29.674999999999997</v>
      </c>
      <c r="AP15" s="75" t="str">
        <f t="shared" si="10"/>
        <v>Bajo</v>
      </c>
      <c r="AQ15" s="4" t="s">
        <v>171</v>
      </c>
      <c r="AR15" s="6"/>
      <c r="AS15" s="63"/>
      <c r="AT15" s="63"/>
    </row>
    <row r="16" spans="1:46" s="7" customFormat="1" ht="62.25" customHeight="1" x14ac:dyDescent="0.3">
      <c r="A16" s="4" t="s">
        <v>105</v>
      </c>
      <c r="B16" s="4" t="s">
        <v>87</v>
      </c>
      <c r="C16" s="30" t="s">
        <v>194</v>
      </c>
      <c r="D16" s="5" t="s">
        <v>126</v>
      </c>
      <c r="E16" s="5" t="s">
        <v>196</v>
      </c>
      <c r="F16" s="5" t="s">
        <v>103</v>
      </c>
      <c r="G16" s="5" t="s">
        <v>104</v>
      </c>
      <c r="H16" s="5" t="s">
        <v>107</v>
      </c>
      <c r="I16" s="5" t="s">
        <v>139</v>
      </c>
      <c r="J16" s="5" t="s">
        <v>110</v>
      </c>
      <c r="K16" s="30" t="s">
        <v>160</v>
      </c>
      <c r="L16" s="5" t="s">
        <v>161</v>
      </c>
      <c r="M16" s="5">
        <v>10</v>
      </c>
      <c r="N16" s="5">
        <v>5</v>
      </c>
      <c r="O16" s="76">
        <f t="shared" si="0"/>
        <v>50</v>
      </c>
      <c r="P16" s="4">
        <v>10</v>
      </c>
      <c r="Q16" s="4">
        <v>5</v>
      </c>
      <c r="R16" s="4">
        <v>1</v>
      </c>
      <c r="S16" s="76">
        <f t="shared" si="1"/>
        <v>55.5</v>
      </c>
      <c r="T16" s="4">
        <v>5</v>
      </c>
      <c r="U16" s="4">
        <v>5</v>
      </c>
      <c r="V16" s="75">
        <f t="shared" si="2"/>
        <v>25</v>
      </c>
      <c r="W16" s="77">
        <f t="shared" si="3"/>
        <v>49.975000000000001</v>
      </c>
      <c r="X16" s="75" t="str">
        <f t="shared" si="4"/>
        <v>Medio</v>
      </c>
      <c r="Y16" s="29" t="s">
        <v>194</v>
      </c>
      <c r="Z16" s="4">
        <v>0</v>
      </c>
      <c r="AA16" s="4">
        <v>2</v>
      </c>
      <c r="AB16" s="4">
        <v>2</v>
      </c>
      <c r="AC16" s="4">
        <v>2</v>
      </c>
      <c r="AD16" s="4">
        <v>2</v>
      </c>
      <c r="AE16" s="75">
        <f t="shared" si="5"/>
        <v>8</v>
      </c>
      <c r="AF16" s="4">
        <v>2</v>
      </c>
      <c r="AG16" s="4">
        <v>2</v>
      </c>
      <c r="AH16" s="29">
        <v>2</v>
      </c>
      <c r="AI16" s="29">
        <f t="shared" si="6"/>
        <v>6</v>
      </c>
      <c r="AJ16" s="4">
        <v>2</v>
      </c>
      <c r="AK16" s="4">
        <v>2</v>
      </c>
      <c r="AL16" s="4">
        <v>2</v>
      </c>
      <c r="AM16" s="29">
        <f t="shared" si="7"/>
        <v>6</v>
      </c>
      <c r="AN16" s="29">
        <f t="shared" si="8"/>
        <v>20</v>
      </c>
      <c r="AO16" s="60">
        <f t="shared" si="9"/>
        <v>29.975000000000001</v>
      </c>
      <c r="AP16" s="75" t="str">
        <f t="shared" si="10"/>
        <v>Bajo</v>
      </c>
      <c r="AQ16" s="62" t="s">
        <v>114</v>
      </c>
      <c r="AR16" s="6"/>
      <c r="AS16" s="8"/>
      <c r="AT16" s="9"/>
    </row>
    <row r="17" spans="1:46" s="7" customFormat="1" ht="62.25" customHeight="1" x14ac:dyDescent="0.3">
      <c r="A17" s="4" t="s">
        <v>105</v>
      </c>
      <c r="B17" s="29" t="s">
        <v>87</v>
      </c>
      <c r="C17" s="30" t="s">
        <v>194</v>
      </c>
      <c r="D17" s="5" t="s">
        <v>127</v>
      </c>
      <c r="E17" s="5" t="s">
        <v>195</v>
      </c>
      <c r="F17" s="5" t="s">
        <v>103</v>
      </c>
      <c r="G17" s="5" t="s">
        <v>106</v>
      </c>
      <c r="H17" s="5" t="s">
        <v>115</v>
      </c>
      <c r="I17" s="5" t="s">
        <v>173</v>
      </c>
      <c r="J17" s="5" t="s">
        <v>175</v>
      </c>
      <c r="K17" s="30" t="s">
        <v>122</v>
      </c>
      <c r="L17" s="30" t="s">
        <v>118</v>
      </c>
      <c r="M17" s="5">
        <v>10</v>
      </c>
      <c r="N17" s="5">
        <v>5</v>
      </c>
      <c r="O17" s="76">
        <f t="shared" si="0"/>
        <v>50</v>
      </c>
      <c r="P17" s="5">
        <v>10</v>
      </c>
      <c r="Q17" s="4">
        <v>5</v>
      </c>
      <c r="R17" s="4">
        <v>5</v>
      </c>
      <c r="S17" s="76">
        <f t="shared" si="1"/>
        <v>67.5</v>
      </c>
      <c r="T17" s="4">
        <v>5</v>
      </c>
      <c r="U17" s="4">
        <v>5</v>
      </c>
      <c r="V17" s="75">
        <f t="shared" si="2"/>
        <v>25</v>
      </c>
      <c r="W17" s="77">
        <f t="shared" si="3"/>
        <v>55.375</v>
      </c>
      <c r="X17" s="75" t="str">
        <f t="shared" si="4"/>
        <v>Medio</v>
      </c>
      <c r="Y17" s="29" t="s">
        <v>162</v>
      </c>
      <c r="Z17" s="4">
        <v>2</v>
      </c>
      <c r="AA17" s="4">
        <v>0</v>
      </c>
      <c r="AB17" s="4">
        <v>2</v>
      </c>
      <c r="AC17" s="4">
        <v>1</v>
      </c>
      <c r="AD17" s="4">
        <v>2</v>
      </c>
      <c r="AE17" s="75">
        <f t="shared" si="5"/>
        <v>7</v>
      </c>
      <c r="AF17" s="4">
        <v>2</v>
      </c>
      <c r="AG17" s="4">
        <v>1</v>
      </c>
      <c r="AH17" s="29">
        <v>0</v>
      </c>
      <c r="AI17" s="29">
        <f t="shared" si="6"/>
        <v>3</v>
      </c>
      <c r="AJ17" s="4">
        <v>2</v>
      </c>
      <c r="AK17" s="4">
        <v>2</v>
      </c>
      <c r="AL17" s="4">
        <v>0</v>
      </c>
      <c r="AM17" s="29">
        <f t="shared" si="7"/>
        <v>4</v>
      </c>
      <c r="AN17" s="29">
        <f t="shared" si="8"/>
        <v>14</v>
      </c>
      <c r="AO17" s="60">
        <f t="shared" si="9"/>
        <v>41.375</v>
      </c>
      <c r="AP17" s="75" t="str">
        <f t="shared" si="10"/>
        <v>Medio</v>
      </c>
      <c r="AQ17" s="62" t="s">
        <v>176</v>
      </c>
      <c r="AR17" s="6"/>
      <c r="AS17" s="8"/>
      <c r="AT17" s="9"/>
    </row>
    <row r="18" spans="1:46" s="7" customFormat="1" ht="62.25" customHeight="1" x14ac:dyDescent="0.3">
      <c r="A18" s="4" t="s">
        <v>105</v>
      </c>
      <c r="B18" s="29" t="s">
        <v>87</v>
      </c>
      <c r="C18" s="30" t="s">
        <v>194</v>
      </c>
      <c r="D18" s="5" t="s">
        <v>127</v>
      </c>
      <c r="E18" s="5" t="s">
        <v>195</v>
      </c>
      <c r="F18" s="5" t="s">
        <v>103</v>
      </c>
      <c r="G18" s="5" t="s">
        <v>106</v>
      </c>
      <c r="H18" s="5" t="s">
        <v>115</v>
      </c>
      <c r="I18" s="5" t="s">
        <v>185</v>
      </c>
      <c r="J18" s="5" t="s">
        <v>180</v>
      </c>
      <c r="K18" s="5" t="s">
        <v>181</v>
      </c>
      <c r="L18" s="5" t="s">
        <v>182</v>
      </c>
      <c r="M18" s="5">
        <v>10</v>
      </c>
      <c r="N18" s="5">
        <v>5</v>
      </c>
      <c r="O18" s="76">
        <f t="shared" si="0"/>
        <v>50</v>
      </c>
      <c r="P18" s="4">
        <v>1</v>
      </c>
      <c r="Q18" s="4">
        <v>1</v>
      </c>
      <c r="R18" s="4">
        <v>10</v>
      </c>
      <c r="S18" s="76">
        <f t="shared" si="1"/>
        <v>37</v>
      </c>
      <c r="T18" s="4">
        <v>5</v>
      </c>
      <c r="U18" s="4">
        <v>5</v>
      </c>
      <c r="V18" s="75">
        <f t="shared" si="2"/>
        <v>25</v>
      </c>
      <c r="W18" s="77">
        <f t="shared" si="3"/>
        <v>41.650000000000006</v>
      </c>
      <c r="X18" s="75" t="str">
        <f t="shared" si="4"/>
        <v>Medio</v>
      </c>
      <c r="Y18" s="29" t="s">
        <v>162</v>
      </c>
      <c r="Z18" s="4">
        <v>0</v>
      </c>
      <c r="AA18" s="4">
        <v>0</v>
      </c>
      <c r="AB18" s="4">
        <v>0</v>
      </c>
      <c r="AC18" s="4">
        <v>0</v>
      </c>
      <c r="AD18" s="4">
        <v>0</v>
      </c>
      <c r="AE18" s="75">
        <f t="shared" si="5"/>
        <v>0</v>
      </c>
      <c r="AF18" s="4">
        <v>2</v>
      </c>
      <c r="AG18" s="4">
        <v>2</v>
      </c>
      <c r="AH18" s="4">
        <v>0</v>
      </c>
      <c r="AI18" s="29">
        <f t="shared" si="6"/>
        <v>4</v>
      </c>
      <c r="AJ18" s="4">
        <v>0</v>
      </c>
      <c r="AK18" s="4">
        <v>0</v>
      </c>
      <c r="AL18" s="4">
        <v>2</v>
      </c>
      <c r="AM18" s="29">
        <f t="shared" si="7"/>
        <v>2</v>
      </c>
      <c r="AN18" s="29">
        <f t="shared" si="8"/>
        <v>6</v>
      </c>
      <c r="AO18" s="60">
        <f t="shared" si="9"/>
        <v>35.650000000000006</v>
      </c>
      <c r="AP18" s="75" t="str">
        <f t="shared" si="10"/>
        <v>Medio</v>
      </c>
      <c r="AQ18" s="4" t="s">
        <v>186</v>
      </c>
      <c r="AR18" s="6"/>
      <c r="AS18" s="8"/>
      <c r="AT18" s="9"/>
    </row>
    <row r="19" spans="1:46" s="7" customFormat="1" ht="62.25" customHeight="1" x14ac:dyDescent="0.3">
      <c r="A19" s="4" t="s">
        <v>105</v>
      </c>
      <c r="B19" s="29" t="s">
        <v>87</v>
      </c>
      <c r="C19" s="30" t="s">
        <v>194</v>
      </c>
      <c r="D19" s="5" t="s">
        <v>127</v>
      </c>
      <c r="E19" s="5" t="s">
        <v>195</v>
      </c>
      <c r="F19" s="5" t="s">
        <v>103</v>
      </c>
      <c r="G19" s="5" t="s">
        <v>106</v>
      </c>
      <c r="H19" s="5" t="s">
        <v>115</v>
      </c>
      <c r="I19" s="5" t="s">
        <v>184</v>
      </c>
      <c r="J19" s="5" t="s">
        <v>180</v>
      </c>
      <c r="K19" s="5" t="s">
        <v>181</v>
      </c>
      <c r="L19" s="5" t="s">
        <v>182</v>
      </c>
      <c r="M19" s="5">
        <v>10</v>
      </c>
      <c r="N19" s="5">
        <v>5</v>
      </c>
      <c r="O19" s="76">
        <f t="shared" si="0"/>
        <v>50</v>
      </c>
      <c r="P19" s="4">
        <v>1</v>
      </c>
      <c r="Q19" s="4">
        <v>1</v>
      </c>
      <c r="R19" s="4">
        <v>10</v>
      </c>
      <c r="S19" s="76">
        <f t="shared" si="1"/>
        <v>37</v>
      </c>
      <c r="T19" s="4">
        <v>5</v>
      </c>
      <c r="U19" s="4">
        <v>5</v>
      </c>
      <c r="V19" s="75">
        <f t="shared" si="2"/>
        <v>25</v>
      </c>
      <c r="W19" s="77">
        <f t="shared" si="3"/>
        <v>41.650000000000006</v>
      </c>
      <c r="X19" s="75" t="str">
        <f t="shared" si="4"/>
        <v>Medio</v>
      </c>
      <c r="Y19" s="29" t="s">
        <v>162</v>
      </c>
      <c r="Z19" s="4">
        <v>0</v>
      </c>
      <c r="AA19" s="4">
        <v>0</v>
      </c>
      <c r="AB19" s="4">
        <v>0</v>
      </c>
      <c r="AC19" s="4">
        <v>0</v>
      </c>
      <c r="AD19" s="4">
        <v>0</v>
      </c>
      <c r="AE19" s="75">
        <f t="shared" si="5"/>
        <v>0</v>
      </c>
      <c r="AF19" s="4">
        <v>2</v>
      </c>
      <c r="AG19" s="4">
        <v>2</v>
      </c>
      <c r="AH19" s="4">
        <v>0</v>
      </c>
      <c r="AI19" s="29">
        <f t="shared" si="6"/>
        <v>4</v>
      </c>
      <c r="AJ19" s="4">
        <v>0</v>
      </c>
      <c r="AK19" s="4">
        <v>0</v>
      </c>
      <c r="AL19" s="4">
        <v>2</v>
      </c>
      <c r="AM19" s="29">
        <f t="shared" si="7"/>
        <v>2</v>
      </c>
      <c r="AN19" s="29">
        <f t="shared" si="8"/>
        <v>6</v>
      </c>
      <c r="AO19" s="60">
        <f t="shared" si="9"/>
        <v>35.650000000000006</v>
      </c>
      <c r="AP19" s="75" t="str">
        <f t="shared" si="10"/>
        <v>Medio</v>
      </c>
      <c r="AQ19" s="4" t="s">
        <v>186</v>
      </c>
      <c r="AR19" s="6"/>
      <c r="AS19" s="8"/>
      <c r="AT19" s="9"/>
    </row>
    <row r="20" spans="1:46" s="7" customFormat="1" ht="62.25" customHeight="1" x14ac:dyDescent="0.3">
      <c r="A20" s="4" t="s">
        <v>178</v>
      </c>
      <c r="B20" s="4" t="s">
        <v>87</v>
      </c>
      <c r="C20" s="30" t="s">
        <v>194</v>
      </c>
      <c r="D20" s="5" t="s">
        <v>129</v>
      </c>
      <c r="E20" s="5" t="s">
        <v>196</v>
      </c>
      <c r="F20" s="5" t="s">
        <v>103</v>
      </c>
      <c r="G20" s="5" t="s">
        <v>174</v>
      </c>
      <c r="H20" s="5" t="s">
        <v>115</v>
      </c>
      <c r="I20" s="5" t="s">
        <v>140</v>
      </c>
      <c r="J20" s="5" t="s">
        <v>117</v>
      </c>
      <c r="K20" s="5" t="s">
        <v>188</v>
      </c>
      <c r="L20" s="5" t="s">
        <v>189</v>
      </c>
      <c r="M20" s="5">
        <v>10</v>
      </c>
      <c r="N20" s="5">
        <v>5</v>
      </c>
      <c r="O20" s="76">
        <f t="shared" si="0"/>
        <v>50</v>
      </c>
      <c r="P20" s="4">
        <v>1</v>
      </c>
      <c r="Q20" s="4">
        <v>10</v>
      </c>
      <c r="R20" s="4">
        <v>10</v>
      </c>
      <c r="S20" s="76">
        <f t="shared" si="1"/>
        <v>68.5</v>
      </c>
      <c r="T20" s="4">
        <v>5</v>
      </c>
      <c r="U20" s="4">
        <v>5</v>
      </c>
      <c r="V20" s="75">
        <f t="shared" si="2"/>
        <v>25</v>
      </c>
      <c r="W20" s="77">
        <f t="shared" si="3"/>
        <v>55.825000000000003</v>
      </c>
      <c r="X20" s="75" t="str">
        <f t="shared" si="4"/>
        <v>Medio</v>
      </c>
      <c r="Y20" s="29" t="s">
        <v>194</v>
      </c>
      <c r="Z20" s="4">
        <v>0</v>
      </c>
      <c r="AA20" s="4">
        <v>2</v>
      </c>
      <c r="AB20" s="4">
        <v>2</v>
      </c>
      <c r="AC20" s="4">
        <v>2</v>
      </c>
      <c r="AD20" s="4">
        <v>2</v>
      </c>
      <c r="AE20" s="75">
        <f t="shared" si="5"/>
        <v>8</v>
      </c>
      <c r="AF20" s="4">
        <v>2</v>
      </c>
      <c r="AG20" s="4">
        <v>2</v>
      </c>
      <c r="AH20" s="4">
        <v>2</v>
      </c>
      <c r="AI20" s="29">
        <f t="shared" si="6"/>
        <v>6</v>
      </c>
      <c r="AJ20" s="4">
        <v>0</v>
      </c>
      <c r="AK20" s="4">
        <v>0</v>
      </c>
      <c r="AL20" s="4">
        <v>0</v>
      </c>
      <c r="AM20" s="29">
        <f t="shared" si="7"/>
        <v>0</v>
      </c>
      <c r="AN20" s="29">
        <f t="shared" si="8"/>
        <v>14</v>
      </c>
      <c r="AO20" s="60">
        <f t="shared" si="9"/>
        <v>41.825000000000003</v>
      </c>
      <c r="AP20" s="75" t="str">
        <f t="shared" si="10"/>
        <v>Medio</v>
      </c>
      <c r="AQ20" s="4" t="s">
        <v>190</v>
      </c>
      <c r="AR20" s="6"/>
      <c r="AS20" s="8"/>
      <c r="AT20" s="9"/>
    </row>
    <row r="21" spans="1:46" s="7" customFormat="1" ht="62.25" customHeight="1" x14ac:dyDescent="0.3">
      <c r="A21" s="4" t="s">
        <v>105</v>
      </c>
      <c r="B21" s="4" t="s">
        <v>87</v>
      </c>
      <c r="C21" s="30" t="s">
        <v>194</v>
      </c>
      <c r="D21" s="5" t="s">
        <v>129</v>
      </c>
      <c r="E21" s="5" t="s">
        <v>196</v>
      </c>
      <c r="F21" s="5" t="s">
        <v>103</v>
      </c>
      <c r="G21" s="5" t="s">
        <v>104</v>
      </c>
      <c r="H21" s="5" t="s">
        <v>107</v>
      </c>
      <c r="I21" s="5" t="s">
        <v>139</v>
      </c>
      <c r="J21" s="5" t="s">
        <v>110</v>
      </c>
      <c r="K21" s="30" t="s">
        <v>160</v>
      </c>
      <c r="L21" s="5" t="s">
        <v>161</v>
      </c>
      <c r="M21" s="5">
        <v>10</v>
      </c>
      <c r="N21" s="5">
        <v>5</v>
      </c>
      <c r="O21" s="76">
        <f t="shared" si="0"/>
        <v>50</v>
      </c>
      <c r="P21" s="4">
        <v>10</v>
      </c>
      <c r="Q21" s="4">
        <v>5</v>
      </c>
      <c r="R21" s="4">
        <v>1</v>
      </c>
      <c r="S21" s="76">
        <f t="shared" si="1"/>
        <v>55.5</v>
      </c>
      <c r="T21" s="4">
        <v>5</v>
      </c>
      <c r="U21" s="4">
        <v>5</v>
      </c>
      <c r="V21" s="75">
        <f t="shared" si="2"/>
        <v>25</v>
      </c>
      <c r="W21" s="77">
        <f t="shared" si="3"/>
        <v>49.975000000000001</v>
      </c>
      <c r="X21" s="75" t="str">
        <f t="shared" si="4"/>
        <v>Medio</v>
      </c>
      <c r="Y21" s="29" t="s">
        <v>194</v>
      </c>
      <c r="Z21" s="4">
        <v>0</v>
      </c>
      <c r="AA21" s="4">
        <v>2</v>
      </c>
      <c r="AB21" s="4">
        <v>2</v>
      </c>
      <c r="AC21" s="4">
        <v>2</v>
      </c>
      <c r="AD21" s="4">
        <v>2</v>
      </c>
      <c r="AE21" s="75">
        <f t="shared" si="5"/>
        <v>8</v>
      </c>
      <c r="AF21" s="4">
        <v>2</v>
      </c>
      <c r="AG21" s="4">
        <v>2</v>
      </c>
      <c r="AH21" s="29">
        <v>2</v>
      </c>
      <c r="AI21" s="29">
        <f t="shared" si="6"/>
        <v>6</v>
      </c>
      <c r="AJ21" s="4">
        <v>2</v>
      </c>
      <c r="AK21" s="4">
        <v>2</v>
      </c>
      <c r="AL21" s="4">
        <v>2</v>
      </c>
      <c r="AM21" s="29">
        <f t="shared" si="7"/>
        <v>6</v>
      </c>
      <c r="AN21" s="29">
        <f t="shared" si="8"/>
        <v>20</v>
      </c>
      <c r="AO21" s="60">
        <f t="shared" si="9"/>
        <v>29.975000000000001</v>
      </c>
      <c r="AP21" s="75" t="str">
        <f t="shared" si="10"/>
        <v>Bajo</v>
      </c>
      <c r="AQ21" s="62" t="s">
        <v>114</v>
      </c>
      <c r="AR21" s="6"/>
      <c r="AS21" s="8"/>
      <c r="AT21" s="9"/>
    </row>
    <row r="22" spans="1:46" s="7" customFormat="1" ht="62.25" customHeight="1" x14ac:dyDescent="0.3">
      <c r="A22" s="4" t="s">
        <v>105</v>
      </c>
      <c r="B22" s="29" t="s">
        <v>87</v>
      </c>
      <c r="C22" s="30" t="s">
        <v>194</v>
      </c>
      <c r="D22" s="5" t="s">
        <v>129</v>
      </c>
      <c r="E22" s="5" t="s">
        <v>196</v>
      </c>
      <c r="F22" s="5" t="s">
        <v>103</v>
      </c>
      <c r="G22" s="5" t="s">
        <v>174</v>
      </c>
      <c r="H22" s="5" t="s">
        <v>115</v>
      </c>
      <c r="I22" s="5" t="s">
        <v>116</v>
      </c>
      <c r="J22" s="5" t="s">
        <v>187</v>
      </c>
      <c r="K22" s="30" t="s">
        <v>123</v>
      </c>
      <c r="L22" s="30" t="s">
        <v>120</v>
      </c>
      <c r="M22" s="5">
        <v>10</v>
      </c>
      <c r="N22" s="5">
        <v>5</v>
      </c>
      <c r="O22" s="76">
        <f t="shared" si="0"/>
        <v>50</v>
      </c>
      <c r="P22" s="5">
        <v>10</v>
      </c>
      <c r="Q22" s="4">
        <v>1</v>
      </c>
      <c r="R22" s="4">
        <v>1</v>
      </c>
      <c r="S22" s="76">
        <f t="shared" si="1"/>
        <v>41.5</v>
      </c>
      <c r="T22" s="4">
        <v>5</v>
      </c>
      <c r="U22" s="4">
        <v>5</v>
      </c>
      <c r="V22" s="75">
        <f t="shared" si="2"/>
        <v>25</v>
      </c>
      <c r="W22" s="77">
        <f t="shared" si="3"/>
        <v>43.674999999999997</v>
      </c>
      <c r="X22" s="75" t="str">
        <f t="shared" si="4"/>
        <v>Medio</v>
      </c>
      <c r="Y22" s="29" t="s">
        <v>194</v>
      </c>
      <c r="Z22" s="4">
        <v>2</v>
      </c>
      <c r="AA22" s="4">
        <v>0</v>
      </c>
      <c r="AB22" s="4">
        <v>2</v>
      </c>
      <c r="AC22" s="4">
        <v>1</v>
      </c>
      <c r="AD22" s="4">
        <v>2</v>
      </c>
      <c r="AE22" s="75">
        <f t="shared" si="5"/>
        <v>7</v>
      </c>
      <c r="AF22" s="4">
        <v>2</v>
      </c>
      <c r="AG22" s="4">
        <v>1</v>
      </c>
      <c r="AH22" s="29">
        <v>0</v>
      </c>
      <c r="AI22" s="29">
        <f t="shared" ref="AI22" si="11">SUM(AF22:AH22)</f>
        <v>3</v>
      </c>
      <c r="AJ22" s="4">
        <v>2</v>
      </c>
      <c r="AK22" s="4">
        <v>2</v>
      </c>
      <c r="AL22" s="4">
        <v>0</v>
      </c>
      <c r="AM22" s="29">
        <f t="shared" ref="AM22" si="12">SUM(AJ22:AL22)</f>
        <v>4</v>
      </c>
      <c r="AN22" s="29">
        <f t="shared" ref="AN22" si="13">AM22+AI22+AE22</f>
        <v>14</v>
      </c>
      <c r="AO22" s="60">
        <f t="shared" ref="AO22" si="14">W22-AN22</f>
        <v>29.674999999999997</v>
      </c>
      <c r="AP22" s="75" t="str">
        <f t="shared" si="10"/>
        <v>Bajo</v>
      </c>
      <c r="AQ22" s="62" t="s">
        <v>119</v>
      </c>
      <c r="AR22" s="6"/>
      <c r="AS22" s="8"/>
      <c r="AT22" s="9"/>
    </row>
    <row r="23" spans="1:46" s="7" customFormat="1" ht="62.25" customHeight="1" x14ac:dyDescent="0.3">
      <c r="A23" s="4" t="s">
        <v>105</v>
      </c>
      <c r="B23" s="29" t="s">
        <v>87</v>
      </c>
      <c r="C23" s="30" t="s">
        <v>194</v>
      </c>
      <c r="D23" s="5" t="s">
        <v>129</v>
      </c>
      <c r="E23" s="5" t="s">
        <v>196</v>
      </c>
      <c r="F23" s="5" t="s">
        <v>103</v>
      </c>
      <c r="G23" s="5" t="s">
        <v>174</v>
      </c>
      <c r="H23" s="5" t="s">
        <v>115</v>
      </c>
      <c r="I23" s="5" t="s">
        <v>173</v>
      </c>
      <c r="J23" s="5" t="s">
        <v>175</v>
      </c>
      <c r="K23" s="30" t="s">
        <v>122</v>
      </c>
      <c r="L23" s="30" t="s">
        <v>118</v>
      </c>
      <c r="M23" s="5">
        <v>10</v>
      </c>
      <c r="N23" s="5">
        <v>5</v>
      </c>
      <c r="O23" s="76">
        <f t="shared" si="0"/>
        <v>50</v>
      </c>
      <c r="P23" s="5">
        <v>10</v>
      </c>
      <c r="Q23" s="4">
        <v>1</v>
      </c>
      <c r="R23" s="4">
        <v>1</v>
      </c>
      <c r="S23" s="76">
        <f t="shared" si="1"/>
        <v>41.5</v>
      </c>
      <c r="T23" s="4">
        <v>5</v>
      </c>
      <c r="U23" s="4">
        <v>5</v>
      </c>
      <c r="V23" s="75">
        <f t="shared" si="2"/>
        <v>25</v>
      </c>
      <c r="W23" s="77">
        <f t="shared" si="3"/>
        <v>43.674999999999997</v>
      </c>
      <c r="X23" s="75" t="str">
        <f t="shared" si="4"/>
        <v>Medio</v>
      </c>
      <c r="Y23" s="29" t="s">
        <v>194</v>
      </c>
      <c r="Z23" s="4">
        <v>2</v>
      </c>
      <c r="AA23" s="4">
        <v>0</v>
      </c>
      <c r="AB23" s="4">
        <v>2</v>
      </c>
      <c r="AC23" s="4">
        <v>1</v>
      </c>
      <c r="AD23" s="4">
        <v>2</v>
      </c>
      <c r="AE23" s="75">
        <f t="shared" si="5"/>
        <v>7</v>
      </c>
      <c r="AF23" s="4">
        <v>2</v>
      </c>
      <c r="AG23" s="4">
        <v>1</v>
      </c>
      <c r="AH23" s="29">
        <v>0</v>
      </c>
      <c r="AI23" s="29">
        <f t="shared" si="6"/>
        <v>3</v>
      </c>
      <c r="AJ23" s="4">
        <v>2</v>
      </c>
      <c r="AK23" s="4">
        <v>2</v>
      </c>
      <c r="AL23" s="4">
        <v>0</v>
      </c>
      <c r="AM23" s="29">
        <f t="shared" si="7"/>
        <v>4</v>
      </c>
      <c r="AN23" s="29">
        <f t="shared" si="8"/>
        <v>14</v>
      </c>
      <c r="AO23" s="60">
        <f t="shared" si="9"/>
        <v>29.674999999999997</v>
      </c>
      <c r="AP23" s="75" t="str">
        <f t="shared" si="10"/>
        <v>Bajo</v>
      </c>
      <c r="AQ23" s="62" t="s">
        <v>176</v>
      </c>
      <c r="AR23" s="6"/>
      <c r="AS23" s="8"/>
      <c r="AT23" s="9"/>
    </row>
    <row r="24" spans="1:46" s="7" customFormat="1" ht="62.25" customHeight="1" x14ac:dyDescent="0.3">
      <c r="A24" s="4" t="s">
        <v>105</v>
      </c>
      <c r="B24" s="4" t="s">
        <v>87</v>
      </c>
      <c r="C24" s="30" t="s">
        <v>194</v>
      </c>
      <c r="D24" s="5" t="s">
        <v>130</v>
      </c>
      <c r="E24" s="5" t="s">
        <v>195</v>
      </c>
      <c r="F24" s="5" t="s">
        <v>103</v>
      </c>
      <c r="G24" s="5" t="s">
        <v>104</v>
      </c>
      <c r="H24" s="5" t="s">
        <v>107</v>
      </c>
      <c r="I24" s="5" t="s">
        <v>139</v>
      </c>
      <c r="J24" s="5" t="s">
        <v>110</v>
      </c>
      <c r="K24" s="30" t="s">
        <v>160</v>
      </c>
      <c r="L24" s="5" t="s">
        <v>161</v>
      </c>
      <c r="M24" s="5">
        <v>10</v>
      </c>
      <c r="N24" s="5">
        <v>5</v>
      </c>
      <c r="O24" s="76">
        <f t="shared" si="0"/>
        <v>50</v>
      </c>
      <c r="P24" s="4">
        <v>10</v>
      </c>
      <c r="Q24" s="4">
        <v>5</v>
      </c>
      <c r="R24" s="4">
        <v>1</v>
      </c>
      <c r="S24" s="76">
        <f t="shared" si="1"/>
        <v>55.5</v>
      </c>
      <c r="T24" s="4">
        <v>5</v>
      </c>
      <c r="U24" s="4">
        <v>5</v>
      </c>
      <c r="V24" s="75">
        <f t="shared" si="2"/>
        <v>25</v>
      </c>
      <c r="W24" s="77">
        <f t="shared" si="3"/>
        <v>49.975000000000001</v>
      </c>
      <c r="X24" s="75" t="str">
        <f t="shared" si="4"/>
        <v>Medio</v>
      </c>
      <c r="Y24" s="75" t="s">
        <v>202</v>
      </c>
      <c r="Z24" s="4">
        <v>0</v>
      </c>
      <c r="AA24" s="4">
        <v>2</v>
      </c>
      <c r="AB24" s="4">
        <v>2</v>
      </c>
      <c r="AC24" s="4">
        <v>2</v>
      </c>
      <c r="AD24" s="4">
        <v>2</v>
      </c>
      <c r="AE24" s="75">
        <f t="shared" si="5"/>
        <v>8</v>
      </c>
      <c r="AF24" s="4">
        <v>2</v>
      </c>
      <c r="AG24" s="4">
        <v>2</v>
      </c>
      <c r="AH24" s="29">
        <v>2</v>
      </c>
      <c r="AI24" s="29">
        <f t="shared" si="6"/>
        <v>6</v>
      </c>
      <c r="AJ24" s="4">
        <v>2</v>
      </c>
      <c r="AK24" s="4">
        <v>2</v>
      </c>
      <c r="AL24" s="4">
        <v>2</v>
      </c>
      <c r="AM24" s="29">
        <f t="shared" si="7"/>
        <v>6</v>
      </c>
      <c r="AN24" s="29">
        <f t="shared" si="8"/>
        <v>20</v>
      </c>
      <c r="AO24" s="60">
        <f t="shared" si="9"/>
        <v>29.975000000000001</v>
      </c>
      <c r="AP24" s="75" t="str">
        <f t="shared" si="10"/>
        <v>Bajo</v>
      </c>
      <c r="AQ24" s="62" t="s">
        <v>114</v>
      </c>
      <c r="AR24" s="6"/>
      <c r="AS24" s="8"/>
      <c r="AT24" s="9"/>
    </row>
    <row r="25" spans="1:46" s="7" customFormat="1" ht="62.25" customHeight="1" x14ac:dyDescent="0.3">
      <c r="A25" s="4" t="s">
        <v>105</v>
      </c>
      <c r="B25" s="4" t="s">
        <v>87</v>
      </c>
      <c r="C25" s="30" t="s">
        <v>194</v>
      </c>
      <c r="D25" s="5" t="s">
        <v>130</v>
      </c>
      <c r="E25" s="5" t="s">
        <v>195</v>
      </c>
      <c r="F25" s="5" t="s">
        <v>103</v>
      </c>
      <c r="G25" s="5" t="s">
        <v>106</v>
      </c>
      <c r="H25" s="5" t="s">
        <v>107</v>
      </c>
      <c r="I25" s="5" t="s">
        <v>108</v>
      </c>
      <c r="J25" s="30" t="s">
        <v>110</v>
      </c>
      <c r="K25" s="30" t="s">
        <v>113</v>
      </c>
      <c r="L25" s="5" t="s">
        <v>152</v>
      </c>
      <c r="M25" s="5">
        <v>10</v>
      </c>
      <c r="N25" s="5">
        <v>5</v>
      </c>
      <c r="O25" s="76">
        <f t="shared" si="0"/>
        <v>50</v>
      </c>
      <c r="P25" s="5">
        <v>10</v>
      </c>
      <c r="Q25" s="4">
        <v>1</v>
      </c>
      <c r="R25" s="4">
        <v>1</v>
      </c>
      <c r="S25" s="76">
        <f t="shared" si="1"/>
        <v>41.5</v>
      </c>
      <c r="T25" s="4">
        <v>5</v>
      </c>
      <c r="U25" s="4">
        <v>5</v>
      </c>
      <c r="V25" s="75">
        <f t="shared" si="2"/>
        <v>25</v>
      </c>
      <c r="W25" s="77">
        <f t="shared" si="3"/>
        <v>43.674999999999997</v>
      </c>
      <c r="X25" s="75" t="str">
        <f t="shared" si="4"/>
        <v>Medio</v>
      </c>
      <c r="Y25" s="75" t="s">
        <v>202</v>
      </c>
      <c r="Z25" s="4">
        <v>2</v>
      </c>
      <c r="AA25" s="4">
        <v>0</v>
      </c>
      <c r="AB25" s="4">
        <v>2</v>
      </c>
      <c r="AC25" s="4">
        <v>2</v>
      </c>
      <c r="AD25" s="4">
        <v>2</v>
      </c>
      <c r="AE25" s="75">
        <f t="shared" si="5"/>
        <v>8</v>
      </c>
      <c r="AF25" s="4">
        <v>2</v>
      </c>
      <c r="AG25" s="4">
        <v>1</v>
      </c>
      <c r="AH25" s="29">
        <v>0</v>
      </c>
      <c r="AI25" s="29">
        <f t="shared" si="6"/>
        <v>3</v>
      </c>
      <c r="AJ25" s="4">
        <v>2</v>
      </c>
      <c r="AK25" s="4">
        <v>2</v>
      </c>
      <c r="AL25" s="4">
        <v>0</v>
      </c>
      <c r="AM25" s="29">
        <f t="shared" si="7"/>
        <v>4</v>
      </c>
      <c r="AN25" s="29">
        <f t="shared" si="8"/>
        <v>15</v>
      </c>
      <c r="AO25" s="60">
        <f t="shared" si="9"/>
        <v>28.674999999999997</v>
      </c>
      <c r="AP25" s="75" t="str">
        <f t="shared" si="10"/>
        <v>Bajo</v>
      </c>
      <c r="AQ25" s="62" t="s">
        <v>114</v>
      </c>
      <c r="AR25" s="6"/>
      <c r="AS25" s="8"/>
      <c r="AT25" s="9"/>
    </row>
    <row r="26" spans="1:46" s="7" customFormat="1" ht="62.25" customHeight="1" x14ac:dyDescent="0.3">
      <c r="A26" s="4" t="s">
        <v>105</v>
      </c>
      <c r="B26" s="29" t="s">
        <v>87</v>
      </c>
      <c r="C26" s="30" t="s">
        <v>194</v>
      </c>
      <c r="D26" s="5" t="s">
        <v>130</v>
      </c>
      <c r="E26" s="5" t="s">
        <v>195</v>
      </c>
      <c r="F26" s="5" t="s">
        <v>103</v>
      </c>
      <c r="G26" s="5" t="s">
        <v>106</v>
      </c>
      <c r="H26" s="5" t="s">
        <v>115</v>
      </c>
      <c r="I26" s="5" t="s">
        <v>116</v>
      </c>
      <c r="J26" s="5" t="s">
        <v>187</v>
      </c>
      <c r="K26" s="30" t="s">
        <v>123</v>
      </c>
      <c r="L26" s="30" t="s">
        <v>120</v>
      </c>
      <c r="M26" s="5">
        <v>10</v>
      </c>
      <c r="N26" s="5">
        <v>5</v>
      </c>
      <c r="O26" s="76">
        <f t="shared" si="0"/>
        <v>50</v>
      </c>
      <c r="P26" s="5">
        <v>10</v>
      </c>
      <c r="Q26" s="4">
        <v>1</v>
      </c>
      <c r="R26" s="4">
        <v>1</v>
      </c>
      <c r="S26" s="76">
        <f t="shared" si="1"/>
        <v>41.5</v>
      </c>
      <c r="T26" s="4">
        <v>5</v>
      </c>
      <c r="U26" s="4">
        <v>5</v>
      </c>
      <c r="V26" s="75">
        <f t="shared" si="2"/>
        <v>25</v>
      </c>
      <c r="W26" s="77">
        <f t="shared" si="3"/>
        <v>43.674999999999997</v>
      </c>
      <c r="X26" s="75" t="str">
        <f t="shared" si="4"/>
        <v>Medio</v>
      </c>
      <c r="Y26" s="75" t="s">
        <v>202</v>
      </c>
      <c r="Z26" s="4">
        <v>2</v>
      </c>
      <c r="AA26" s="4">
        <v>0</v>
      </c>
      <c r="AB26" s="4">
        <v>2</v>
      </c>
      <c r="AC26" s="4">
        <v>1</v>
      </c>
      <c r="AD26" s="4">
        <v>2</v>
      </c>
      <c r="AE26" s="75">
        <f t="shared" si="5"/>
        <v>7</v>
      </c>
      <c r="AF26" s="4">
        <v>2</v>
      </c>
      <c r="AG26" s="4">
        <v>1</v>
      </c>
      <c r="AH26" s="29">
        <v>0</v>
      </c>
      <c r="AI26" s="29">
        <f t="shared" si="6"/>
        <v>3</v>
      </c>
      <c r="AJ26" s="4">
        <v>2</v>
      </c>
      <c r="AK26" s="4">
        <v>2</v>
      </c>
      <c r="AL26" s="4">
        <v>0</v>
      </c>
      <c r="AM26" s="29">
        <f t="shared" si="7"/>
        <v>4</v>
      </c>
      <c r="AN26" s="29">
        <f t="shared" si="8"/>
        <v>14</v>
      </c>
      <c r="AO26" s="60">
        <f t="shared" si="9"/>
        <v>29.674999999999997</v>
      </c>
      <c r="AP26" s="75" t="str">
        <f t="shared" si="10"/>
        <v>Bajo</v>
      </c>
      <c r="AQ26" s="62" t="s">
        <v>119</v>
      </c>
      <c r="AR26" s="6"/>
      <c r="AS26" s="8"/>
      <c r="AT26" s="9"/>
    </row>
    <row r="27" spans="1:46" s="7" customFormat="1" ht="62.25" customHeight="1" x14ac:dyDescent="0.3">
      <c r="A27" s="4" t="s">
        <v>105</v>
      </c>
      <c r="B27" s="29" t="s">
        <v>87</v>
      </c>
      <c r="C27" s="30" t="s">
        <v>194</v>
      </c>
      <c r="D27" s="5" t="s">
        <v>130</v>
      </c>
      <c r="E27" s="5" t="s">
        <v>195</v>
      </c>
      <c r="F27" s="5" t="s">
        <v>103</v>
      </c>
      <c r="G27" s="5" t="s">
        <v>106</v>
      </c>
      <c r="H27" s="5" t="s">
        <v>115</v>
      </c>
      <c r="I27" s="5" t="s">
        <v>173</v>
      </c>
      <c r="J27" s="5" t="s">
        <v>175</v>
      </c>
      <c r="K27" s="30" t="s">
        <v>122</v>
      </c>
      <c r="L27" s="30" t="s">
        <v>118</v>
      </c>
      <c r="M27" s="5">
        <v>10</v>
      </c>
      <c r="N27" s="5">
        <v>5</v>
      </c>
      <c r="O27" s="76">
        <f t="shared" si="0"/>
        <v>50</v>
      </c>
      <c r="P27" s="5">
        <v>10</v>
      </c>
      <c r="Q27" s="4">
        <v>1</v>
      </c>
      <c r="R27" s="4">
        <v>1</v>
      </c>
      <c r="S27" s="76">
        <f t="shared" si="1"/>
        <v>41.5</v>
      </c>
      <c r="T27" s="4">
        <v>5</v>
      </c>
      <c r="U27" s="4">
        <v>5</v>
      </c>
      <c r="V27" s="75">
        <f t="shared" si="2"/>
        <v>25</v>
      </c>
      <c r="W27" s="77">
        <f t="shared" si="3"/>
        <v>43.674999999999997</v>
      </c>
      <c r="X27" s="75" t="str">
        <f t="shared" si="4"/>
        <v>Medio</v>
      </c>
      <c r="Y27" s="75" t="s">
        <v>202</v>
      </c>
      <c r="Z27" s="4">
        <v>2</v>
      </c>
      <c r="AA27" s="4">
        <v>0</v>
      </c>
      <c r="AB27" s="4">
        <v>2</v>
      </c>
      <c r="AC27" s="4">
        <v>1</v>
      </c>
      <c r="AD27" s="4">
        <v>2</v>
      </c>
      <c r="AE27" s="75">
        <f t="shared" si="5"/>
        <v>7</v>
      </c>
      <c r="AF27" s="4">
        <v>2</v>
      </c>
      <c r="AG27" s="4">
        <v>1</v>
      </c>
      <c r="AH27" s="29">
        <v>0</v>
      </c>
      <c r="AI27" s="29">
        <f t="shared" si="6"/>
        <v>3</v>
      </c>
      <c r="AJ27" s="4">
        <v>2</v>
      </c>
      <c r="AK27" s="4">
        <v>2</v>
      </c>
      <c r="AL27" s="4">
        <v>0</v>
      </c>
      <c r="AM27" s="29">
        <f t="shared" si="7"/>
        <v>4</v>
      </c>
      <c r="AN27" s="29">
        <f t="shared" si="8"/>
        <v>14</v>
      </c>
      <c r="AO27" s="60">
        <f t="shared" si="9"/>
        <v>29.674999999999997</v>
      </c>
      <c r="AP27" s="75" t="str">
        <f t="shared" si="10"/>
        <v>Bajo</v>
      </c>
      <c r="AQ27" s="62" t="s">
        <v>176</v>
      </c>
      <c r="AR27" s="6"/>
      <c r="AS27" s="8"/>
      <c r="AT27" s="9"/>
    </row>
    <row r="28" spans="1:46" s="7" customFormat="1" ht="62.25" customHeight="1" x14ac:dyDescent="0.3">
      <c r="A28" s="4" t="s">
        <v>178</v>
      </c>
      <c r="B28" s="4" t="s">
        <v>87</v>
      </c>
      <c r="C28" s="30" t="s">
        <v>194</v>
      </c>
      <c r="D28" s="5" t="s">
        <v>130</v>
      </c>
      <c r="E28" s="5" t="s">
        <v>195</v>
      </c>
      <c r="F28" s="5" t="s">
        <v>103</v>
      </c>
      <c r="G28" s="5" t="s">
        <v>174</v>
      </c>
      <c r="H28" s="5" t="s">
        <v>107</v>
      </c>
      <c r="I28" s="5" t="s">
        <v>145</v>
      </c>
      <c r="J28" s="5" t="s">
        <v>191</v>
      </c>
      <c r="K28" s="5" t="s">
        <v>192</v>
      </c>
      <c r="L28" s="5" t="s">
        <v>193</v>
      </c>
      <c r="M28" s="5">
        <v>10</v>
      </c>
      <c r="N28" s="5">
        <v>5</v>
      </c>
      <c r="O28" s="76">
        <f t="shared" si="0"/>
        <v>50</v>
      </c>
      <c r="P28" s="5">
        <v>10</v>
      </c>
      <c r="Q28" s="4">
        <v>1</v>
      </c>
      <c r="R28" s="4">
        <v>5</v>
      </c>
      <c r="S28" s="76">
        <f t="shared" si="1"/>
        <v>53.5</v>
      </c>
      <c r="T28" s="4">
        <v>1</v>
      </c>
      <c r="U28" s="4">
        <v>1</v>
      </c>
      <c r="V28" s="75">
        <f t="shared" si="2"/>
        <v>1</v>
      </c>
      <c r="W28" s="77">
        <f t="shared" si="3"/>
        <v>46.674999999999997</v>
      </c>
      <c r="X28" s="75" t="str">
        <f t="shared" si="4"/>
        <v>Medio</v>
      </c>
      <c r="Y28" s="75" t="s">
        <v>202</v>
      </c>
      <c r="Z28" s="4">
        <v>2</v>
      </c>
      <c r="AA28" s="4">
        <v>2</v>
      </c>
      <c r="AB28" s="4">
        <v>2</v>
      </c>
      <c r="AC28" s="4">
        <v>2</v>
      </c>
      <c r="AD28" s="4">
        <v>2</v>
      </c>
      <c r="AE28" s="75">
        <f t="shared" si="5"/>
        <v>10</v>
      </c>
      <c r="AF28" s="4">
        <v>2</v>
      </c>
      <c r="AG28" s="4">
        <v>2</v>
      </c>
      <c r="AH28" s="4">
        <v>2</v>
      </c>
      <c r="AI28" s="29">
        <f t="shared" si="6"/>
        <v>6</v>
      </c>
      <c r="AJ28" s="4">
        <v>0</v>
      </c>
      <c r="AK28" s="4">
        <v>1</v>
      </c>
      <c r="AL28" s="4">
        <v>0</v>
      </c>
      <c r="AM28" s="29">
        <f t="shared" si="7"/>
        <v>1</v>
      </c>
      <c r="AN28" s="29">
        <f t="shared" si="8"/>
        <v>17</v>
      </c>
      <c r="AO28" s="60">
        <f t="shared" si="9"/>
        <v>29.674999999999997</v>
      </c>
      <c r="AP28" s="75" t="str">
        <f t="shared" si="10"/>
        <v>Bajo</v>
      </c>
      <c r="AQ28" s="4" t="s">
        <v>114</v>
      </c>
      <c r="AR28" s="6"/>
      <c r="AS28" s="8"/>
      <c r="AT28" s="9"/>
    </row>
    <row r="29" spans="1:46" s="7" customFormat="1" ht="62.25" customHeight="1" x14ac:dyDescent="0.3">
      <c r="A29" s="4" t="s">
        <v>105</v>
      </c>
      <c r="B29" s="4" t="s">
        <v>87</v>
      </c>
      <c r="C29" s="30" t="s">
        <v>194</v>
      </c>
      <c r="D29" s="5" t="s">
        <v>156</v>
      </c>
      <c r="E29" s="5" t="s">
        <v>195</v>
      </c>
      <c r="F29" s="5" t="s">
        <v>103</v>
      </c>
      <c r="G29" s="5" t="s">
        <v>106</v>
      </c>
      <c r="H29" s="5" t="s">
        <v>153</v>
      </c>
      <c r="I29" s="5" t="s">
        <v>144</v>
      </c>
      <c r="J29" s="5" t="s">
        <v>151</v>
      </c>
      <c r="K29" s="5" t="s">
        <v>154</v>
      </c>
      <c r="L29" s="5" t="s">
        <v>155</v>
      </c>
      <c r="M29" s="5">
        <v>10</v>
      </c>
      <c r="N29" s="5">
        <v>10</v>
      </c>
      <c r="O29" s="76">
        <f t="shared" si="0"/>
        <v>100</v>
      </c>
      <c r="P29" s="5">
        <v>5</v>
      </c>
      <c r="Q29" s="4">
        <v>5</v>
      </c>
      <c r="R29" s="4">
        <v>10</v>
      </c>
      <c r="S29" s="76">
        <f t="shared" si="1"/>
        <v>65</v>
      </c>
      <c r="T29" s="4">
        <v>1</v>
      </c>
      <c r="U29" s="4">
        <v>1</v>
      </c>
      <c r="V29" s="75">
        <f t="shared" si="2"/>
        <v>1</v>
      </c>
      <c r="W29" s="77">
        <f t="shared" si="3"/>
        <v>74.349999999999994</v>
      </c>
      <c r="X29" s="75" t="str">
        <f t="shared" si="4"/>
        <v>Alto</v>
      </c>
      <c r="Y29" s="75" t="s">
        <v>202</v>
      </c>
      <c r="Z29" s="4">
        <v>2</v>
      </c>
      <c r="AA29" s="4">
        <v>1</v>
      </c>
      <c r="AB29" s="4">
        <v>0</v>
      </c>
      <c r="AC29" s="4">
        <v>2</v>
      </c>
      <c r="AD29" s="4">
        <v>1</v>
      </c>
      <c r="AE29" s="75">
        <f t="shared" si="5"/>
        <v>6</v>
      </c>
      <c r="AF29" s="29">
        <v>1</v>
      </c>
      <c r="AG29" s="4">
        <v>1</v>
      </c>
      <c r="AH29" s="4">
        <v>0</v>
      </c>
      <c r="AI29" s="29">
        <f t="shared" si="6"/>
        <v>2</v>
      </c>
      <c r="AJ29" s="4">
        <v>0</v>
      </c>
      <c r="AK29" s="4">
        <v>0</v>
      </c>
      <c r="AL29" s="4">
        <v>0</v>
      </c>
      <c r="AM29" s="29">
        <f t="shared" si="7"/>
        <v>0</v>
      </c>
      <c r="AN29" s="29">
        <f t="shared" si="8"/>
        <v>8</v>
      </c>
      <c r="AO29" s="60">
        <f t="shared" si="9"/>
        <v>66.349999999999994</v>
      </c>
      <c r="AP29" s="75" t="str">
        <f t="shared" si="10"/>
        <v>Alto</v>
      </c>
      <c r="AQ29" s="4" t="s">
        <v>157</v>
      </c>
      <c r="AR29" s="6"/>
      <c r="AS29" s="8"/>
      <c r="AT29" s="9"/>
    </row>
    <row r="30" spans="1:46" s="7" customFormat="1" ht="62.25" customHeight="1" x14ac:dyDescent="0.3">
      <c r="A30" s="4" t="s">
        <v>105</v>
      </c>
      <c r="B30" s="4" t="s">
        <v>87</v>
      </c>
      <c r="C30" s="30" t="s">
        <v>194</v>
      </c>
      <c r="D30" s="5" t="s">
        <v>159</v>
      </c>
      <c r="E30" s="5" t="s">
        <v>195</v>
      </c>
      <c r="F30" s="5" t="s">
        <v>158</v>
      </c>
      <c r="G30" s="5" t="s">
        <v>106</v>
      </c>
      <c r="H30" s="5" t="s">
        <v>153</v>
      </c>
      <c r="I30" s="5" t="s">
        <v>143</v>
      </c>
      <c r="J30" s="5" t="s">
        <v>151</v>
      </c>
      <c r="K30" s="5" t="s">
        <v>154</v>
      </c>
      <c r="L30" s="5" t="s">
        <v>155</v>
      </c>
      <c r="M30" s="5">
        <v>10</v>
      </c>
      <c r="N30" s="5">
        <v>10</v>
      </c>
      <c r="O30" s="76">
        <f t="shared" si="0"/>
        <v>100</v>
      </c>
      <c r="P30" s="5">
        <v>5</v>
      </c>
      <c r="Q30" s="4">
        <v>5</v>
      </c>
      <c r="R30" s="4">
        <v>10</v>
      </c>
      <c r="S30" s="76">
        <f t="shared" si="1"/>
        <v>65</v>
      </c>
      <c r="T30" s="4">
        <v>1</v>
      </c>
      <c r="U30" s="4">
        <v>1</v>
      </c>
      <c r="V30" s="75">
        <f t="shared" si="2"/>
        <v>1</v>
      </c>
      <c r="W30" s="77">
        <f t="shared" si="3"/>
        <v>74.349999999999994</v>
      </c>
      <c r="X30" s="75" t="str">
        <f t="shared" si="4"/>
        <v>Alto</v>
      </c>
      <c r="Y30" s="75" t="s">
        <v>202</v>
      </c>
      <c r="Z30" s="4">
        <v>2</v>
      </c>
      <c r="AA30" s="4">
        <v>1</v>
      </c>
      <c r="AB30" s="4">
        <v>0</v>
      </c>
      <c r="AC30" s="4">
        <v>2</v>
      </c>
      <c r="AD30" s="4">
        <v>1</v>
      </c>
      <c r="AE30" s="75">
        <f t="shared" si="5"/>
        <v>6</v>
      </c>
      <c r="AF30" s="29">
        <v>1</v>
      </c>
      <c r="AG30" s="4">
        <v>1</v>
      </c>
      <c r="AH30" s="4">
        <v>0</v>
      </c>
      <c r="AI30" s="29">
        <f t="shared" si="6"/>
        <v>2</v>
      </c>
      <c r="AJ30" s="4">
        <v>0</v>
      </c>
      <c r="AK30" s="4">
        <v>0</v>
      </c>
      <c r="AL30" s="4">
        <v>0</v>
      </c>
      <c r="AM30" s="29">
        <f t="shared" si="7"/>
        <v>0</v>
      </c>
      <c r="AN30" s="29">
        <f t="shared" si="8"/>
        <v>8</v>
      </c>
      <c r="AO30" s="60">
        <f t="shared" si="9"/>
        <v>66.349999999999994</v>
      </c>
      <c r="AP30" s="75" t="str">
        <f t="shared" si="10"/>
        <v>Alto</v>
      </c>
      <c r="AQ30" s="4" t="s">
        <v>157</v>
      </c>
      <c r="AR30" s="6"/>
      <c r="AS30" s="8"/>
      <c r="AT30" s="9"/>
    </row>
    <row r="31" spans="1:46" s="7" customFormat="1" ht="62.25" customHeight="1" x14ac:dyDescent="0.3">
      <c r="A31" s="4" t="s">
        <v>105</v>
      </c>
      <c r="B31" s="4" t="s">
        <v>87</v>
      </c>
      <c r="C31" s="30" t="s">
        <v>194</v>
      </c>
      <c r="D31" s="5" t="s">
        <v>156</v>
      </c>
      <c r="E31" s="5" t="s">
        <v>195</v>
      </c>
      <c r="F31" s="5" t="s">
        <v>103</v>
      </c>
      <c r="G31" s="5" t="s">
        <v>106</v>
      </c>
      <c r="H31" s="5" t="s">
        <v>153</v>
      </c>
      <c r="I31" s="5" t="s">
        <v>147</v>
      </c>
      <c r="J31" s="5" t="s">
        <v>164</v>
      </c>
      <c r="K31" s="5" t="s">
        <v>172</v>
      </c>
      <c r="L31" s="5" t="s">
        <v>155</v>
      </c>
      <c r="M31" s="5">
        <v>10</v>
      </c>
      <c r="N31" s="5">
        <v>5</v>
      </c>
      <c r="O31" s="76">
        <f t="shared" si="0"/>
        <v>50</v>
      </c>
      <c r="P31" s="5">
        <v>10</v>
      </c>
      <c r="Q31" s="4">
        <v>5</v>
      </c>
      <c r="R31" s="4">
        <v>10</v>
      </c>
      <c r="S31" s="76">
        <f t="shared" si="1"/>
        <v>82.5</v>
      </c>
      <c r="T31" s="4">
        <v>1</v>
      </c>
      <c r="U31" s="4">
        <v>1</v>
      </c>
      <c r="V31" s="75">
        <f t="shared" si="2"/>
        <v>1</v>
      </c>
      <c r="W31" s="77">
        <f t="shared" si="3"/>
        <v>59.725000000000001</v>
      </c>
      <c r="X31" s="75" t="str">
        <f t="shared" si="4"/>
        <v>Medio</v>
      </c>
      <c r="Y31" s="75" t="s">
        <v>202</v>
      </c>
      <c r="Z31" s="4">
        <v>2</v>
      </c>
      <c r="AA31" s="4">
        <v>1</v>
      </c>
      <c r="AB31" s="4">
        <v>0</v>
      </c>
      <c r="AC31" s="4">
        <v>2</v>
      </c>
      <c r="AD31" s="4">
        <v>1</v>
      </c>
      <c r="AE31" s="75">
        <f t="shared" si="5"/>
        <v>6</v>
      </c>
      <c r="AF31" s="29">
        <v>1</v>
      </c>
      <c r="AG31" s="4">
        <v>1</v>
      </c>
      <c r="AH31" s="4">
        <v>0</v>
      </c>
      <c r="AI31" s="29">
        <f t="shared" si="6"/>
        <v>2</v>
      </c>
      <c r="AJ31" s="4">
        <v>0</v>
      </c>
      <c r="AK31" s="4">
        <v>0</v>
      </c>
      <c r="AL31" s="4">
        <v>0</v>
      </c>
      <c r="AM31" s="29">
        <f t="shared" si="7"/>
        <v>0</v>
      </c>
      <c r="AN31" s="29">
        <f t="shared" si="8"/>
        <v>8</v>
      </c>
      <c r="AO31" s="60">
        <f t="shared" si="9"/>
        <v>51.725000000000001</v>
      </c>
      <c r="AP31" s="75" t="str">
        <f t="shared" si="10"/>
        <v>Medio</v>
      </c>
      <c r="AQ31" s="4" t="s">
        <v>157</v>
      </c>
      <c r="AR31" s="6"/>
      <c r="AS31" s="8"/>
      <c r="AT31" s="9"/>
    </row>
    <row r="32" spans="1:46" s="7" customFormat="1" ht="62.25" customHeight="1" x14ac:dyDescent="0.3">
      <c r="A32" s="29" t="s">
        <v>105</v>
      </c>
      <c r="B32" s="29" t="s">
        <v>87</v>
      </c>
      <c r="C32" s="30" t="s">
        <v>194</v>
      </c>
      <c r="D32" s="5" t="s">
        <v>141</v>
      </c>
      <c r="E32" s="5" t="s">
        <v>195</v>
      </c>
      <c r="F32" s="30" t="s">
        <v>103</v>
      </c>
      <c r="G32" s="30" t="s">
        <v>104</v>
      </c>
      <c r="H32" s="30" t="s">
        <v>112</v>
      </c>
      <c r="I32" s="5" t="s">
        <v>109</v>
      </c>
      <c r="J32" s="30" t="s">
        <v>110</v>
      </c>
      <c r="K32" s="30" t="s">
        <v>121</v>
      </c>
      <c r="L32" s="30" t="s">
        <v>111</v>
      </c>
      <c r="M32" s="5">
        <v>10</v>
      </c>
      <c r="N32" s="30">
        <v>5</v>
      </c>
      <c r="O32" s="76">
        <f t="shared" si="0"/>
        <v>50</v>
      </c>
      <c r="P32" s="30">
        <v>5</v>
      </c>
      <c r="Q32" s="29">
        <v>5</v>
      </c>
      <c r="R32" s="29">
        <v>5</v>
      </c>
      <c r="S32" s="76">
        <f t="shared" si="1"/>
        <v>50</v>
      </c>
      <c r="T32" s="29">
        <v>1</v>
      </c>
      <c r="U32" s="29">
        <v>1</v>
      </c>
      <c r="V32" s="75">
        <f t="shared" si="2"/>
        <v>1</v>
      </c>
      <c r="W32" s="77">
        <f t="shared" si="3"/>
        <v>45.1</v>
      </c>
      <c r="X32" s="75" t="str">
        <f t="shared" si="4"/>
        <v>Medio</v>
      </c>
      <c r="Y32" s="29" t="s">
        <v>194</v>
      </c>
      <c r="Z32" s="29">
        <v>2</v>
      </c>
      <c r="AA32" s="29">
        <v>0</v>
      </c>
      <c r="AB32" s="29">
        <v>2</v>
      </c>
      <c r="AC32" s="29">
        <v>2</v>
      </c>
      <c r="AD32" s="29">
        <v>2</v>
      </c>
      <c r="AE32" s="75">
        <f t="shared" si="5"/>
        <v>8</v>
      </c>
      <c r="AF32" s="29">
        <v>2</v>
      </c>
      <c r="AG32" s="29">
        <v>0</v>
      </c>
      <c r="AH32" s="29">
        <v>2</v>
      </c>
      <c r="AI32" s="29">
        <f t="shared" si="6"/>
        <v>4</v>
      </c>
      <c r="AJ32" s="29">
        <v>0</v>
      </c>
      <c r="AK32" s="29">
        <v>2</v>
      </c>
      <c r="AL32" s="29">
        <v>2</v>
      </c>
      <c r="AM32" s="29">
        <f t="shared" si="7"/>
        <v>4</v>
      </c>
      <c r="AN32" s="29">
        <f t="shared" si="8"/>
        <v>16</v>
      </c>
      <c r="AO32" s="60">
        <f t="shared" si="9"/>
        <v>29.1</v>
      </c>
      <c r="AP32" s="75" t="str">
        <f t="shared" si="10"/>
        <v>Bajo</v>
      </c>
      <c r="AQ32" s="61" t="s">
        <v>163</v>
      </c>
      <c r="AR32" s="6"/>
      <c r="AS32" s="8"/>
      <c r="AT32" s="9"/>
    </row>
    <row r="33" spans="1:46" s="7" customFormat="1" ht="62.25" customHeight="1" x14ac:dyDescent="0.3">
      <c r="A33" s="4" t="s">
        <v>105</v>
      </c>
      <c r="B33" s="29" t="s">
        <v>87</v>
      </c>
      <c r="C33" s="30" t="s">
        <v>194</v>
      </c>
      <c r="D33" s="5" t="s">
        <v>141</v>
      </c>
      <c r="E33" s="5" t="s">
        <v>195</v>
      </c>
      <c r="F33" s="5" t="s">
        <v>103</v>
      </c>
      <c r="G33" s="5" t="s">
        <v>104</v>
      </c>
      <c r="H33" s="5" t="s">
        <v>115</v>
      </c>
      <c r="I33" s="5" t="s">
        <v>183</v>
      </c>
      <c r="J33" s="5" t="s">
        <v>180</v>
      </c>
      <c r="K33" s="5" t="s">
        <v>181</v>
      </c>
      <c r="L33" s="5" t="s">
        <v>182</v>
      </c>
      <c r="M33" s="5">
        <v>10</v>
      </c>
      <c r="N33" s="5">
        <v>5</v>
      </c>
      <c r="O33" s="76">
        <f t="shared" si="0"/>
        <v>50</v>
      </c>
      <c r="P33" s="5">
        <v>10</v>
      </c>
      <c r="Q33" s="4">
        <v>5</v>
      </c>
      <c r="R33" s="4">
        <v>10</v>
      </c>
      <c r="S33" s="76">
        <f t="shared" si="1"/>
        <v>82.5</v>
      </c>
      <c r="T33" s="4">
        <v>5</v>
      </c>
      <c r="U33" s="4">
        <v>5</v>
      </c>
      <c r="V33" s="75">
        <f t="shared" si="2"/>
        <v>25</v>
      </c>
      <c r="W33" s="77">
        <f t="shared" si="3"/>
        <v>62.125</v>
      </c>
      <c r="X33" s="75" t="str">
        <f t="shared" si="4"/>
        <v>Alto</v>
      </c>
      <c r="Y33" s="29" t="s">
        <v>194</v>
      </c>
      <c r="Z33" s="74">
        <v>2</v>
      </c>
      <c r="AA33" s="74">
        <v>0</v>
      </c>
      <c r="AB33" s="74">
        <v>2</v>
      </c>
      <c r="AC33" s="74">
        <v>1</v>
      </c>
      <c r="AD33" s="74">
        <v>2</v>
      </c>
      <c r="AE33" s="75">
        <f t="shared" si="5"/>
        <v>7</v>
      </c>
      <c r="AF33" s="4">
        <v>2</v>
      </c>
      <c r="AG33" s="4">
        <v>2</v>
      </c>
      <c r="AH33" s="4">
        <v>0</v>
      </c>
      <c r="AI33" s="29">
        <f t="shared" si="6"/>
        <v>4</v>
      </c>
      <c r="AJ33" s="4">
        <v>0</v>
      </c>
      <c r="AK33" s="4">
        <v>0</v>
      </c>
      <c r="AL33" s="4">
        <v>2</v>
      </c>
      <c r="AM33" s="29">
        <f t="shared" si="7"/>
        <v>2</v>
      </c>
      <c r="AN33" s="29">
        <f t="shared" si="8"/>
        <v>13</v>
      </c>
      <c r="AO33" s="60">
        <f t="shared" si="9"/>
        <v>49.125</v>
      </c>
      <c r="AP33" s="75" t="str">
        <f t="shared" si="10"/>
        <v>Medio</v>
      </c>
      <c r="AQ33" s="4" t="s">
        <v>186</v>
      </c>
      <c r="AR33" s="6"/>
      <c r="AS33" s="8"/>
      <c r="AT33" s="9"/>
    </row>
    <row r="34" spans="1:46" s="13" customFormat="1" ht="62.25" customHeight="1" x14ac:dyDescent="0.3">
      <c r="A34" s="4" t="s">
        <v>178</v>
      </c>
      <c r="B34" s="4" t="s">
        <v>87</v>
      </c>
      <c r="C34" s="30" t="s">
        <v>194</v>
      </c>
      <c r="D34" s="5" t="s">
        <v>131</v>
      </c>
      <c r="E34" s="5" t="s">
        <v>195</v>
      </c>
      <c r="F34" s="5" t="s">
        <v>103</v>
      </c>
      <c r="G34" s="5" t="s">
        <v>174</v>
      </c>
      <c r="H34" s="5" t="s">
        <v>115</v>
      </c>
      <c r="I34" s="5" t="s">
        <v>148</v>
      </c>
      <c r="J34" s="5" t="s">
        <v>117</v>
      </c>
      <c r="K34" s="5" t="s">
        <v>188</v>
      </c>
      <c r="L34" s="5" t="s">
        <v>189</v>
      </c>
      <c r="M34" s="5">
        <v>10</v>
      </c>
      <c r="N34" s="5">
        <v>5</v>
      </c>
      <c r="O34" s="76">
        <f t="shared" si="0"/>
        <v>50</v>
      </c>
      <c r="P34" s="4">
        <v>5</v>
      </c>
      <c r="Q34" s="4">
        <v>10</v>
      </c>
      <c r="R34" s="4">
        <v>10</v>
      </c>
      <c r="S34" s="76">
        <f t="shared" si="1"/>
        <v>82.5</v>
      </c>
      <c r="T34" s="4">
        <v>5</v>
      </c>
      <c r="U34" s="4">
        <v>5</v>
      </c>
      <c r="V34" s="75">
        <f t="shared" si="2"/>
        <v>25</v>
      </c>
      <c r="W34" s="77">
        <f t="shared" si="3"/>
        <v>62.125</v>
      </c>
      <c r="X34" s="75" t="str">
        <f t="shared" si="4"/>
        <v>Alto</v>
      </c>
      <c r="Y34" s="75" t="s">
        <v>202</v>
      </c>
      <c r="Z34" s="4">
        <v>0</v>
      </c>
      <c r="AA34" s="4">
        <v>2</v>
      </c>
      <c r="AB34" s="4">
        <v>2</v>
      </c>
      <c r="AC34" s="4">
        <v>2</v>
      </c>
      <c r="AD34" s="4">
        <v>2</v>
      </c>
      <c r="AE34" s="75">
        <f t="shared" si="5"/>
        <v>8</v>
      </c>
      <c r="AF34" s="4">
        <v>2</v>
      </c>
      <c r="AG34" s="4">
        <v>2</v>
      </c>
      <c r="AH34" s="4">
        <v>2</v>
      </c>
      <c r="AI34" s="29">
        <f t="shared" si="6"/>
        <v>6</v>
      </c>
      <c r="AJ34" s="4">
        <v>0</v>
      </c>
      <c r="AK34" s="4">
        <v>0</v>
      </c>
      <c r="AL34" s="4">
        <v>0</v>
      </c>
      <c r="AM34" s="29">
        <f t="shared" si="7"/>
        <v>0</v>
      </c>
      <c r="AN34" s="29">
        <f t="shared" si="8"/>
        <v>14</v>
      </c>
      <c r="AO34" s="60">
        <f t="shared" si="9"/>
        <v>48.125</v>
      </c>
      <c r="AP34" s="75" t="str">
        <f t="shared" si="10"/>
        <v>Medio</v>
      </c>
      <c r="AQ34" s="4" t="s">
        <v>190</v>
      </c>
      <c r="AR34" s="10"/>
      <c r="AS34" s="11"/>
      <c r="AT34" s="12"/>
    </row>
    <row r="35" spans="1:46" s="13" customFormat="1" ht="62.25" customHeight="1" x14ac:dyDescent="0.3">
      <c r="A35" s="4" t="s">
        <v>178</v>
      </c>
      <c r="B35" s="4" t="s">
        <v>87</v>
      </c>
      <c r="C35" s="30" t="s">
        <v>194</v>
      </c>
      <c r="D35" s="5" t="s">
        <v>132</v>
      </c>
      <c r="E35" s="5" t="s">
        <v>197</v>
      </c>
      <c r="F35" s="5" t="s">
        <v>103</v>
      </c>
      <c r="G35" s="5" t="s">
        <v>174</v>
      </c>
      <c r="H35" s="5" t="s">
        <v>115</v>
      </c>
      <c r="I35" s="5" t="s">
        <v>149</v>
      </c>
      <c r="J35" s="5" t="s">
        <v>117</v>
      </c>
      <c r="K35" s="5" t="s">
        <v>188</v>
      </c>
      <c r="L35" s="5" t="s">
        <v>189</v>
      </c>
      <c r="M35" s="5">
        <v>10</v>
      </c>
      <c r="N35" s="5">
        <v>5</v>
      </c>
      <c r="O35" s="76">
        <f t="shared" si="0"/>
        <v>50</v>
      </c>
      <c r="P35" s="4">
        <v>1</v>
      </c>
      <c r="Q35" s="4">
        <v>10</v>
      </c>
      <c r="R35" s="4">
        <v>10</v>
      </c>
      <c r="S35" s="76">
        <f t="shared" si="1"/>
        <v>68.5</v>
      </c>
      <c r="T35" s="4">
        <v>5</v>
      </c>
      <c r="U35" s="4">
        <v>5</v>
      </c>
      <c r="V35" s="75">
        <f t="shared" si="2"/>
        <v>25</v>
      </c>
      <c r="W35" s="77">
        <f t="shared" si="3"/>
        <v>55.825000000000003</v>
      </c>
      <c r="X35" s="75" t="str">
        <f t="shared" si="4"/>
        <v>Medio</v>
      </c>
      <c r="Y35" s="75" t="s">
        <v>202</v>
      </c>
      <c r="Z35" s="4">
        <v>0</v>
      </c>
      <c r="AA35" s="4">
        <v>2</v>
      </c>
      <c r="AB35" s="4">
        <v>2</v>
      </c>
      <c r="AC35" s="4">
        <v>2</v>
      </c>
      <c r="AD35" s="4">
        <v>2</v>
      </c>
      <c r="AE35" s="75">
        <f t="shared" si="5"/>
        <v>8</v>
      </c>
      <c r="AF35" s="4">
        <v>2</v>
      </c>
      <c r="AG35" s="4">
        <v>2</v>
      </c>
      <c r="AH35" s="4">
        <v>2</v>
      </c>
      <c r="AI35" s="29">
        <f t="shared" si="6"/>
        <v>6</v>
      </c>
      <c r="AJ35" s="4">
        <v>0</v>
      </c>
      <c r="AK35" s="4">
        <v>0</v>
      </c>
      <c r="AL35" s="4">
        <v>0</v>
      </c>
      <c r="AM35" s="29">
        <f t="shared" si="7"/>
        <v>0</v>
      </c>
      <c r="AN35" s="29">
        <f t="shared" si="8"/>
        <v>14</v>
      </c>
      <c r="AO35" s="60">
        <f t="shared" si="9"/>
        <v>41.825000000000003</v>
      </c>
      <c r="AP35" s="75" t="str">
        <f t="shared" si="10"/>
        <v>Medio</v>
      </c>
      <c r="AQ35" s="4" t="s">
        <v>190</v>
      </c>
      <c r="AR35" s="10"/>
      <c r="AS35" s="11"/>
      <c r="AT35" s="12"/>
    </row>
    <row r="36" spans="1:46" s="13" customFormat="1" ht="62.25" customHeight="1" x14ac:dyDescent="0.3">
      <c r="A36" s="4" t="s">
        <v>105</v>
      </c>
      <c r="B36" s="4" t="s">
        <v>87</v>
      </c>
      <c r="C36" s="30" t="s">
        <v>194</v>
      </c>
      <c r="D36" s="5" t="s">
        <v>137</v>
      </c>
      <c r="E36" s="5" t="s">
        <v>196</v>
      </c>
      <c r="F36" s="5" t="s">
        <v>103</v>
      </c>
      <c r="G36" s="5" t="s">
        <v>106</v>
      </c>
      <c r="H36" s="5" t="s">
        <v>107</v>
      </c>
      <c r="I36" s="5" t="s">
        <v>108</v>
      </c>
      <c r="J36" s="30" t="s">
        <v>110</v>
      </c>
      <c r="K36" s="30" t="s">
        <v>113</v>
      </c>
      <c r="L36" s="5" t="s">
        <v>152</v>
      </c>
      <c r="M36" s="5">
        <v>10</v>
      </c>
      <c r="N36" s="5">
        <v>5</v>
      </c>
      <c r="O36" s="76">
        <f t="shared" si="0"/>
        <v>50</v>
      </c>
      <c r="P36" s="5">
        <v>10</v>
      </c>
      <c r="Q36" s="4">
        <v>5</v>
      </c>
      <c r="R36" s="4">
        <v>5</v>
      </c>
      <c r="S36" s="76">
        <f t="shared" si="1"/>
        <v>67.5</v>
      </c>
      <c r="T36" s="4">
        <v>5</v>
      </c>
      <c r="U36" s="4">
        <v>5</v>
      </c>
      <c r="V36" s="75">
        <f t="shared" si="2"/>
        <v>25</v>
      </c>
      <c r="W36" s="77">
        <f t="shared" si="3"/>
        <v>55.375</v>
      </c>
      <c r="X36" s="75" t="str">
        <f t="shared" si="4"/>
        <v>Medio</v>
      </c>
      <c r="Y36" s="29" t="s">
        <v>194</v>
      </c>
      <c r="Z36" s="4">
        <v>2</v>
      </c>
      <c r="AA36" s="4">
        <v>0</v>
      </c>
      <c r="AB36" s="4">
        <v>2</v>
      </c>
      <c r="AC36" s="4">
        <v>1</v>
      </c>
      <c r="AD36" s="4">
        <v>2</v>
      </c>
      <c r="AE36" s="75">
        <f t="shared" si="5"/>
        <v>7</v>
      </c>
      <c r="AF36" s="4">
        <v>2</v>
      </c>
      <c r="AG36" s="4">
        <v>1</v>
      </c>
      <c r="AH36" s="29">
        <v>0</v>
      </c>
      <c r="AI36" s="29">
        <f t="shared" si="6"/>
        <v>3</v>
      </c>
      <c r="AJ36" s="4">
        <v>2</v>
      </c>
      <c r="AK36" s="4">
        <v>2</v>
      </c>
      <c r="AL36" s="4">
        <v>0</v>
      </c>
      <c r="AM36" s="29">
        <f t="shared" si="7"/>
        <v>4</v>
      </c>
      <c r="AN36" s="29">
        <f t="shared" si="8"/>
        <v>14</v>
      </c>
      <c r="AO36" s="60">
        <f t="shared" si="9"/>
        <v>41.375</v>
      </c>
      <c r="AP36" s="75" t="str">
        <f t="shared" si="10"/>
        <v>Medio</v>
      </c>
      <c r="AQ36" s="62" t="s">
        <v>114</v>
      </c>
      <c r="AR36" s="10"/>
      <c r="AS36" s="11"/>
      <c r="AT36" s="12"/>
    </row>
    <row r="37" spans="1:46" s="13" customFormat="1" ht="62.25" customHeight="1" x14ac:dyDescent="0.3">
      <c r="A37" s="4" t="s">
        <v>178</v>
      </c>
      <c r="B37" s="4" t="s">
        <v>87</v>
      </c>
      <c r="C37" s="30" t="s">
        <v>194</v>
      </c>
      <c r="D37" s="5" t="s">
        <v>137</v>
      </c>
      <c r="E37" s="5" t="s">
        <v>196</v>
      </c>
      <c r="F37" s="5" t="s">
        <v>103</v>
      </c>
      <c r="G37" s="5" t="s">
        <v>174</v>
      </c>
      <c r="H37" s="5" t="s">
        <v>107</v>
      </c>
      <c r="I37" s="5" t="s">
        <v>145</v>
      </c>
      <c r="J37" s="5" t="s">
        <v>191</v>
      </c>
      <c r="K37" s="5" t="s">
        <v>192</v>
      </c>
      <c r="L37" s="5" t="s">
        <v>193</v>
      </c>
      <c r="M37" s="5">
        <v>10</v>
      </c>
      <c r="N37" s="5">
        <v>5</v>
      </c>
      <c r="O37" s="76">
        <f t="shared" si="0"/>
        <v>50</v>
      </c>
      <c r="P37" s="5">
        <v>10</v>
      </c>
      <c r="Q37" s="4">
        <v>1</v>
      </c>
      <c r="R37" s="4">
        <v>5</v>
      </c>
      <c r="S37" s="76">
        <f t="shared" si="1"/>
        <v>53.5</v>
      </c>
      <c r="T37" s="4">
        <v>1</v>
      </c>
      <c r="U37" s="4">
        <v>1</v>
      </c>
      <c r="V37" s="75">
        <f t="shared" si="2"/>
        <v>1</v>
      </c>
      <c r="W37" s="77">
        <f t="shared" si="3"/>
        <v>46.674999999999997</v>
      </c>
      <c r="X37" s="75" t="str">
        <f t="shared" si="4"/>
        <v>Medio</v>
      </c>
      <c r="Y37" s="29" t="s">
        <v>194</v>
      </c>
      <c r="Z37" s="4">
        <v>2</v>
      </c>
      <c r="AA37" s="4">
        <v>2</v>
      </c>
      <c r="AB37" s="4">
        <v>2</v>
      </c>
      <c r="AC37" s="4">
        <v>2</v>
      </c>
      <c r="AD37" s="4">
        <v>2</v>
      </c>
      <c r="AE37" s="75">
        <f t="shared" si="5"/>
        <v>10</v>
      </c>
      <c r="AF37" s="4">
        <v>2</v>
      </c>
      <c r="AG37" s="4">
        <v>2</v>
      </c>
      <c r="AH37" s="4">
        <v>2</v>
      </c>
      <c r="AI37" s="29">
        <f t="shared" si="6"/>
        <v>6</v>
      </c>
      <c r="AJ37" s="4">
        <v>0</v>
      </c>
      <c r="AK37" s="4">
        <v>1</v>
      </c>
      <c r="AL37" s="4">
        <v>0</v>
      </c>
      <c r="AM37" s="29">
        <f t="shared" si="7"/>
        <v>1</v>
      </c>
      <c r="AN37" s="29">
        <f t="shared" si="8"/>
        <v>17</v>
      </c>
      <c r="AO37" s="60">
        <f t="shared" si="9"/>
        <v>29.674999999999997</v>
      </c>
      <c r="AP37" s="75" t="str">
        <f t="shared" si="10"/>
        <v>Bajo</v>
      </c>
      <c r="AQ37" s="4" t="s">
        <v>114</v>
      </c>
      <c r="AR37" s="10"/>
      <c r="AS37" s="11"/>
      <c r="AT37" s="12"/>
    </row>
    <row r="38" spans="1:46" s="13" customFormat="1" ht="62.25" customHeight="1" x14ac:dyDescent="0.3">
      <c r="A38" s="4" t="s">
        <v>105</v>
      </c>
      <c r="B38" s="29" t="s">
        <v>87</v>
      </c>
      <c r="C38" s="30" t="s">
        <v>194</v>
      </c>
      <c r="D38" s="5" t="s">
        <v>137</v>
      </c>
      <c r="E38" s="5" t="s">
        <v>196</v>
      </c>
      <c r="F38" s="5" t="s">
        <v>103</v>
      </c>
      <c r="G38" s="5" t="s">
        <v>174</v>
      </c>
      <c r="H38" s="5" t="s">
        <v>115</v>
      </c>
      <c r="I38" s="5" t="s">
        <v>116</v>
      </c>
      <c r="J38" s="5" t="s">
        <v>187</v>
      </c>
      <c r="K38" s="30" t="s">
        <v>123</v>
      </c>
      <c r="L38" s="30" t="s">
        <v>120</v>
      </c>
      <c r="M38" s="5">
        <v>10</v>
      </c>
      <c r="N38" s="5">
        <v>5</v>
      </c>
      <c r="O38" s="76">
        <f t="shared" si="0"/>
        <v>50</v>
      </c>
      <c r="P38" s="5">
        <v>10</v>
      </c>
      <c r="Q38" s="4">
        <v>1</v>
      </c>
      <c r="R38" s="4">
        <v>1</v>
      </c>
      <c r="S38" s="76">
        <f t="shared" si="1"/>
        <v>41.5</v>
      </c>
      <c r="T38" s="4">
        <v>5</v>
      </c>
      <c r="U38" s="4">
        <v>5</v>
      </c>
      <c r="V38" s="75">
        <f t="shared" si="2"/>
        <v>25</v>
      </c>
      <c r="W38" s="77">
        <f t="shared" si="3"/>
        <v>43.674999999999997</v>
      </c>
      <c r="X38" s="75" t="str">
        <f t="shared" si="4"/>
        <v>Medio</v>
      </c>
      <c r="Y38" s="29" t="s">
        <v>194</v>
      </c>
      <c r="Z38" s="4">
        <v>2</v>
      </c>
      <c r="AA38" s="4">
        <v>0</v>
      </c>
      <c r="AB38" s="4">
        <v>2</v>
      </c>
      <c r="AC38" s="4">
        <v>1</v>
      </c>
      <c r="AD38" s="4">
        <v>2</v>
      </c>
      <c r="AE38" s="75">
        <f t="shared" si="5"/>
        <v>7</v>
      </c>
      <c r="AF38" s="4">
        <v>2</v>
      </c>
      <c r="AG38" s="4">
        <v>1</v>
      </c>
      <c r="AH38" s="29">
        <v>0</v>
      </c>
      <c r="AI38" s="29">
        <f t="shared" ref="AI38:AI39" si="15">SUM(AF38:AH38)</f>
        <v>3</v>
      </c>
      <c r="AJ38" s="4">
        <v>2</v>
      </c>
      <c r="AK38" s="4">
        <v>2</v>
      </c>
      <c r="AL38" s="4">
        <v>0</v>
      </c>
      <c r="AM38" s="29">
        <f t="shared" ref="AM38:AM39" si="16">SUM(AJ38:AL38)</f>
        <v>4</v>
      </c>
      <c r="AN38" s="29">
        <f t="shared" ref="AN38:AN39" si="17">AM38+AI38+AE38</f>
        <v>14</v>
      </c>
      <c r="AO38" s="60">
        <f t="shared" ref="AO38:AO39" si="18">W38-AN38</f>
        <v>29.674999999999997</v>
      </c>
      <c r="AP38" s="75" t="str">
        <f t="shared" si="10"/>
        <v>Bajo</v>
      </c>
      <c r="AQ38" s="62" t="s">
        <v>119</v>
      </c>
      <c r="AR38" s="10"/>
      <c r="AS38" s="11"/>
      <c r="AT38" s="12"/>
    </row>
    <row r="39" spans="1:46" s="13" customFormat="1" ht="62.25" customHeight="1" x14ac:dyDescent="0.3">
      <c r="A39" s="4" t="s">
        <v>105</v>
      </c>
      <c r="B39" s="4" t="s">
        <v>87</v>
      </c>
      <c r="C39" s="30" t="s">
        <v>194</v>
      </c>
      <c r="D39" s="5" t="s">
        <v>133</v>
      </c>
      <c r="E39" s="5" t="s">
        <v>196</v>
      </c>
      <c r="F39" s="5" t="s">
        <v>103</v>
      </c>
      <c r="G39" s="5" t="s">
        <v>106</v>
      </c>
      <c r="H39" s="5" t="s">
        <v>153</v>
      </c>
      <c r="I39" s="5" t="s">
        <v>144</v>
      </c>
      <c r="J39" s="5" t="s">
        <v>151</v>
      </c>
      <c r="K39" s="5" t="s">
        <v>154</v>
      </c>
      <c r="L39" s="5" t="s">
        <v>155</v>
      </c>
      <c r="M39" s="5">
        <v>10</v>
      </c>
      <c r="N39" s="5">
        <v>5</v>
      </c>
      <c r="O39" s="76">
        <f t="shared" si="0"/>
        <v>50</v>
      </c>
      <c r="P39" s="5">
        <v>10</v>
      </c>
      <c r="Q39" s="4">
        <v>5</v>
      </c>
      <c r="R39" s="4">
        <v>10</v>
      </c>
      <c r="S39" s="76">
        <f t="shared" si="1"/>
        <v>82.5</v>
      </c>
      <c r="T39" s="4">
        <v>1</v>
      </c>
      <c r="U39" s="4">
        <v>1</v>
      </c>
      <c r="V39" s="75">
        <f t="shared" si="2"/>
        <v>1</v>
      </c>
      <c r="W39" s="77">
        <f t="shared" si="3"/>
        <v>59.725000000000001</v>
      </c>
      <c r="X39" s="75" t="str">
        <f t="shared" si="4"/>
        <v>Medio</v>
      </c>
      <c r="Y39" s="29" t="s">
        <v>194</v>
      </c>
      <c r="Z39" s="4">
        <v>2</v>
      </c>
      <c r="AA39" s="4">
        <v>1</v>
      </c>
      <c r="AB39" s="4">
        <v>0</v>
      </c>
      <c r="AC39" s="4">
        <v>2</v>
      </c>
      <c r="AD39" s="4">
        <v>1</v>
      </c>
      <c r="AE39" s="75">
        <f t="shared" si="5"/>
        <v>6</v>
      </c>
      <c r="AF39" s="29">
        <v>1</v>
      </c>
      <c r="AG39" s="4">
        <v>1</v>
      </c>
      <c r="AH39" s="4">
        <v>0</v>
      </c>
      <c r="AI39" s="29">
        <f t="shared" si="15"/>
        <v>2</v>
      </c>
      <c r="AJ39" s="4">
        <v>0</v>
      </c>
      <c r="AK39" s="4">
        <v>0</v>
      </c>
      <c r="AL39" s="4">
        <v>0</v>
      </c>
      <c r="AM39" s="29">
        <f t="shared" si="16"/>
        <v>0</v>
      </c>
      <c r="AN39" s="29">
        <f t="shared" si="17"/>
        <v>8</v>
      </c>
      <c r="AO39" s="60">
        <f t="shared" si="18"/>
        <v>51.725000000000001</v>
      </c>
      <c r="AP39" s="75" t="str">
        <f t="shared" si="10"/>
        <v>Medio</v>
      </c>
      <c r="AQ39" s="4" t="s">
        <v>157</v>
      </c>
      <c r="AR39" s="10"/>
      <c r="AS39" s="11"/>
      <c r="AT39" s="12"/>
    </row>
    <row r="40" spans="1:46" s="7" customFormat="1" ht="62.25" customHeight="1" x14ac:dyDescent="0.3">
      <c r="A40" s="4" t="s">
        <v>178</v>
      </c>
      <c r="B40" s="4" t="s">
        <v>87</v>
      </c>
      <c r="C40" s="30" t="s">
        <v>194</v>
      </c>
      <c r="D40" s="5" t="s">
        <v>128</v>
      </c>
      <c r="E40" s="5" t="s">
        <v>206</v>
      </c>
      <c r="F40" s="5" t="s">
        <v>103</v>
      </c>
      <c r="G40" s="5" t="s">
        <v>106</v>
      </c>
      <c r="H40" s="5" t="s">
        <v>115</v>
      </c>
      <c r="I40" s="5" t="s">
        <v>150</v>
      </c>
      <c r="J40" s="5" t="s">
        <v>117</v>
      </c>
      <c r="K40" s="5" t="s">
        <v>188</v>
      </c>
      <c r="L40" s="5" t="s">
        <v>189</v>
      </c>
      <c r="M40" s="5">
        <v>10</v>
      </c>
      <c r="N40" s="5">
        <v>5</v>
      </c>
      <c r="O40" s="76">
        <f t="shared" si="0"/>
        <v>50</v>
      </c>
      <c r="P40" s="4">
        <v>1</v>
      </c>
      <c r="Q40" s="4">
        <v>10</v>
      </c>
      <c r="R40" s="4">
        <v>10</v>
      </c>
      <c r="S40" s="76">
        <f t="shared" si="1"/>
        <v>68.5</v>
      </c>
      <c r="T40" s="4">
        <v>5</v>
      </c>
      <c r="U40" s="4">
        <v>5</v>
      </c>
      <c r="V40" s="75">
        <f t="shared" si="2"/>
        <v>25</v>
      </c>
      <c r="W40" s="77">
        <f t="shared" si="3"/>
        <v>55.825000000000003</v>
      </c>
      <c r="X40" s="75" t="str">
        <f t="shared" si="4"/>
        <v>Medio</v>
      </c>
      <c r="Y40" s="75" t="s">
        <v>202</v>
      </c>
      <c r="Z40" s="4">
        <v>0</v>
      </c>
      <c r="AA40" s="4">
        <v>2</v>
      </c>
      <c r="AB40" s="4">
        <v>2</v>
      </c>
      <c r="AC40" s="4">
        <v>2</v>
      </c>
      <c r="AD40" s="4">
        <v>2</v>
      </c>
      <c r="AE40" s="75">
        <f t="shared" si="5"/>
        <v>8</v>
      </c>
      <c r="AF40" s="4">
        <v>2</v>
      </c>
      <c r="AG40" s="4">
        <v>2</v>
      </c>
      <c r="AH40" s="4">
        <v>2</v>
      </c>
      <c r="AI40" s="29">
        <f t="shared" si="6"/>
        <v>6</v>
      </c>
      <c r="AJ40" s="4">
        <v>0</v>
      </c>
      <c r="AK40" s="4">
        <v>0</v>
      </c>
      <c r="AL40" s="4">
        <v>0</v>
      </c>
      <c r="AM40" s="29">
        <f t="shared" si="7"/>
        <v>0</v>
      </c>
      <c r="AN40" s="29">
        <f t="shared" si="8"/>
        <v>14</v>
      </c>
      <c r="AO40" s="60">
        <f t="shared" si="9"/>
        <v>41.825000000000003</v>
      </c>
      <c r="AP40" s="75" t="str">
        <f t="shared" si="10"/>
        <v>Medio</v>
      </c>
      <c r="AQ40" s="4" t="s">
        <v>190</v>
      </c>
      <c r="AR40" s="6"/>
      <c r="AS40" s="8"/>
      <c r="AT40" s="9"/>
    </row>
    <row r="41" spans="1:46" s="7" customFormat="1" ht="62.25" customHeight="1" x14ac:dyDescent="0.3">
      <c r="A41" s="4" t="s">
        <v>178</v>
      </c>
      <c r="B41" s="29" t="s">
        <v>87</v>
      </c>
      <c r="C41" s="30" t="s">
        <v>194</v>
      </c>
      <c r="D41" s="5" t="s">
        <v>128</v>
      </c>
      <c r="E41" s="5" t="s">
        <v>206</v>
      </c>
      <c r="F41" s="5" t="s">
        <v>103</v>
      </c>
      <c r="G41" s="5" t="s">
        <v>106</v>
      </c>
      <c r="H41" s="5" t="s">
        <v>115</v>
      </c>
      <c r="I41" s="5" t="s">
        <v>177</v>
      </c>
      <c r="J41" s="5" t="s">
        <v>175</v>
      </c>
      <c r="K41" s="30" t="s">
        <v>122</v>
      </c>
      <c r="L41" s="30" t="s">
        <v>118</v>
      </c>
      <c r="M41" s="5">
        <v>10</v>
      </c>
      <c r="N41" s="5">
        <v>5</v>
      </c>
      <c r="O41" s="76">
        <f t="shared" si="0"/>
        <v>50</v>
      </c>
      <c r="P41" s="5">
        <v>10</v>
      </c>
      <c r="Q41" s="4">
        <v>5</v>
      </c>
      <c r="R41" s="4">
        <v>10</v>
      </c>
      <c r="S41" s="76">
        <f t="shared" si="1"/>
        <v>82.5</v>
      </c>
      <c r="T41" s="4">
        <v>5</v>
      </c>
      <c r="U41" s="4">
        <v>5</v>
      </c>
      <c r="V41" s="75">
        <f t="shared" si="2"/>
        <v>25</v>
      </c>
      <c r="W41" s="77">
        <f t="shared" si="3"/>
        <v>62.125</v>
      </c>
      <c r="X41" s="75" t="str">
        <f t="shared" si="4"/>
        <v>Alto</v>
      </c>
      <c r="Y41" s="75" t="s">
        <v>202</v>
      </c>
      <c r="Z41" s="4">
        <v>2</v>
      </c>
      <c r="AA41" s="4">
        <v>0</v>
      </c>
      <c r="AB41" s="4">
        <v>2</v>
      </c>
      <c r="AC41" s="4">
        <v>1</v>
      </c>
      <c r="AD41" s="4">
        <v>2</v>
      </c>
      <c r="AE41" s="75">
        <f t="shared" si="5"/>
        <v>7</v>
      </c>
      <c r="AF41" s="4">
        <v>2</v>
      </c>
      <c r="AG41" s="4">
        <v>1</v>
      </c>
      <c r="AH41" s="29">
        <v>0</v>
      </c>
      <c r="AI41" s="29">
        <f t="shared" si="6"/>
        <v>3</v>
      </c>
      <c r="AJ41" s="4">
        <v>2</v>
      </c>
      <c r="AK41" s="4">
        <v>2</v>
      </c>
      <c r="AL41" s="4">
        <v>0</v>
      </c>
      <c r="AM41" s="29">
        <f t="shared" si="7"/>
        <v>4</v>
      </c>
      <c r="AN41" s="29">
        <f t="shared" si="8"/>
        <v>14</v>
      </c>
      <c r="AO41" s="60">
        <f t="shared" si="9"/>
        <v>48.125</v>
      </c>
      <c r="AP41" s="75" t="str">
        <f t="shared" si="10"/>
        <v>Medio</v>
      </c>
      <c r="AQ41" s="62" t="s">
        <v>176</v>
      </c>
      <c r="AR41" s="6"/>
      <c r="AS41" s="8"/>
      <c r="AT41" s="9"/>
    </row>
    <row r="42" spans="1:46" s="13" customFormat="1" ht="62.25" customHeight="1" x14ac:dyDescent="0.3">
      <c r="A42" s="4" t="s">
        <v>178</v>
      </c>
      <c r="B42" s="4" t="s">
        <v>87</v>
      </c>
      <c r="C42" s="30" t="s">
        <v>194</v>
      </c>
      <c r="D42" s="5" t="s">
        <v>134</v>
      </c>
      <c r="E42" s="5" t="s">
        <v>195</v>
      </c>
      <c r="F42" s="5" t="s">
        <v>165</v>
      </c>
      <c r="G42" s="5" t="s">
        <v>174</v>
      </c>
      <c r="H42" s="5" t="s">
        <v>107</v>
      </c>
      <c r="I42" s="5" t="s">
        <v>142</v>
      </c>
      <c r="J42" s="5" t="s">
        <v>191</v>
      </c>
      <c r="K42" s="5" t="s">
        <v>192</v>
      </c>
      <c r="L42" s="5" t="s">
        <v>193</v>
      </c>
      <c r="M42" s="5">
        <v>10</v>
      </c>
      <c r="N42" s="5">
        <v>5</v>
      </c>
      <c r="O42" s="76">
        <f t="shared" si="0"/>
        <v>50</v>
      </c>
      <c r="P42" s="4">
        <v>10</v>
      </c>
      <c r="Q42" s="4">
        <v>10</v>
      </c>
      <c r="R42" s="4">
        <v>5</v>
      </c>
      <c r="S42" s="76">
        <f t="shared" si="1"/>
        <v>85</v>
      </c>
      <c r="T42" s="4">
        <v>1</v>
      </c>
      <c r="U42" s="4">
        <v>1</v>
      </c>
      <c r="V42" s="75">
        <f t="shared" si="2"/>
        <v>1</v>
      </c>
      <c r="W42" s="77">
        <f t="shared" si="3"/>
        <v>60.85</v>
      </c>
      <c r="X42" s="75" t="str">
        <f t="shared" si="4"/>
        <v>Alto</v>
      </c>
      <c r="Y42" s="75" t="s">
        <v>202</v>
      </c>
      <c r="Z42" s="4">
        <v>2</v>
      </c>
      <c r="AA42" s="4">
        <v>2</v>
      </c>
      <c r="AB42" s="4">
        <v>2</v>
      </c>
      <c r="AC42" s="4">
        <v>2</v>
      </c>
      <c r="AD42" s="4">
        <v>2</v>
      </c>
      <c r="AE42" s="75">
        <f t="shared" si="5"/>
        <v>10</v>
      </c>
      <c r="AF42" s="4">
        <v>2</v>
      </c>
      <c r="AG42" s="4">
        <v>2</v>
      </c>
      <c r="AH42" s="4">
        <v>2</v>
      </c>
      <c r="AI42" s="29">
        <f t="shared" si="6"/>
        <v>6</v>
      </c>
      <c r="AJ42" s="4">
        <v>0</v>
      </c>
      <c r="AK42" s="4">
        <v>1</v>
      </c>
      <c r="AL42" s="4">
        <v>0</v>
      </c>
      <c r="AM42" s="29">
        <f t="shared" si="7"/>
        <v>1</v>
      </c>
      <c r="AN42" s="29">
        <f t="shared" si="8"/>
        <v>17</v>
      </c>
      <c r="AO42" s="60">
        <f t="shared" si="9"/>
        <v>43.85</v>
      </c>
      <c r="AP42" s="75" t="str">
        <f t="shared" si="10"/>
        <v>Medio</v>
      </c>
      <c r="AQ42" s="4" t="s">
        <v>114</v>
      </c>
      <c r="AR42" s="10"/>
      <c r="AS42" s="11"/>
      <c r="AT42" s="12"/>
    </row>
    <row r="43" spans="1:46" s="13" customFormat="1" ht="62.25" customHeight="1" x14ac:dyDescent="0.3">
      <c r="A43" s="4" t="s">
        <v>178</v>
      </c>
      <c r="B43" s="4" t="s">
        <v>87</v>
      </c>
      <c r="C43" s="30" t="s">
        <v>194</v>
      </c>
      <c r="D43" s="5" t="s">
        <v>135</v>
      </c>
      <c r="E43" s="5" t="s">
        <v>195</v>
      </c>
      <c r="F43" s="5" t="s">
        <v>165</v>
      </c>
      <c r="G43" s="5" t="s">
        <v>174</v>
      </c>
      <c r="H43" s="5" t="s">
        <v>115</v>
      </c>
      <c r="I43" s="5" t="s">
        <v>138</v>
      </c>
      <c r="J43" s="5" t="s">
        <v>117</v>
      </c>
      <c r="K43" s="5" t="s">
        <v>188</v>
      </c>
      <c r="L43" s="5" t="s">
        <v>189</v>
      </c>
      <c r="M43" s="5">
        <v>10</v>
      </c>
      <c r="N43" s="5">
        <v>5</v>
      </c>
      <c r="O43" s="76">
        <f t="shared" si="0"/>
        <v>50</v>
      </c>
      <c r="P43" s="4">
        <v>1</v>
      </c>
      <c r="Q43" s="4">
        <v>10</v>
      </c>
      <c r="R43" s="4">
        <v>10</v>
      </c>
      <c r="S43" s="76">
        <f t="shared" si="1"/>
        <v>68.5</v>
      </c>
      <c r="T43" s="4">
        <v>5</v>
      </c>
      <c r="U43" s="4">
        <v>5</v>
      </c>
      <c r="V43" s="75">
        <f t="shared" si="2"/>
        <v>25</v>
      </c>
      <c r="W43" s="77">
        <f t="shared" si="3"/>
        <v>55.825000000000003</v>
      </c>
      <c r="X43" s="75" t="str">
        <f t="shared" si="4"/>
        <v>Medio</v>
      </c>
      <c r="Y43" s="75" t="s">
        <v>202</v>
      </c>
      <c r="Z43" s="4">
        <v>0</v>
      </c>
      <c r="AA43" s="4">
        <v>2</v>
      </c>
      <c r="AB43" s="4">
        <v>2</v>
      </c>
      <c r="AC43" s="4">
        <v>2</v>
      </c>
      <c r="AD43" s="4">
        <v>2</v>
      </c>
      <c r="AE43" s="75">
        <f t="shared" si="5"/>
        <v>8</v>
      </c>
      <c r="AF43" s="4">
        <v>2</v>
      </c>
      <c r="AG43" s="4">
        <v>2</v>
      </c>
      <c r="AH43" s="4">
        <v>2</v>
      </c>
      <c r="AI43" s="29">
        <f t="shared" si="6"/>
        <v>6</v>
      </c>
      <c r="AJ43" s="4">
        <v>0</v>
      </c>
      <c r="AK43" s="4">
        <v>0</v>
      </c>
      <c r="AL43" s="4">
        <v>0</v>
      </c>
      <c r="AM43" s="29">
        <f t="shared" si="7"/>
        <v>0</v>
      </c>
      <c r="AN43" s="29">
        <f t="shared" si="8"/>
        <v>14</v>
      </c>
      <c r="AO43" s="60">
        <f t="shared" si="9"/>
        <v>41.825000000000003</v>
      </c>
      <c r="AP43" s="75" t="str">
        <f t="shared" si="10"/>
        <v>Medio</v>
      </c>
      <c r="AQ43" s="4" t="s">
        <v>190</v>
      </c>
      <c r="AR43" s="10"/>
      <c r="AS43" s="11"/>
      <c r="AT43" s="12"/>
    </row>
    <row r="44" spans="1:46" s="13" customFormat="1" ht="62.25" customHeight="1" x14ac:dyDescent="0.3">
      <c r="A44" s="4" t="s">
        <v>105</v>
      </c>
      <c r="B44" s="4" t="s">
        <v>87</v>
      </c>
      <c r="C44" s="30" t="s">
        <v>194</v>
      </c>
      <c r="D44" s="5" t="s">
        <v>136</v>
      </c>
      <c r="E44" s="5" t="s">
        <v>195</v>
      </c>
      <c r="F44" s="5" t="s">
        <v>165</v>
      </c>
      <c r="G44" s="5" t="s">
        <v>104</v>
      </c>
      <c r="H44" s="5" t="s">
        <v>153</v>
      </c>
      <c r="I44" s="5" t="s">
        <v>146</v>
      </c>
      <c r="J44" s="5" t="s">
        <v>164</v>
      </c>
      <c r="K44" s="5" t="s">
        <v>167</v>
      </c>
      <c r="L44" s="5" t="s">
        <v>169</v>
      </c>
      <c r="M44" s="5">
        <v>10</v>
      </c>
      <c r="N44" s="5">
        <v>5</v>
      </c>
      <c r="O44" s="76">
        <f t="shared" si="0"/>
        <v>50</v>
      </c>
      <c r="P44" s="5">
        <v>1</v>
      </c>
      <c r="Q44" s="4">
        <v>10</v>
      </c>
      <c r="R44" s="4">
        <v>10</v>
      </c>
      <c r="S44" s="76">
        <f t="shared" si="1"/>
        <v>68.5</v>
      </c>
      <c r="T44" s="4">
        <v>5</v>
      </c>
      <c r="U44" s="4">
        <v>5</v>
      </c>
      <c r="V44" s="75">
        <f t="shared" si="2"/>
        <v>25</v>
      </c>
      <c r="W44" s="77">
        <f t="shared" si="3"/>
        <v>55.825000000000003</v>
      </c>
      <c r="X44" s="75" t="str">
        <f t="shared" si="4"/>
        <v>Medio</v>
      </c>
      <c r="Y44" s="75" t="s">
        <v>202</v>
      </c>
      <c r="Z44" s="4">
        <v>2</v>
      </c>
      <c r="AA44" s="4">
        <v>2</v>
      </c>
      <c r="AB44" s="4">
        <v>2</v>
      </c>
      <c r="AC44" s="4">
        <v>2</v>
      </c>
      <c r="AD44" s="4">
        <v>2</v>
      </c>
      <c r="AE44" s="75">
        <f t="shared" si="5"/>
        <v>10</v>
      </c>
      <c r="AF44" s="4">
        <v>2</v>
      </c>
      <c r="AG44" s="4">
        <v>2</v>
      </c>
      <c r="AH44" s="29">
        <v>0</v>
      </c>
      <c r="AI44" s="29">
        <f t="shared" si="6"/>
        <v>4</v>
      </c>
      <c r="AJ44" s="4">
        <v>2</v>
      </c>
      <c r="AK44" s="4">
        <v>2</v>
      </c>
      <c r="AL44" s="4">
        <v>2</v>
      </c>
      <c r="AM44" s="29">
        <f t="shared" si="7"/>
        <v>6</v>
      </c>
      <c r="AN44" s="29">
        <f t="shared" si="8"/>
        <v>20</v>
      </c>
      <c r="AO44" s="60">
        <f t="shared" si="9"/>
        <v>35.825000000000003</v>
      </c>
      <c r="AP44" s="75" t="str">
        <f t="shared" si="10"/>
        <v>Medio</v>
      </c>
      <c r="AQ44" s="4" t="s">
        <v>170</v>
      </c>
      <c r="AR44" s="10"/>
      <c r="AS44" s="11"/>
      <c r="AT44" s="12"/>
    </row>
    <row r="45" spans="1:46" s="13" customFormat="1" ht="62.25" customHeight="1" x14ac:dyDescent="0.3">
      <c r="A45" s="4" t="s">
        <v>105</v>
      </c>
      <c r="B45" s="4" t="s">
        <v>87</v>
      </c>
      <c r="C45" s="30" t="s">
        <v>194</v>
      </c>
      <c r="D45" s="5" t="s">
        <v>136</v>
      </c>
      <c r="E45" s="5" t="s">
        <v>195</v>
      </c>
      <c r="F45" s="5" t="s">
        <v>165</v>
      </c>
      <c r="G45" s="5" t="s">
        <v>104</v>
      </c>
      <c r="H45" s="5" t="s">
        <v>115</v>
      </c>
      <c r="I45" s="5" t="s">
        <v>179</v>
      </c>
      <c r="J45" s="5" t="s">
        <v>180</v>
      </c>
      <c r="K45" s="5" t="s">
        <v>181</v>
      </c>
      <c r="L45" s="5" t="s">
        <v>182</v>
      </c>
      <c r="M45" s="5">
        <v>10</v>
      </c>
      <c r="N45" s="5">
        <v>5</v>
      </c>
      <c r="O45" s="76">
        <f t="shared" si="0"/>
        <v>50</v>
      </c>
      <c r="P45" s="5">
        <v>1</v>
      </c>
      <c r="Q45" s="4">
        <v>1</v>
      </c>
      <c r="R45" s="4">
        <v>5</v>
      </c>
      <c r="S45" s="76">
        <f t="shared" si="1"/>
        <v>22</v>
      </c>
      <c r="T45" s="4">
        <v>5</v>
      </c>
      <c r="U45" s="4">
        <v>5</v>
      </c>
      <c r="V45" s="75">
        <f t="shared" si="2"/>
        <v>25</v>
      </c>
      <c r="W45" s="77">
        <f t="shared" si="3"/>
        <v>34.9</v>
      </c>
      <c r="X45" s="75" t="str">
        <f t="shared" si="4"/>
        <v>Medio</v>
      </c>
      <c r="Y45" s="75" t="s">
        <v>202</v>
      </c>
      <c r="Z45" s="4">
        <v>2</v>
      </c>
      <c r="AA45" s="4">
        <v>2</v>
      </c>
      <c r="AB45" s="4">
        <v>2</v>
      </c>
      <c r="AC45" s="4">
        <v>2</v>
      </c>
      <c r="AD45" s="4">
        <v>2</v>
      </c>
      <c r="AE45" s="75">
        <f t="shared" si="5"/>
        <v>10</v>
      </c>
      <c r="AF45" s="4">
        <v>2</v>
      </c>
      <c r="AG45" s="4">
        <v>2</v>
      </c>
      <c r="AH45" s="4">
        <v>0</v>
      </c>
      <c r="AI45" s="29">
        <f t="shared" si="6"/>
        <v>4</v>
      </c>
      <c r="AJ45" s="4">
        <v>0</v>
      </c>
      <c r="AK45" s="4">
        <v>0</v>
      </c>
      <c r="AL45" s="4">
        <v>2</v>
      </c>
      <c r="AM45" s="29">
        <f t="shared" si="7"/>
        <v>2</v>
      </c>
      <c r="AN45" s="29">
        <f t="shared" si="8"/>
        <v>16</v>
      </c>
      <c r="AO45" s="60">
        <f t="shared" si="9"/>
        <v>18.899999999999999</v>
      </c>
      <c r="AP45" s="75" t="str">
        <f t="shared" si="10"/>
        <v>Bajo</v>
      </c>
      <c r="AQ45" s="4" t="s">
        <v>186</v>
      </c>
      <c r="AR45" s="10"/>
      <c r="AS45" s="11"/>
      <c r="AT45" s="12"/>
    </row>
    <row r="46" spans="1:46" s="13" customFormat="1" ht="62.25" customHeight="1" x14ac:dyDescent="0.3">
      <c r="A46" s="4" t="s">
        <v>105</v>
      </c>
      <c r="B46" s="4" t="s">
        <v>87</v>
      </c>
      <c r="C46" s="30" t="s">
        <v>194</v>
      </c>
      <c r="D46" s="5" t="s">
        <v>136</v>
      </c>
      <c r="E46" s="5" t="s">
        <v>195</v>
      </c>
      <c r="F46" s="5" t="s">
        <v>165</v>
      </c>
      <c r="G46" s="5" t="s">
        <v>104</v>
      </c>
      <c r="H46" s="5" t="s">
        <v>153</v>
      </c>
      <c r="I46" s="5" t="s">
        <v>147</v>
      </c>
      <c r="J46" s="5" t="s">
        <v>164</v>
      </c>
      <c r="K46" s="5" t="s">
        <v>167</v>
      </c>
      <c r="L46" s="5" t="s">
        <v>169</v>
      </c>
      <c r="M46" s="5">
        <v>10</v>
      </c>
      <c r="N46" s="5">
        <v>5</v>
      </c>
      <c r="O46" s="76">
        <f t="shared" si="0"/>
        <v>50</v>
      </c>
      <c r="P46" s="5">
        <v>1</v>
      </c>
      <c r="Q46" s="4">
        <v>10</v>
      </c>
      <c r="R46" s="4">
        <v>10</v>
      </c>
      <c r="S46" s="76">
        <f t="shared" si="1"/>
        <v>68.5</v>
      </c>
      <c r="T46" s="4">
        <v>5</v>
      </c>
      <c r="U46" s="4">
        <v>5</v>
      </c>
      <c r="V46" s="75">
        <f t="shared" si="2"/>
        <v>25</v>
      </c>
      <c r="W46" s="77">
        <f t="shared" si="3"/>
        <v>55.825000000000003</v>
      </c>
      <c r="X46" s="75" t="str">
        <f t="shared" si="4"/>
        <v>Medio</v>
      </c>
      <c r="Y46" s="75" t="s">
        <v>202</v>
      </c>
      <c r="Z46" s="4">
        <v>2</v>
      </c>
      <c r="AA46" s="4">
        <v>2</v>
      </c>
      <c r="AB46" s="4">
        <v>2</v>
      </c>
      <c r="AC46" s="4">
        <v>2</v>
      </c>
      <c r="AD46" s="4">
        <v>2</v>
      </c>
      <c r="AE46" s="75">
        <f t="shared" si="5"/>
        <v>10</v>
      </c>
      <c r="AF46" s="4">
        <v>2</v>
      </c>
      <c r="AG46" s="4">
        <v>2</v>
      </c>
      <c r="AH46" s="29">
        <v>0</v>
      </c>
      <c r="AI46" s="29">
        <f t="shared" si="6"/>
        <v>4</v>
      </c>
      <c r="AJ46" s="4">
        <v>2</v>
      </c>
      <c r="AK46" s="4">
        <v>2</v>
      </c>
      <c r="AL46" s="4">
        <v>2</v>
      </c>
      <c r="AM46" s="29">
        <f t="shared" si="7"/>
        <v>6</v>
      </c>
      <c r="AN46" s="29">
        <f t="shared" si="8"/>
        <v>20</v>
      </c>
      <c r="AO46" s="60">
        <f t="shared" si="9"/>
        <v>35.825000000000003</v>
      </c>
      <c r="AP46" s="75" t="str">
        <f t="shared" si="10"/>
        <v>Medio</v>
      </c>
      <c r="AQ46" s="4" t="s">
        <v>170</v>
      </c>
      <c r="AR46" s="10"/>
      <c r="AS46" s="11"/>
      <c r="AT46" s="12"/>
    </row>
    <row r="47" spans="1:46" s="73" customFormat="1" ht="62.25" customHeight="1" x14ac:dyDescent="0.3">
      <c r="A47" s="67" t="s">
        <v>105</v>
      </c>
      <c r="B47" s="67" t="s">
        <v>87</v>
      </c>
      <c r="C47" s="68" t="s">
        <v>194</v>
      </c>
      <c r="D47" s="69" t="s">
        <v>198</v>
      </c>
      <c r="E47" s="69" t="s">
        <v>199</v>
      </c>
      <c r="F47" s="69" t="s">
        <v>103</v>
      </c>
      <c r="G47" s="69" t="s">
        <v>106</v>
      </c>
      <c r="H47" s="5" t="s">
        <v>153</v>
      </c>
      <c r="I47" s="5" t="s">
        <v>200</v>
      </c>
      <c r="J47" s="5" t="s">
        <v>117</v>
      </c>
      <c r="K47" s="5" t="s">
        <v>188</v>
      </c>
      <c r="L47" s="5" t="s">
        <v>189</v>
      </c>
      <c r="M47" s="5">
        <v>10</v>
      </c>
      <c r="N47" s="5">
        <v>5</v>
      </c>
      <c r="O47" s="76">
        <f t="shared" si="0"/>
        <v>50</v>
      </c>
      <c r="P47" s="4">
        <v>1</v>
      </c>
      <c r="Q47" s="4">
        <v>10</v>
      </c>
      <c r="R47" s="4">
        <v>10</v>
      </c>
      <c r="S47" s="76">
        <f t="shared" si="1"/>
        <v>68.5</v>
      </c>
      <c r="T47" s="4">
        <v>5</v>
      </c>
      <c r="U47" s="4">
        <v>5</v>
      </c>
      <c r="V47" s="75">
        <f t="shared" si="2"/>
        <v>25</v>
      </c>
      <c r="W47" s="77">
        <f t="shared" si="3"/>
        <v>55.825000000000003</v>
      </c>
      <c r="X47" s="75" t="str">
        <f t="shared" si="4"/>
        <v>Medio</v>
      </c>
      <c r="Y47" s="29" t="s">
        <v>203</v>
      </c>
      <c r="Z47" s="4">
        <v>0</v>
      </c>
      <c r="AA47" s="4">
        <v>2</v>
      </c>
      <c r="AB47" s="4">
        <v>2</v>
      </c>
      <c r="AC47" s="4">
        <v>2</v>
      </c>
      <c r="AD47" s="4">
        <v>2</v>
      </c>
      <c r="AE47" s="75">
        <f t="shared" si="5"/>
        <v>8</v>
      </c>
      <c r="AF47" s="4">
        <v>2</v>
      </c>
      <c r="AG47" s="4">
        <v>2</v>
      </c>
      <c r="AH47" s="4">
        <v>2</v>
      </c>
      <c r="AI47" s="29">
        <f t="shared" ref="AI47:AI50" si="19">SUM(AF47:AH47)</f>
        <v>6</v>
      </c>
      <c r="AJ47" s="4">
        <v>0</v>
      </c>
      <c r="AK47" s="4">
        <v>0</v>
      </c>
      <c r="AL47" s="4">
        <v>0</v>
      </c>
      <c r="AM47" s="29">
        <f t="shared" ref="AM47:AM50" si="20">SUM(AJ47:AL47)</f>
        <v>0</v>
      </c>
      <c r="AN47" s="29">
        <f t="shared" ref="AN47:AN50" si="21">AM47+AI47+AE47</f>
        <v>14</v>
      </c>
      <c r="AO47" s="60">
        <f t="shared" ref="AO47:AO50" si="22">W47-AN47</f>
        <v>41.825000000000003</v>
      </c>
      <c r="AP47" s="75" t="str">
        <f t="shared" ref="AP47:AP50" si="23">IF(AO47&lt;=30,"Bajo",IF(AO47&lt;=60,"Medio","Alto"))</f>
        <v>Medio</v>
      </c>
      <c r="AQ47" s="4" t="s">
        <v>190</v>
      </c>
      <c r="AR47" s="70"/>
      <c r="AS47" s="71"/>
      <c r="AT47" s="72"/>
    </row>
    <row r="48" spans="1:46" s="73" customFormat="1" ht="62.25" customHeight="1" x14ac:dyDescent="0.3">
      <c r="A48" s="67" t="s">
        <v>105</v>
      </c>
      <c r="B48" s="67" t="s">
        <v>87</v>
      </c>
      <c r="C48" s="68" t="s">
        <v>194</v>
      </c>
      <c r="D48" s="69" t="s">
        <v>198</v>
      </c>
      <c r="E48" s="69" t="s">
        <v>199</v>
      </c>
      <c r="F48" s="69" t="s">
        <v>103</v>
      </c>
      <c r="G48" s="69" t="s">
        <v>106</v>
      </c>
      <c r="H48" s="5" t="s">
        <v>115</v>
      </c>
      <c r="I48" s="5" t="s">
        <v>185</v>
      </c>
      <c r="J48" s="5" t="s">
        <v>180</v>
      </c>
      <c r="K48" s="5" t="s">
        <v>181</v>
      </c>
      <c r="L48" s="5" t="s">
        <v>182</v>
      </c>
      <c r="M48" s="5">
        <v>10</v>
      </c>
      <c r="N48" s="5">
        <v>5</v>
      </c>
      <c r="O48" s="76">
        <f t="shared" si="0"/>
        <v>50</v>
      </c>
      <c r="P48" s="4">
        <v>1</v>
      </c>
      <c r="Q48" s="4">
        <v>1</v>
      </c>
      <c r="R48" s="4">
        <v>10</v>
      </c>
      <c r="S48" s="76">
        <f t="shared" si="1"/>
        <v>37</v>
      </c>
      <c r="T48" s="4">
        <v>5</v>
      </c>
      <c r="U48" s="4">
        <v>5</v>
      </c>
      <c r="V48" s="75">
        <f t="shared" si="2"/>
        <v>25</v>
      </c>
      <c r="W48" s="77">
        <f t="shared" si="3"/>
        <v>41.650000000000006</v>
      </c>
      <c r="X48" s="75" t="str">
        <f t="shared" si="4"/>
        <v>Medio</v>
      </c>
      <c r="Y48" s="29" t="s">
        <v>203</v>
      </c>
      <c r="Z48" s="4">
        <v>0</v>
      </c>
      <c r="AA48" s="4">
        <v>0</v>
      </c>
      <c r="AB48" s="4">
        <v>0</v>
      </c>
      <c r="AC48" s="4">
        <v>0</v>
      </c>
      <c r="AD48" s="4">
        <v>0</v>
      </c>
      <c r="AE48" s="75">
        <f t="shared" si="5"/>
        <v>0</v>
      </c>
      <c r="AF48" s="4">
        <v>2</v>
      </c>
      <c r="AG48" s="4">
        <v>2</v>
      </c>
      <c r="AH48" s="4">
        <v>0</v>
      </c>
      <c r="AI48" s="29">
        <f t="shared" si="19"/>
        <v>4</v>
      </c>
      <c r="AJ48" s="4">
        <v>0</v>
      </c>
      <c r="AK48" s="4">
        <v>0</v>
      </c>
      <c r="AL48" s="4">
        <v>2</v>
      </c>
      <c r="AM48" s="29">
        <f t="shared" si="20"/>
        <v>2</v>
      </c>
      <c r="AN48" s="29">
        <f t="shared" si="21"/>
        <v>6</v>
      </c>
      <c r="AO48" s="60">
        <f t="shared" si="22"/>
        <v>35.650000000000006</v>
      </c>
      <c r="AP48" s="75" t="str">
        <f t="shared" si="23"/>
        <v>Medio</v>
      </c>
      <c r="AQ48" s="4" t="s">
        <v>186</v>
      </c>
      <c r="AR48" s="70"/>
      <c r="AS48" s="71"/>
      <c r="AT48" s="72"/>
    </row>
    <row r="49" spans="1:46" s="73" customFormat="1" ht="62.25" customHeight="1" x14ac:dyDescent="0.3">
      <c r="A49" s="4" t="s">
        <v>178</v>
      </c>
      <c r="B49" s="4" t="s">
        <v>87</v>
      </c>
      <c r="C49" s="68" t="s">
        <v>194</v>
      </c>
      <c r="D49" s="5" t="s">
        <v>221</v>
      </c>
      <c r="E49" s="5" t="s">
        <v>196</v>
      </c>
      <c r="F49" s="5" t="s">
        <v>103</v>
      </c>
      <c r="G49" s="30" t="s">
        <v>104</v>
      </c>
      <c r="H49" s="5" t="s">
        <v>115</v>
      </c>
      <c r="I49" s="5" t="s">
        <v>116</v>
      </c>
      <c r="J49" s="5" t="s">
        <v>187</v>
      </c>
      <c r="K49" s="30" t="s">
        <v>123</v>
      </c>
      <c r="L49" s="30" t="s">
        <v>120</v>
      </c>
      <c r="M49" s="5">
        <v>10</v>
      </c>
      <c r="N49" s="5">
        <v>5</v>
      </c>
      <c r="O49" s="30">
        <f t="shared" si="0"/>
        <v>50</v>
      </c>
      <c r="P49" s="5">
        <v>10</v>
      </c>
      <c r="Q49" s="4">
        <v>1</v>
      </c>
      <c r="R49" s="4">
        <v>1</v>
      </c>
      <c r="S49" s="30">
        <f t="shared" si="1"/>
        <v>41.5</v>
      </c>
      <c r="T49" s="4">
        <v>5</v>
      </c>
      <c r="U49" s="4">
        <v>5</v>
      </c>
      <c r="V49" s="29">
        <f t="shared" si="2"/>
        <v>25</v>
      </c>
      <c r="W49" s="59">
        <f t="shared" si="3"/>
        <v>43.674999999999997</v>
      </c>
      <c r="X49" s="60" t="str">
        <f t="shared" si="4"/>
        <v>Medio</v>
      </c>
      <c r="Y49" s="29" t="s">
        <v>162</v>
      </c>
      <c r="Z49" s="4">
        <v>2</v>
      </c>
      <c r="AA49" s="4">
        <v>0</v>
      </c>
      <c r="AB49" s="4">
        <v>2</v>
      </c>
      <c r="AC49" s="4">
        <v>1</v>
      </c>
      <c r="AD49" s="4">
        <v>2</v>
      </c>
      <c r="AE49" s="75">
        <f t="shared" si="5"/>
        <v>7</v>
      </c>
      <c r="AF49" s="4">
        <v>2</v>
      </c>
      <c r="AG49" s="4">
        <v>1</v>
      </c>
      <c r="AH49" s="29">
        <v>0</v>
      </c>
      <c r="AI49" s="29">
        <f t="shared" si="19"/>
        <v>3</v>
      </c>
      <c r="AJ49" s="4">
        <v>2</v>
      </c>
      <c r="AK49" s="4">
        <v>2</v>
      </c>
      <c r="AL49" s="4">
        <v>0</v>
      </c>
      <c r="AM49" s="29">
        <f t="shared" si="20"/>
        <v>4</v>
      </c>
      <c r="AN49" s="29">
        <f t="shared" si="21"/>
        <v>14</v>
      </c>
      <c r="AO49" s="60">
        <f t="shared" si="22"/>
        <v>29.674999999999997</v>
      </c>
      <c r="AP49" s="75" t="str">
        <f t="shared" si="23"/>
        <v>Bajo</v>
      </c>
      <c r="AQ49" s="62" t="s">
        <v>119</v>
      </c>
      <c r="AR49" s="70"/>
      <c r="AS49" s="71"/>
      <c r="AT49" s="72"/>
    </row>
    <row r="50" spans="1:46" s="73" customFormat="1" ht="62.25" customHeight="1" x14ac:dyDescent="0.3">
      <c r="A50" s="4" t="s">
        <v>178</v>
      </c>
      <c r="B50" s="4" t="s">
        <v>87</v>
      </c>
      <c r="C50" s="68" t="s">
        <v>194</v>
      </c>
      <c r="D50" s="5" t="s">
        <v>221</v>
      </c>
      <c r="E50" s="5" t="s">
        <v>196</v>
      </c>
      <c r="F50" s="5" t="s">
        <v>103</v>
      </c>
      <c r="G50" s="5" t="s">
        <v>106</v>
      </c>
      <c r="H50" s="5" t="s">
        <v>115</v>
      </c>
      <c r="I50" s="5" t="s">
        <v>173</v>
      </c>
      <c r="J50" s="5" t="s">
        <v>175</v>
      </c>
      <c r="K50" s="30" t="s">
        <v>122</v>
      </c>
      <c r="L50" s="30" t="s">
        <v>118</v>
      </c>
      <c r="M50" s="5">
        <v>10</v>
      </c>
      <c r="N50" s="5">
        <v>5</v>
      </c>
      <c r="O50" s="30">
        <f t="shared" si="0"/>
        <v>50</v>
      </c>
      <c r="P50" s="5">
        <v>10</v>
      </c>
      <c r="Q50" s="4">
        <v>5</v>
      </c>
      <c r="R50" s="4">
        <v>10</v>
      </c>
      <c r="S50" s="30">
        <f t="shared" si="1"/>
        <v>82.5</v>
      </c>
      <c r="T50" s="4">
        <v>5</v>
      </c>
      <c r="U50" s="4">
        <v>5</v>
      </c>
      <c r="V50" s="29">
        <f t="shared" si="2"/>
        <v>25</v>
      </c>
      <c r="W50" s="59">
        <f t="shared" si="3"/>
        <v>62.125</v>
      </c>
      <c r="X50" s="60" t="str">
        <f t="shared" si="4"/>
        <v>Alto</v>
      </c>
      <c r="Y50" s="29" t="s">
        <v>162</v>
      </c>
      <c r="Z50" s="4">
        <v>2</v>
      </c>
      <c r="AA50" s="4">
        <v>0</v>
      </c>
      <c r="AB50" s="4">
        <v>2</v>
      </c>
      <c r="AC50" s="4">
        <v>1</v>
      </c>
      <c r="AD50" s="4">
        <v>2</v>
      </c>
      <c r="AE50" s="75">
        <f t="shared" si="5"/>
        <v>7</v>
      </c>
      <c r="AF50" s="4">
        <v>2</v>
      </c>
      <c r="AG50" s="4">
        <v>1</v>
      </c>
      <c r="AH50" s="29">
        <v>0</v>
      </c>
      <c r="AI50" s="29">
        <f t="shared" si="19"/>
        <v>3</v>
      </c>
      <c r="AJ50" s="4">
        <v>2</v>
      </c>
      <c r="AK50" s="4">
        <v>2</v>
      </c>
      <c r="AL50" s="4">
        <v>0</v>
      </c>
      <c r="AM50" s="29">
        <f t="shared" si="20"/>
        <v>4</v>
      </c>
      <c r="AN50" s="29">
        <f t="shared" si="21"/>
        <v>14</v>
      </c>
      <c r="AO50" s="60">
        <f t="shared" si="22"/>
        <v>48.125</v>
      </c>
      <c r="AP50" s="75" t="str">
        <f t="shared" si="23"/>
        <v>Medio</v>
      </c>
      <c r="AQ50" s="62" t="s">
        <v>176</v>
      </c>
      <c r="AR50" s="70"/>
      <c r="AS50" s="71"/>
      <c r="AT50" s="72"/>
    </row>
    <row r="51" spans="1:46" s="73" customFormat="1" ht="62.25" customHeight="1" x14ac:dyDescent="0.3">
      <c r="A51" s="4" t="s">
        <v>178</v>
      </c>
      <c r="B51" s="4" t="s">
        <v>87</v>
      </c>
      <c r="C51" s="30" t="s">
        <v>194</v>
      </c>
      <c r="D51" s="5" t="s">
        <v>207</v>
      </c>
      <c r="E51" s="5" t="s">
        <v>196</v>
      </c>
      <c r="F51" s="5" t="s">
        <v>158</v>
      </c>
      <c r="G51" s="5" t="s">
        <v>174</v>
      </c>
      <c r="H51" s="5" t="s">
        <v>115</v>
      </c>
      <c r="I51" s="5" t="s">
        <v>208</v>
      </c>
      <c r="J51" s="5" t="s">
        <v>164</v>
      </c>
      <c r="K51" s="5" t="s">
        <v>167</v>
      </c>
      <c r="L51" s="5" t="s">
        <v>209</v>
      </c>
      <c r="M51" s="5">
        <v>10</v>
      </c>
      <c r="N51" s="5">
        <v>5</v>
      </c>
      <c r="O51" s="30">
        <f t="shared" ref="O51:O61" si="24">M51*N51</f>
        <v>50</v>
      </c>
      <c r="P51" s="5">
        <v>10</v>
      </c>
      <c r="Q51" s="4">
        <v>10</v>
      </c>
      <c r="R51" s="4">
        <v>10</v>
      </c>
      <c r="S51" s="30">
        <f t="shared" ref="S51:S61" si="25">(P51*3.5)+(Q51*3.5)+(R51*3)</f>
        <v>100</v>
      </c>
      <c r="T51" s="4">
        <v>1</v>
      </c>
      <c r="U51" s="4">
        <v>1</v>
      </c>
      <c r="V51" s="29">
        <f t="shared" ref="V51:V61" si="26">T51*U51</f>
        <v>1</v>
      </c>
      <c r="W51" s="59">
        <f t="shared" ref="W51:W61" si="27">+(V51*0.1)+(S51*0.45)+(O51*0.45)</f>
        <v>67.599999999999994</v>
      </c>
      <c r="X51" s="60" t="str">
        <f t="shared" ref="X51:X61" si="28">IF(W51&lt;=30,"Bajo",IF(W51&lt;=60,"Medio","Alto"))</f>
        <v>Alto</v>
      </c>
      <c r="Y51" s="75" t="s">
        <v>202</v>
      </c>
      <c r="Z51" s="4">
        <v>2</v>
      </c>
      <c r="AA51" s="4">
        <v>2</v>
      </c>
      <c r="AB51" s="4">
        <v>2</v>
      </c>
      <c r="AC51" s="4">
        <v>2</v>
      </c>
      <c r="AD51" s="4">
        <v>2</v>
      </c>
      <c r="AE51" s="75">
        <f t="shared" si="5"/>
        <v>10</v>
      </c>
      <c r="AF51" s="4">
        <v>0</v>
      </c>
      <c r="AG51" s="4">
        <v>0</v>
      </c>
      <c r="AH51" s="29">
        <v>0</v>
      </c>
      <c r="AI51" s="29">
        <f t="shared" ref="AI51:AI60" si="29">SUM(AF51:AH51)</f>
        <v>0</v>
      </c>
      <c r="AJ51" s="4">
        <v>0</v>
      </c>
      <c r="AK51" s="4">
        <v>0</v>
      </c>
      <c r="AL51" s="4">
        <v>0</v>
      </c>
      <c r="AM51" s="29">
        <f t="shared" ref="AM51:AM61" si="30">SUM(AJ51:AL51)</f>
        <v>0</v>
      </c>
      <c r="AN51" s="29">
        <f t="shared" ref="AN51:AN61" si="31">AM51+AI51+AE51</f>
        <v>10</v>
      </c>
      <c r="AO51" s="60">
        <f t="shared" ref="AO51:AO61" si="32">W51-AN51</f>
        <v>57.599999999999994</v>
      </c>
      <c r="AP51" s="75" t="str">
        <f t="shared" ref="AP51:AP61" si="33">IF(AO51&lt;=30,"Bajo",IF(AO51&lt;=60,"Medio","Alto"))</f>
        <v>Medio</v>
      </c>
      <c r="AQ51" s="4" t="s">
        <v>210</v>
      </c>
      <c r="AR51" s="70"/>
      <c r="AS51" s="71"/>
      <c r="AT51" s="72"/>
    </row>
    <row r="52" spans="1:46" s="73" customFormat="1" ht="62.25" customHeight="1" x14ac:dyDescent="0.3">
      <c r="A52" s="4" t="s">
        <v>105</v>
      </c>
      <c r="B52" s="4" t="s">
        <v>87</v>
      </c>
      <c r="C52" s="30" t="s">
        <v>194</v>
      </c>
      <c r="D52" s="5" t="s">
        <v>211</v>
      </c>
      <c r="E52" s="5" t="s">
        <v>196</v>
      </c>
      <c r="F52" s="83" t="s">
        <v>165</v>
      </c>
      <c r="G52" s="83" t="s">
        <v>104</v>
      </c>
      <c r="H52" s="83" t="s">
        <v>115</v>
      </c>
      <c r="I52" s="5" t="s">
        <v>116</v>
      </c>
      <c r="J52" s="5" t="s">
        <v>187</v>
      </c>
      <c r="K52" s="5" t="s">
        <v>212</v>
      </c>
      <c r="L52" s="5" t="s">
        <v>213</v>
      </c>
      <c r="M52" s="5">
        <v>10</v>
      </c>
      <c r="N52" s="5">
        <v>5</v>
      </c>
      <c r="O52" s="30">
        <f t="shared" si="24"/>
        <v>50</v>
      </c>
      <c r="P52" s="5">
        <v>1</v>
      </c>
      <c r="Q52" s="4">
        <v>5</v>
      </c>
      <c r="R52" s="4">
        <v>10</v>
      </c>
      <c r="S52" s="30">
        <f t="shared" si="25"/>
        <v>51</v>
      </c>
      <c r="T52" s="4">
        <v>5</v>
      </c>
      <c r="U52" s="4">
        <v>5</v>
      </c>
      <c r="V52" s="29">
        <f t="shared" si="26"/>
        <v>25</v>
      </c>
      <c r="W52" s="59">
        <f t="shared" si="27"/>
        <v>47.95</v>
      </c>
      <c r="X52" s="60" t="str">
        <f t="shared" si="28"/>
        <v>Medio</v>
      </c>
      <c r="Y52" s="29" t="s">
        <v>162</v>
      </c>
      <c r="Z52" s="4">
        <v>2</v>
      </c>
      <c r="AA52" s="4">
        <v>0</v>
      </c>
      <c r="AB52" s="4">
        <v>2</v>
      </c>
      <c r="AC52" s="4">
        <v>1</v>
      </c>
      <c r="AD52" s="4">
        <v>2</v>
      </c>
      <c r="AE52" s="75">
        <f t="shared" si="5"/>
        <v>7</v>
      </c>
      <c r="AF52" s="4">
        <v>2</v>
      </c>
      <c r="AG52" s="4">
        <v>1</v>
      </c>
      <c r="AH52" s="29">
        <v>0</v>
      </c>
      <c r="AI52" s="29">
        <f t="shared" si="29"/>
        <v>3</v>
      </c>
      <c r="AJ52" s="4">
        <v>2</v>
      </c>
      <c r="AK52" s="4">
        <v>2</v>
      </c>
      <c r="AL52" s="4">
        <v>0</v>
      </c>
      <c r="AM52" s="29">
        <f t="shared" si="30"/>
        <v>4</v>
      </c>
      <c r="AN52" s="29">
        <f t="shared" si="31"/>
        <v>14</v>
      </c>
      <c r="AO52" s="60">
        <f t="shared" si="32"/>
        <v>33.950000000000003</v>
      </c>
      <c r="AP52" s="75" t="str">
        <f t="shared" si="33"/>
        <v>Medio</v>
      </c>
      <c r="AQ52" s="62" t="s">
        <v>214</v>
      </c>
      <c r="AR52" s="70"/>
      <c r="AS52" s="71"/>
      <c r="AT52" s="72"/>
    </row>
    <row r="53" spans="1:46" s="73" customFormat="1" ht="62.25" customHeight="1" x14ac:dyDescent="0.3">
      <c r="A53" s="4" t="s">
        <v>105</v>
      </c>
      <c r="B53" s="4" t="s">
        <v>87</v>
      </c>
      <c r="C53" s="30" t="s">
        <v>194</v>
      </c>
      <c r="D53" s="5" t="s">
        <v>215</v>
      </c>
      <c r="E53" s="5" t="s">
        <v>196</v>
      </c>
      <c r="F53" s="83" t="s">
        <v>165</v>
      </c>
      <c r="G53" s="5" t="s">
        <v>106</v>
      </c>
      <c r="H53" s="5" t="s">
        <v>115</v>
      </c>
      <c r="I53" s="5" t="s">
        <v>185</v>
      </c>
      <c r="J53" s="5" t="s">
        <v>180</v>
      </c>
      <c r="K53" s="5" t="s">
        <v>181</v>
      </c>
      <c r="L53" s="5" t="s">
        <v>182</v>
      </c>
      <c r="M53" s="5">
        <v>10</v>
      </c>
      <c r="N53" s="5">
        <v>5</v>
      </c>
      <c r="O53" s="30">
        <f t="shared" si="24"/>
        <v>50</v>
      </c>
      <c r="P53" s="4">
        <v>1</v>
      </c>
      <c r="Q53" s="4">
        <v>1</v>
      </c>
      <c r="R53" s="4">
        <v>10</v>
      </c>
      <c r="S53" s="30">
        <f t="shared" si="25"/>
        <v>37</v>
      </c>
      <c r="T53" s="4">
        <v>5</v>
      </c>
      <c r="U53" s="4">
        <v>5</v>
      </c>
      <c r="V53" s="29">
        <f t="shared" si="26"/>
        <v>25</v>
      </c>
      <c r="W53" s="59">
        <f t="shared" si="27"/>
        <v>41.650000000000006</v>
      </c>
      <c r="X53" s="60" t="str">
        <f t="shared" si="28"/>
        <v>Medio</v>
      </c>
      <c r="Y53" s="29" t="s">
        <v>162</v>
      </c>
      <c r="Z53" s="4">
        <v>0</v>
      </c>
      <c r="AA53" s="4">
        <v>0</v>
      </c>
      <c r="AB53" s="4">
        <v>0</v>
      </c>
      <c r="AC53" s="4">
        <v>0</v>
      </c>
      <c r="AD53" s="4">
        <v>0</v>
      </c>
      <c r="AE53" s="75">
        <f t="shared" si="5"/>
        <v>0</v>
      </c>
      <c r="AF53" s="4">
        <v>2</v>
      </c>
      <c r="AG53" s="4">
        <v>2</v>
      </c>
      <c r="AH53" s="4">
        <v>0</v>
      </c>
      <c r="AI53" s="29">
        <f t="shared" si="29"/>
        <v>4</v>
      </c>
      <c r="AJ53" s="4">
        <v>0</v>
      </c>
      <c r="AK53" s="4">
        <v>0</v>
      </c>
      <c r="AL53" s="4">
        <v>2</v>
      </c>
      <c r="AM53" s="29">
        <f t="shared" si="30"/>
        <v>2</v>
      </c>
      <c r="AN53" s="29">
        <f t="shared" si="31"/>
        <v>6</v>
      </c>
      <c r="AO53" s="60">
        <f t="shared" si="32"/>
        <v>35.650000000000006</v>
      </c>
      <c r="AP53" s="75" t="str">
        <f t="shared" si="33"/>
        <v>Medio</v>
      </c>
      <c r="AQ53" s="4" t="s">
        <v>216</v>
      </c>
      <c r="AR53" s="70"/>
      <c r="AS53" s="71"/>
      <c r="AT53" s="72"/>
    </row>
    <row r="54" spans="1:46" s="73" customFormat="1" ht="62.25" customHeight="1" x14ac:dyDescent="0.3">
      <c r="A54" s="4" t="s">
        <v>105</v>
      </c>
      <c r="B54" s="4" t="s">
        <v>87</v>
      </c>
      <c r="C54" s="30" t="s">
        <v>194</v>
      </c>
      <c r="D54" s="5" t="s">
        <v>217</v>
      </c>
      <c r="E54" s="5" t="s">
        <v>196</v>
      </c>
      <c r="F54" s="83" t="s">
        <v>165</v>
      </c>
      <c r="G54" s="83" t="s">
        <v>104</v>
      </c>
      <c r="H54" s="83" t="s">
        <v>107</v>
      </c>
      <c r="I54" s="5" t="s">
        <v>108</v>
      </c>
      <c r="J54" s="5" t="s">
        <v>164</v>
      </c>
      <c r="K54" s="5" t="s">
        <v>218</v>
      </c>
      <c r="L54" s="5" t="s">
        <v>219</v>
      </c>
      <c r="M54" s="5">
        <v>10</v>
      </c>
      <c r="N54" s="5">
        <v>5</v>
      </c>
      <c r="O54" s="30">
        <f t="shared" si="24"/>
        <v>50</v>
      </c>
      <c r="P54" s="5">
        <v>1</v>
      </c>
      <c r="Q54" s="4">
        <v>10</v>
      </c>
      <c r="R54" s="4">
        <v>1</v>
      </c>
      <c r="S54" s="30">
        <f t="shared" si="25"/>
        <v>41.5</v>
      </c>
      <c r="T54" s="4">
        <v>5</v>
      </c>
      <c r="U54" s="4">
        <v>5</v>
      </c>
      <c r="V54" s="29">
        <f t="shared" si="26"/>
        <v>25</v>
      </c>
      <c r="W54" s="59">
        <f t="shared" si="27"/>
        <v>43.674999999999997</v>
      </c>
      <c r="X54" s="60" t="str">
        <f t="shared" si="28"/>
        <v>Medio</v>
      </c>
      <c r="Y54" s="29" t="s">
        <v>162</v>
      </c>
      <c r="Z54" s="4">
        <v>2</v>
      </c>
      <c r="AA54" s="4">
        <v>0</v>
      </c>
      <c r="AB54" s="4">
        <v>2</v>
      </c>
      <c r="AC54" s="4">
        <v>1</v>
      </c>
      <c r="AD54" s="4">
        <v>2</v>
      </c>
      <c r="AE54" s="75">
        <f t="shared" si="5"/>
        <v>7</v>
      </c>
      <c r="AF54" s="4">
        <v>2</v>
      </c>
      <c r="AG54" s="4">
        <v>1</v>
      </c>
      <c r="AH54" s="29">
        <v>0</v>
      </c>
      <c r="AI54" s="29">
        <f t="shared" si="29"/>
        <v>3</v>
      </c>
      <c r="AJ54" s="4">
        <v>2</v>
      </c>
      <c r="AK54" s="4">
        <v>2</v>
      </c>
      <c r="AL54" s="4">
        <v>2</v>
      </c>
      <c r="AM54" s="29">
        <f t="shared" si="30"/>
        <v>6</v>
      </c>
      <c r="AN54" s="29">
        <f t="shared" si="31"/>
        <v>16</v>
      </c>
      <c r="AO54" s="60">
        <f t="shared" si="32"/>
        <v>27.674999999999997</v>
      </c>
      <c r="AP54" s="75" t="str">
        <f t="shared" si="33"/>
        <v>Bajo</v>
      </c>
      <c r="AQ54" s="62" t="s">
        <v>220</v>
      </c>
      <c r="AR54" s="70"/>
      <c r="AS54" s="71"/>
      <c r="AT54" s="72"/>
    </row>
    <row r="55" spans="1:46" s="73" customFormat="1" ht="62.25" customHeight="1" x14ac:dyDescent="0.3">
      <c r="A55" s="4" t="s">
        <v>105</v>
      </c>
      <c r="B55" s="4" t="s">
        <v>87</v>
      </c>
      <c r="C55" s="30" t="s">
        <v>194</v>
      </c>
      <c r="D55" s="5" t="s">
        <v>222</v>
      </c>
      <c r="E55" s="5" t="s">
        <v>196</v>
      </c>
      <c r="F55" s="83" t="s">
        <v>165</v>
      </c>
      <c r="G55" s="83" t="s">
        <v>104</v>
      </c>
      <c r="H55" s="83" t="s">
        <v>107</v>
      </c>
      <c r="I55" s="5" t="s">
        <v>108</v>
      </c>
      <c r="J55" s="5" t="s">
        <v>110</v>
      </c>
      <c r="K55" s="5" t="s">
        <v>113</v>
      </c>
      <c r="L55" s="5" t="s">
        <v>152</v>
      </c>
      <c r="M55" s="5">
        <v>10</v>
      </c>
      <c r="N55" s="5">
        <v>5</v>
      </c>
      <c r="O55" s="30">
        <f t="shared" si="24"/>
        <v>50</v>
      </c>
      <c r="P55" s="5">
        <v>1</v>
      </c>
      <c r="Q55" s="4">
        <v>10</v>
      </c>
      <c r="R55" s="4">
        <v>10</v>
      </c>
      <c r="S55" s="30">
        <f t="shared" si="25"/>
        <v>68.5</v>
      </c>
      <c r="T55" s="4">
        <v>5</v>
      </c>
      <c r="U55" s="4">
        <v>5</v>
      </c>
      <c r="V55" s="29">
        <f t="shared" si="26"/>
        <v>25</v>
      </c>
      <c r="W55" s="59">
        <f t="shared" si="27"/>
        <v>55.825000000000003</v>
      </c>
      <c r="X55" s="60" t="str">
        <f t="shared" si="28"/>
        <v>Medio</v>
      </c>
      <c r="Y55" s="29" t="s">
        <v>162</v>
      </c>
      <c r="Z55" s="4">
        <v>2</v>
      </c>
      <c r="AA55" s="4">
        <v>0</v>
      </c>
      <c r="AB55" s="4">
        <v>2</v>
      </c>
      <c r="AC55" s="4">
        <v>1</v>
      </c>
      <c r="AD55" s="4">
        <v>2</v>
      </c>
      <c r="AE55" s="75">
        <f t="shared" si="5"/>
        <v>7</v>
      </c>
      <c r="AF55" s="4">
        <v>2</v>
      </c>
      <c r="AG55" s="4">
        <v>1</v>
      </c>
      <c r="AH55" s="29">
        <v>0</v>
      </c>
      <c r="AI55" s="29">
        <f t="shared" si="29"/>
        <v>3</v>
      </c>
      <c r="AJ55" s="4">
        <v>2</v>
      </c>
      <c r="AK55" s="4">
        <v>2</v>
      </c>
      <c r="AL55" s="4">
        <v>2</v>
      </c>
      <c r="AM55" s="29">
        <f t="shared" si="30"/>
        <v>6</v>
      </c>
      <c r="AN55" s="29">
        <f t="shared" si="31"/>
        <v>16</v>
      </c>
      <c r="AO55" s="60">
        <f t="shared" si="32"/>
        <v>39.825000000000003</v>
      </c>
      <c r="AP55" s="75" t="str">
        <f t="shared" si="33"/>
        <v>Medio</v>
      </c>
      <c r="AQ55" s="62" t="s">
        <v>223</v>
      </c>
      <c r="AR55" s="70"/>
      <c r="AS55" s="71"/>
      <c r="AT55" s="72"/>
    </row>
    <row r="56" spans="1:46" s="73" customFormat="1" ht="62.25" customHeight="1" x14ac:dyDescent="0.3">
      <c r="A56" s="4" t="s">
        <v>105</v>
      </c>
      <c r="B56" s="29" t="s">
        <v>87</v>
      </c>
      <c r="C56" s="30" t="s">
        <v>194</v>
      </c>
      <c r="D56" s="5" t="s">
        <v>228</v>
      </c>
      <c r="E56" s="5" t="s">
        <v>195</v>
      </c>
      <c r="F56" s="5" t="s">
        <v>165</v>
      </c>
      <c r="G56" s="5" t="s">
        <v>174</v>
      </c>
      <c r="H56" s="5" t="s">
        <v>115</v>
      </c>
      <c r="I56" s="5" t="s">
        <v>173</v>
      </c>
      <c r="J56" s="5" t="s">
        <v>175</v>
      </c>
      <c r="K56" s="30" t="s">
        <v>122</v>
      </c>
      <c r="L56" s="30" t="s">
        <v>118</v>
      </c>
      <c r="M56" s="5">
        <v>10</v>
      </c>
      <c r="N56" s="5">
        <v>5</v>
      </c>
      <c r="O56" s="30">
        <f t="shared" si="24"/>
        <v>50</v>
      </c>
      <c r="P56" s="5">
        <v>10</v>
      </c>
      <c r="Q56" s="4">
        <v>5</v>
      </c>
      <c r="R56" s="4">
        <v>10</v>
      </c>
      <c r="S56" s="30">
        <f t="shared" si="25"/>
        <v>82.5</v>
      </c>
      <c r="T56" s="4">
        <v>5</v>
      </c>
      <c r="U56" s="4">
        <v>5</v>
      </c>
      <c r="V56" s="29">
        <f t="shared" si="26"/>
        <v>25</v>
      </c>
      <c r="W56" s="59">
        <f t="shared" si="27"/>
        <v>62.125</v>
      </c>
      <c r="X56" s="60" t="str">
        <f t="shared" si="28"/>
        <v>Alto</v>
      </c>
      <c r="Y56" s="29" t="s">
        <v>202</v>
      </c>
      <c r="Z56" s="4">
        <v>2</v>
      </c>
      <c r="AA56" s="4">
        <v>0</v>
      </c>
      <c r="AB56" s="4">
        <v>2</v>
      </c>
      <c r="AC56" s="4">
        <v>1</v>
      </c>
      <c r="AD56" s="4">
        <v>2</v>
      </c>
      <c r="AE56" s="29">
        <f t="shared" si="5"/>
        <v>7</v>
      </c>
      <c r="AF56" s="4">
        <v>2</v>
      </c>
      <c r="AG56" s="4">
        <v>1</v>
      </c>
      <c r="AH56" s="29">
        <v>0</v>
      </c>
      <c r="AI56" s="29">
        <f t="shared" ref="AI56" si="34">SUM(AF56:AH56)</f>
        <v>3</v>
      </c>
      <c r="AJ56" s="4">
        <v>2</v>
      </c>
      <c r="AK56" s="4">
        <v>2</v>
      </c>
      <c r="AL56" s="4">
        <v>0</v>
      </c>
      <c r="AM56" s="29">
        <f t="shared" si="30"/>
        <v>4</v>
      </c>
      <c r="AN56" s="29">
        <f t="shared" si="31"/>
        <v>14</v>
      </c>
      <c r="AO56" s="60">
        <f t="shared" si="32"/>
        <v>48.125</v>
      </c>
      <c r="AP56" s="60" t="str">
        <f t="shared" si="33"/>
        <v>Medio</v>
      </c>
      <c r="AQ56" s="62" t="s">
        <v>176</v>
      </c>
      <c r="AR56" s="70"/>
      <c r="AS56" s="71"/>
      <c r="AT56" s="72"/>
    </row>
    <row r="57" spans="1:46" s="73" customFormat="1" ht="62.25" customHeight="1" x14ac:dyDescent="0.3">
      <c r="A57" s="4" t="s">
        <v>178</v>
      </c>
      <c r="B57" s="4" t="s">
        <v>87</v>
      </c>
      <c r="C57" s="30" t="s">
        <v>194</v>
      </c>
      <c r="D57" s="5" t="s">
        <v>226</v>
      </c>
      <c r="E57" s="5" t="s">
        <v>227</v>
      </c>
      <c r="F57" s="83" t="s">
        <v>103</v>
      </c>
      <c r="G57" s="83" t="s">
        <v>104</v>
      </c>
      <c r="H57" s="83" t="s">
        <v>112</v>
      </c>
      <c r="I57" s="5" t="s">
        <v>109</v>
      </c>
      <c r="J57" s="5" t="s">
        <v>110</v>
      </c>
      <c r="K57" s="5" t="s">
        <v>121</v>
      </c>
      <c r="L57" s="5" t="s">
        <v>111</v>
      </c>
      <c r="M57" s="5">
        <v>10</v>
      </c>
      <c r="N57" s="5">
        <v>5</v>
      </c>
      <c r="O57" s="30">
        <f t="shared" si="24"/>
        <v>50</v>
      </c>
      <c r="P57" s="5">
        <v>5</v>
      </c>
      <c r="Q57" s="4">
        <v>5</v>
      </c>
      <c r="R57" s="4">
        <v>5</v>
      </c>
      <c r="S57" s="30">
        <f t="shared" si="25"/>
        <v>50</v>
      </c>
      <c r="T57" s="4">
        <v>1</v>
      </c>
      <c r="U57" s="4">
        <v>1</v>
      </c>
      <c r="V57" s="29">
        <f t="shared" si="26"/>
        <v>1</v>
      </c>
      <c r="W57" s="59">
        <f t="shared" si="27"/>
        <v>45.1</v>
      </c>
      <c r="X57" s="60" t="str">
        <f t="shared" si="28"/>
        <v>Medio</v>
      </c>
      <c r="Y57" s="29" t="s">
        <v>194</v>
      </c>
      <c r="Z57" s="4">
        <v>2</v>
      </c>
      <c r="AA57" s="4">
        <v>0</v>
      </c>
      <c r="AB57" s="4">
        <v>2</v>
      </c>
      <c r="AC57" s="4">
        <v>2</v>
      </c>
      <c r="AD57" s="4">
        <v>2</v>
      </c>
      <c r="AE57" s="75">
        <f t="shared" si="5"/>
        <v>8</v>
      </c>
      <c r="AF57" s="4">
        <v>2</v>
      </c>
      <c r="AG57" s="4">
        <v>0</v>
      </c>
      <c r="AH57" s="29">
        <v>2</v>
      </c>
      <c r="AI57" s="29">
        <f t="shared" ref="AI57:AI58" si="35">SUM(AF57:AH57)</f>
        <v>4</v>
      </c>
      <c r="AJ57" s="4">
        <v>0</v>
      </c>
      <c r="AK57" s="4">
        <v>2</v>
      </c>
      <c r="AL57" s="4">
        <v>2</v>
      </c>
      <c r="AM57" s="29">
        <f t="shared" si="30"/>
        <v>4</v>
      </c>
      <c r="AN57" s="29">
        <f t="shared" si="31"/>
        <v>16</v>
      </c>
      <c r="AO57" s="60">
        <f t="shared" si="32"/>
        <v>29.1</v>
      </c>
      <c r="AP57" s="75" t="str">
        <f t="shared" si="33"/>
        <v>Bajo</v>
      </c>
      <c r="AQ57" s="62" t="s">
        <v>163</v>
      </c>
      <c r="AR57" s="70"/>
      <c r="AS57" s="71"/>
      <c r="AT57" s="72"/>
    </row>
    <row r="58" spans="1:46" s="73" customFormat="1" ht="62.25" customHeight="1" x14ac:dyDescent="0.3">
      <c r="A58" s="4" t="s">
        <v>178</v>
      </c>
      <c r="B58" s="4" t="s">
        <v>87</v>
      </c>
      <c r="C58" s="30" t="s">
        <v>194</v>
      </c>
      <c r="D58" s="5" t="s">
        <v>226</v>
      </c>
      <c r="E58" s="5" t="s">
        <v>227</v>
      </c>
      <c r="F58" s="83" t="s">
        <v>103</v>
      </c>
      <c r="G58" s="83" t="s">
        <v>104</v>
      </c>
      <c r="H58" s="83" t="s">
        <v>115</v>
      </c>
      <c r="I58" s="5" t="s">
        <v>183</v>
      </c>
      <c r="J58" s="5" t="s">
        <v>180</v>
      </c>
      <c r="K58" s="5" t="s">
        <v>181</v>
      </c>
      <c r="L58" s="5" t="s">
        <v>182</v>
      </c>
      <c r="M58" s="5">
        <v>10</v>
      </c>
      <c r="N58" s="5">
        <v>5</v>
      </c>
      <c r="O58" s="30">
        <f t="shared" si="24"/>
        <v>50</v>
      </c>
      <c r="P58" s="5">
        <v>10</v>
      </c>
      <c r="Q58" s="4">
        <v>5</v>
      </c>
      <c r="R58" s="4">
        <v>10</v>
      </c>
      <c r="S58" s="30">
        <f t="shared" si="25"/>
        <v>82.5</v>
      </c>
      <c r="T58" s="4">
        <v>5</v>
      </c>
      <c r="U58" s="4">
        <v>5</v>
      </c>
      <c r="V58" s="29">
        <f t="shared" si="26"/>
        <v>25</v>
      </c>
      <c r="W58" s="59">
        <f t="shared" si="27"/>
        <v>62.125</v>
      </c>
      <c r="X58" s="60" t="str">
        <f t="shared" si="28"/>
        <v>Alto</v>
      </c>
      <c r="Y58" s="29" t="s">
        <v>194</v>
      </c>
      <c r="Z58" s="74">
        <v>2</v>
      </c>
      <c r="AA58" s="74">
        <v>0</v>
      </c>
      <c r="AB58" s="74">
        <v>2</v>
      </c>
      <c r="AC58" s="74">
        <v>1</v>
      </c>
      <c r="AD58" s="74">
        <v>2</v>
      </c>
      <c r="AE58" s="75">
        <f t="shared" ref="AE58" si="36">SUM(Z58:AD58)</f>
        <v>7</v>
      </c>
      <c r="AF58" s="4">
        <v>2</v>
      </c>
      <c r="AG58" s="4">
        <v>2</v>
      </c>
      <c r="AH58" s="4">
        <v>0</v>
      </c>
      <c r="AI58" s="29">
        <f t="shared" si="35"/>
        <v>4</v>
      </c>
      <c r="AJ58" s="4">
        <v>0</v>
      </c>
      <c r="AK58" s="4">
        <v>0</v>
      </c>
      <c r="AL58" s="4">
        <v>2</v>
      </c>
      <c r="AM58" s="29">
        <f t="shared" si="30"/>
        <v>2</v>
      </c>
      <c r="AN58" s="29">
        <f t="shared" si="31"/>
        <v>13</v>
      </c>
      <c r="AO58" s="60">
        <f t="shared" si="32"/>
        <v>49.125</v>
      </c>
      <c r="AP58" s="75" t="str">
        <f t="shared" si="33"/>
        <v>Medio</v>
      </c>
      <c r="AQ58" s="4" t="s">
        <v>186</v>
      </c>
      <c r="AR58" s="70"/>
      <c r="AS58" s="71"/>
      <c r="AT58" s="72"/>
    </row>
    <row r="59" spans="1:46" s="73" customFormat="1" ht="62.25" customHeight="1" x14ac:dyDescent="0.3">
      <c r="A59" s="4" t="s">
        <v>178</v>
      </c>
      <c r="B59" s="4" t="s">
        <v>87</v>
      </c>
      <c r="C59" s="30" t="s">
        <v>194</v>
      </c>
      <c r="D59" s="69" t="s">
        <v>225</v>
      </c>
      <c r="E59" s="5" t="s">
        <v>196</v>
      </c>
      <c r="F59" s="5" t="s">
        <v>103</v>
      </c>
      <c r="G59" s="5" t="s">
        <v>106</v>
      </c>
      <c r="H59" s="5" t="s">
        <v>115</v>
      </c>
      <c r="I59" s="5" t="s">
        <v>173</v>
      </c>
      <c r="J59" s="5" t="s">
        <v>175</v>
      </c>
      <c r="K59" s="30" t="s">
        <v>122</v>
      </c>
      <c r="L59" s="30" t="s">
        <v>118</v>
      </c>
      <c r="M59" s="5">
        <v>10</v>
      </c>
      <c r="N59" s="5">
        <v>10</v>
      </c>
      <c r="O59" s="30">
        <f t="shared" si="24"/>
        <v>100</v>
      </c>
      <c r="P59" s="5">
        <v>5</v>
      </c>
      <c r="Q59" s="4">
        <v>5</v>
      </c>
      <c r="R59" s="4">
        <v>10</v>
      </c>
      <c r="S59" s="30">
        <f t="shared" si="25"/>
        <v>65</v>
      </c>
      <c r="T59" s="4">
        <v>5</v>
      </c>
      <c r="U59" s="4">
        <v>5</v>
      </c>
      <c r="V59" s="29">
        <f t="shared" si="26"/>
        <v>25</v>
      </c>
      <c r="W59" s="59">
        <f t="shared" si="27"/>
        <v>76.75</v>
      </c>
      <c r="X59" s="60" t="str">
        <f t="shared" si="28"/>
        <v>Alto</v>
      </c>
      <c r="Y59" s="29" t="s">
        <v>162</v>
      </c>
      <c r="Z59" s="4">
        <v>2</v>
      </c>
      <c r="AA59" s="4">
        <v>0</v>
      </c>
      <c r="AB59" s="4">
        <v>2</v>
      </c>
      <c r="AC59" s="4">
        <v>1</v>
      </c>
      <c r="AD59" s="4">
        <v>2</v>
      </c>
      <c r="AE59" s="75">
        <f t="shared" si="5"/>
        <v>7</v>
      </c>
      <c r="AF59" s="4">
        <v>2</v>
      </c>
      <c r="AG59" s="4">
        <v>1</v>
      </c>
      <c r="AH59" s="29">
        <v>0</v>
      </c>
      <c r="AI59" s="29">
        <f t="shared" si="29"/>
        <v>3</v>
      </c>
      <c r="AJ59" s="4">
        <v>2</v>
      </c>
      <c r="AK59" s="4">
        <v>2</v>
      </c>
      <c r="AL59" s="4">
        <v>0</v>
      </c>
      <c r="AM59" s="29">
        <f t="shared" si="30"/>
        <v>4</v>
      </c>
      <c r="AN59" s="29">
        <f t="shared" si="31"/>
        <v>14</v>
      </c>
      <c r="AO59" s="60">
        <f t="shared" si="32"/>
        <v>62.75</v>
      </c>
      <c r="AP59" s="75" t="str">
        <f t="shared" si="33"/>
        <v>Alto</v>
      </c>
      <c r="AQ59" s="62" t="s">
        <v>176</v>
      </c>
      <c r="AR59" s="70"/>
      <c r="AS59" s="71"/>
      <c r="AT59" s="72"/>
    </row>
    <row r="60" spans="1:46" s="73" customFormat="1" ht="62.25" customHeight="1" x14ac:dyDescent="0.3">
      <c r="A60" s="4" t="s">
        <v>178</v>
      </c>
      <c r="B60" s="4" t="s">
        <v>87</v>
      </c>
      <c r="C60" s="30" t="s">
        <v>194</v>
      </c>
      <c r="D60" s="69" t="s">
        <v>225</v>
      </c>
      <c r="E60" s="5" t="s">
        <v>196</v>
      </c>
      <c r="F60" s="5" t="s">
        <v>103</v>
      </c>
      <c r="G60" s="5" t="s">
        <v>106</v>
      </c>
      <c r="H60" s="5" t="s">
        <v>115</v>
      </c>
      <c r="I60" s="5" t="s">
        <v>116</v>
      </c>
      <c r="J60" s="5" t="s">
        <v>187</v>
      </c>
      <c r="K60" s="30" t="s">
        <v>123</v>
      </c>
      <c r="L60" s="30" t="s">
        <v>120</v>
      </c>
      <c r="M60" s="5">
        <v>10</v>
      </c>
      <c r="N60" s="5">
        <v>10</v>
      </c>
      <c r="O60" s="30">
        <f t="shared" si="24"/>
        <v>100</v>
      </c>
      <c r="P60" s="5">
        <v>5</v>
      </c>
      <c r="Q60" s="4">
        <v>5</v>
      </c>
      <c r="R60" s="4">
        <v>10</v>
      </c>
      <c r="S60" s="30">
        <f t="shared" si="25"/>
        <v>65</v>
      </c>
      <c r="T60" s="4">
        <v>5</v>
      </c>
      <c r="U60" s="4">
        <v>5</v>
      </c>
      <c r="V60" s="29">
        <f t="shared" si="26"/>
        <v>25</v>
      </c>
      <c r="W60" s="59">
        <f t="shared" si="27"/>
        <v>76.75</v>
      </c>
      <c r="X60" s="60" t="str">
        <f t="shared" si="28"/>
        <v>Alto</v>
      </c>
      <c r="Y60" s="29" t="s">
        <v>162</v>
      </c>
      <c r="Z60" s="4">
        <v>2</v>
      </c>
      <c r="AA60" s="4">
        <v>0</v>
      </c>
      <c r="AB60" s="4">
        <v>2</v>
      </c>
      <c r="AC60" s="4">
        <v>1</v>
      </c>
      <c r="AD60" s="4">
        <v>2</v>
      </c>
      <c r="AE60" s="75">
        <f t="shared" si="5"/>
        <v>7</v>
      </c>
      <c r="AF60" s="4">
        <v>2</v>
      </c>
      <c r="AG60" s="4">
        <v>1</v>
      </c>
      <c r="AH60" s="29">
        <v>0</v>
      </c>
      <c r="AI60" s="29">
        <f t="shared" si="29"/>
        <v>3</v>
      </c>
      <c r="AJ60" s="4">
        <v>2</v>
      </c>
      <c r="AK60" s="4">
        <v>2</v>
      </c>
      <c r="AL60" s="4">
        <v>0</v>
      </c>
      <c r="AM60" s="29">
        <f t="shared" si="30"/>
        <v>4</v>
      </c>
      <c r="AN60" s="29">
        <f t="shared" si="31"/>
        <v>14</v>
      </c>
      <c r="AO60" s="60">
        <f t="shared" si="32"/>
        <v>62.75</v>
      </c>
      <c r="AP60" s="75" t="str">
        <f t="shared" si="33"/>
        <v>Alto</v>
      </c>
      <c r="AQ60" s="62" t="s">
        <v>119</v>
      </c>
      <c r="AR60" s="70"/>
      <c r="AS60" s="71"/>
      <c r="AT60" s="72"/>
    </row>
    <row r="61" spans="1:46" s="73" customFormat="1" ht="62.25" customHeight="1" x14ac:dyDescent="0.3">
      <c r="A61" s="4" t="s">
        <v>178</v>
      </c>
      <c r="B61" s="4" t="s">
        <v>87</v>
      </c>
      <c r="C61" s="30" t="s">
        <v>194</v>
      </c>
      <c r="D61" s="69" t="s">
        <v>225</v>
      </c>
      <c r="E61" s="5" t="s">
        <v>195</v>
      </c>
      <c r="F61" s="5" t="s">
        <v>103</v>
      </c>
      <c r="G61" s="5" t="s">
        <v>106</v>
      </c>
      <c r="H61" s="5" t="s">
        <v>153</v>
      </c>
      <c r="I61" s="5" t="s">
        <v>144</v>
      </c>
      <c r="J61" s="5" t="s">
        <v>151</v>
      </c>
      <c r="K61" s="5" t="s">
        <v>154</v>
      </c>
      <c r="L61" s="5" t="s">
        <v>155</v>
      </c>
      <c r="M61" s="5">
        <v>10</v>
      </c>
      <c r="N61" s="5">
        <v>10</v>
      </c>
      <c r="O61" s="76">
        <f t="shared" si="24"/>
        <v>100</v>
      </c>
      <c r="P61" s="5">
        <v>5</v>
      </c>
      <c r="Q61" s="4">
        <v>5</v>
      </c>
      <c r="R61" s="4">
        <v>10</v>
      </c>
      <c r="S61" s="76">
        <f t="shared" si="25"/>
        <v>65</v>
      </c>
      <c r="T61" s="4">
        <v>1</v>
      </c>
      <c r="U61" s="4">
        <v>1</v>
      </c>
      <c r="V61" s="75">
        <f t="shared" si="26"/>
        <v>1</v>
      </c>
      <c r="W61" s="77">
        <f t="shared" si="27"/>
        <v>74.349999999999994</v>
      </c>
      <c r="X61" s="75" t="str">
        <f t="shared" si="28"/>
        <v>Alto</v>
      </c>
      <c r="Y61" s="75" t="s">
        <v>202</v>
      </c>
      <c r="Z61" s="4">
        <v>2</v>
      </c>
      <c r="AA61" s="4">
        <v>1</v>
      </c>
      <c r="AB61" s="4">
        <v>0</v>
      </c>
      <c r="AC61" s="4">
        <v>2</v>
      </c>
      <c r="AD61" s="4">
        <v>1</v>
      </c>
      <c r="AE61" s="75">
        <f t="shared" ref="AE61" si="37">SUM(Z61:AD61)</f>
        <v>6</v>
      </c>
      <c r="AF61" s="29">
        <v>1</v>
      </c>
      <c r="AG61" s="4">
        <v>1</v>
      </c>
      <c r="AH61" s="4">
        <v>0</v>
      </c>
      <c r="AI61" s="29">
        <f t="shared" ref="AI61:AI62" si="38">SUM(AF61:AH61)</f>
        <v>2</v>
      </c>
      <c r="AJ61" s="4">
        <v>0</v>
      </c>
      <c r="AK61" s="4">
        <v>0</v>
      </c>
      <c r="AL61" s="4">
        <v>0</v>
      </c>
      <c r="AM61" s="29">
        <f t="shared" si="30"/>
        <v>0</v>
      </c>
      <c r="AN61" s="29">
        <f t="shared" si="31"/>
        <v>8</v>
      </c>
      <c r="AO61" s="60">
        <f t="shared" si="32"/>
        <v>66.349999999999994</v>
      </c>
      <c r="AP61" s="75" t="str">
        <f t="shared" si="33"/>
        <v>Alto</v>
      </c>
      <c r="AQ61" s="4" t="s">
        <v>157</v>
      </c>
      <c r="AR61" s="70"/>
      <c r="AS61" s="71"/>
      <c r="AT61" s="72"/>
    </row>
    <row r="62" spans="1:46" s="73" customFormat="1" ht="62.25" customHeight="1" x14ac:dyDescent="0.3">
      <c r="A62" s="4" t="s">
        <v>178</v>
      </c>
      <c r="B62" s="4" t="s">
        <v>87</v>
      </c>
      <c r="C62" s="30" t="s">
        <v>194</v>
      </c>
      <c r="D62" s="69" t="s">
        <v>225</v>
      </c>
      <c r="E62" s="5" t="s">
        <v>195</v>
      </c>
      <c r="F62" s="5" t="s">
        <v>103</v>
      </c>
      <c r="G62" s="5" t="s">
        <v>106</v>
      </c>
      <c r="H62" s="5" t="s">
        <v>115</v>
      </c>
      <c r="I62" s="5" t="s">
        <v>229</v>
      </c>
      <c r="J62" s="5" t="s">
        <v>180</v>
      </c>
      <c r="K62" s="5" t="s">
        <v>181</v>
      </c>
      <c r="L62" s="5" t="s">
        <v>182</v>
      </c>
      <c r="M62" s="5">
        <v>10</v>
      </c>
      <c r="N62" s="5">
        <v>5</v>
      </c>
      <c r="O62" s="30">
        <f t="shared" ref="O62" si="39">M62*N62</f>
        <v>50</v>
      </c>
      <c r="P62" s="5">
        <v>5</v>
      </c>
      <c r="Q62" s="4">
        <v>5</v>
      </c>
      <c r="R62" s="4">
        <v>10</v>
      </c>
      <c r="S62" s="30">
        <f t="shared" ref="S62" si="40">(P62*3.5)+(Q62*3.5)+(R62*3)</f>
        <v>65</v>
      </c>
      <c r="T62" s="4">
        <v>5</v>
      </c>
      <c r="U62" s="4">
        <v>5</v>
      </c>
      <c r="V62" s="29">
        <f t="shared" ref="V62" si="41">T62*U62</f>
        <v>25</v>
      </c>
      <c r="W62" s="59">
        <f t="shared" ref="W62" si="42">+(V62*0.1)+(S62*0.45)+(O62*0.45)</f>
        <v>54.25</v>
      </c>
      <c r="X62" s="60" t="str">
        <f t="shared" ref="X62" si="43">IF(W62&lt;=30,"Bajo",IF(W62&lt;=60,"Medio","Alto"))</f>
        <v>Medio</v>
      </c>
      <c r="Y62" s="29" t="s">
        <v>194</v>
      </c>
      <c r="Z62" s="74">
        <v>2</v>
      </c>
      <c r="AA62" s="74">
        <v>0</v>
      </c>
      <c r="AB62" s="74">
        <v>2</v>
      </c>
      <c r="AC62" s="74">
        <v>1</v>
      </c>
      <c r="AD62" s="74">
        <v>2</v>
      </c>
      <c r="AE62" s="75">
        <f>SUM(Z62:AD62)</f>
        <v>7</v>
      </c>
      <c r="AF62" s="4">
        <v>2</v>
      </c>
      <c r="AG62" s="4">
        <v>2</v>
      </c>
      <c r="AH62" s="4">
        <v>0</v>
      </c>
      <c r="AI62" s="29">
        <f t="shared" si="38"/>
        <v>4</v>
      </c>
      <c r="AJ62" s="4">
        <v>0</v>
      </c>
      <c r="AK62" s="4">
        <v>0</v>
      </c>
      <c r="AL62" s="4">
        <v>2</v>
      </c>
      <c r="AM62" s="29">
        <f t="shared" ref="AM62" si="44">SUM(AJ62:AL62)</f>
        <v>2</v>
      </c>
      <c r="AN62" s="29">
        <f t="shared" ref="AN62" si="45">AM62+AI62+AE62</f>
        <v>13</v>
      </c>
      <c r="AO62" s="60">
        <f t="shared" ref="AO62" si="46">W62-AN62</f>
        <v>41.25</v>
      </c>
      <c r="AP62" s="75" t="str">
        <f t="shared" ref="AP62" si="47">IF(AO62&lt;=30,"Bajo",IF(AO62&lt;=60,"Medio","Alto"))</f>
        <v>Medio</v>
      </c>
      <c r="AQ62" s="4" t="s">
        <v>186</v>
      </c>
      <c r="AR62" s="70"/>
      <c r="AS62" s="71"/>
      <c r="AT62" s="72"/>
    </row>
    <row r="63" spans="1:46" s="73" customFormat="1" ht="62.25" customHeight="1" x14ac:dyDescent="0.3">
      <c r="A63" s="4" t="s">
        <v>105</v>
      </c>
      <c r="B63" s="4" t="s">
        <v>87</v>
      </c>
      <c r="C63" s="30" t="s">
        <v>194</v>
      </c>
      <c r="D63" s="69" t="s">
        <v>231</v>
      </c>
      <c r="E63" s="5" t="s">
        <v>194</v>
      </c>
      <c r="F63" s="5" t="s">
        <v>103</v>
      </c>
      <c r="G63" s="5" t="s">
        <v>106</v>
      </c>
      <c r="H63" s="5" t="s">
        <v>153</v>
      </c>
      <c r="I63" s="5" t="s">
        <v>144</v>
      </c>
      <c r="J63" s="5" t="s">
        <v>151</v>
      </c>
      <c r="K63" s="5" t="s">
        <v>154</v>
      </c>
      <c r="L63" s="5" t="s">
        <v>155</v>
      </c>
      <c r="M63" s="5">
        <v>10</v>
      </c>
      <c r="N63" s="5">
        <v>5</v>
      </c>
      <c r="O63" s="30">
        <f t="shared" ref="O63:O64" si="48">M63*N63</f>
        <v>50</v>
      </c>
      <c r="P63" s="5">
        <v>5</v>
      </c>
      <c r="Q63" s="4">
        <v>5</v>
      </c>
      <c r="R63" s="4">
        <v>10</v>
      </c>
      <c r="S63" s="30">
        <f t="shared" ref="S63:S64" si="49">(P63*3.5)+(Q63*3.5)+(R63*3)</f>
        <v>65</v>
      </c>
      <c r="T63" s="4">
        <v>1</v>
      </c>
      <c r="U63" s="4">
        <v>1</v>
      </c>
      <c r="V63" s="29">
        <f t="shared" ref="V63:V64" si="50">T63*U63</f>
        <v>1</v>
      </c>
      <c r="W63" s="151">
        <f t="shared" ref="W63:W64" si="51">+(V63*0.1)+(S63*0.45)+(O63*0.45)</f>
        <v>51.85</v>
      </c>
      <c r="X63" s="29" t="str">
        <f t="shared" ref="X63:X64" si="52">IF(W63&lt;=30,"Bajo",IF(W63&lt;=60,"Medio","Alto"))</f>
        <v>Medio</v>
      </c>
      <c r="Y63" s="29" t="s">
        <v>202</v>
      </c>
      <c r="Z63" s="4">
        <v>2</v>
      </c>
      <c r="AA63" s="4">
        <v>1</v>
      </c>
      <c r="AB63" s="4">
        <v>0</v>
      </c>
      <c r="AC63" s="4">
        <v>2</v>
      </c>
      <c r="AD63" s="4">
        <v>1</v>
      </c>
      <c r="AE63" s="29">
        <f t="shared" ref="AE63:AE64" si="53">SUM(Z63:AD63)</f>
        <v>6</v>
      </c>
      <c r="AF63" s="29">
        <v>1</v>
      </c>
      <c r="AG63" s="4">
        <v>1</v>
      </c>
      <c r="AH63" s="4">
        <v>0</v>
      </c>
      <c r="AI63" s="29">
        <f t="shared" ref="AI63:AI64" si="54">SUM(AF63:AH63)</f>
        <v>2</v>
      </c>
      <c r="AJ63" s="4">
        <v>0</v>
      </c>
      <c r="AK63" s="4">
        <v>0</v>
      </c>
      <c r="AL63" s="4">
        <v>0</v>
      </c>
      <c r="AM63" s="29">
        <f t="shared" ref="AM63:AM64" si="55">SUM(AJ63:AL63)</f>
        <v>0</v>
      </c>
      <c r="AN63" s="29">
        <f t="shared" ref="AN63:AN64" si="56">AM63+AI63+AE63</f>
        <v>8</v>
      </c>
      <c r="AO63" s="60">
        <f t="shared" ref="AO63:AO64" si="57">W63-AN63</f>
        <v>43.85</v>
      </c>
      <c r="AP63" s="29" t="str">
        <f t="shared" ref="AP63:AP64" si="58">IF(AO63&lt;=30,"Bajo",IF(AO63&lt;=60,"Medio","Alto"))</f>
        <v>Medio</v>
      </c>
      <c r="AQ63" s="4" t="s">
        <v>157</v>
      </c>
      <c r="AR63" s="70"/>
      <c r="AS63" s="71"/>
      <c r="AT63" s="72"/>
    </row>
    <row r="64" spans="1:46" s="73" customFormat="1" ht="62.25" customHeight="1" x14ac:dyDescent="0.3">
      <c r="A64" s="4" t="s">
        <v>105</v>
      </c>
      <c r="B64" s="4" t="s">
        <v>87</v>
      </c>
      <c r="C64" s="30" t="s">
        <v>194</v>
      </c>
      <c r="D64" s="69" t="s">
        <v>231</v>
      </c>
      <c r="E64" s="5" t="s">
        <v>194</v>
      </c>
      <c r="F64" s="5" t="s">
        <v>103</v>
      </c>
      <c r="G64" s="5" t="s">
        <v>106</v>
      </c>
      <c r="H64" s="5" t="s">
        <v>153</v>
      </c>
      <c r="I64" s="5" t="s">
        <v>232</v>
      </c>
      <c r="J64" s="5" t="s">
        <v>164</v>
      </c>
      <c r="K64" s="5" t="s">
        <v>233</v>
      </c>
      <c r="L64" s="5" t="s">
        <v>234</v>
      </c>
      <c r="M64" s="5">
        <v>10</v>
      </c>
      <c r="N64" s="5">
        <v>5</v>
      </c>
      <c r="O64" s="5">
        <f t="shared" si="48"/>
        <v>50</v>
      </c>
      <c r="P64" s="4">
        <v>5</v>
      </c>
      <c r="Q64" s="4">
        <v>5</v>
      </c>
      <c r="R64" s="4">
        <v>5</v>
      </c>
      <c r="S64" s="5">
        <f t="shared" si="49"/>
        <v>50</v>
      </c>
      <c r="T64" s="4">
        <v>5</v>
      </c>
      <c r="U64" s="4">
        <v>5</v>
      </c>
      <c r="V64" s="4">
        <f t="shared" si="50"/>
        <v>25</v>
      </c>
      <c r="W64" s="59">
        <f t="shared" si="51"/>
        <v>47.5</v>
      </c>
      <c r="X64" s="60" t="str">
        <f t="shared" si="52"/>
        <v>Medio</v>
      </c>
      <c r="Y64" s="29" t="s">
        <v>235</v>
      </c>
      <c r="Z64" s="4">
        <v>2</v>
      </c>
      <c r="AA64" s="4">
        <v>0</v>
      </c>
      <c r="AB64" s="4">
        <v>2</v>
      </c>
      <c r="AC64" s="4">
        <v>1</v>
      </c>
      <c r="AD64" s="4">
        <v>2</v>
      </c>
      <c r="AE64" s="29">
        <f t="shared" si="53"/>
        <v>7</v>
      </c>
      <c r="AF64" s="4">
        <v>2</v>
      </c>
      <c r="AG64" s="4">
        <v>1</v>
      </c>
      <c r="AH64" s="29">
        <v>0</v>
      </c>
      <c r="AI64" s="29">
        <f t="shared" si="54"/>
        <v>3</v>
      </c>
      <c r="AJ64" s="4">
        <v>2</v>
      </c>
      <c r="AK64" s="4">
        <v>2</v>
      </c>
      <c r="AL64" s="4">
        <v>0</v>
      </c>
      <c r="AM64" s="29">
        <f t="shared" si="55"/>
        <v>4</v>
      </c>
      <c r="AN64" s="29">
        <f t="shared" si="56"/>
        <v>14</v>
      </c>
      <c r="AO64" s="60">
        <f t="shared" si="57"/>
        <v>33.5</v>
      </c>
      <c r="AP64" s="60" t="str">
        <f t="shared" si="58"/>
        <v>Medio</v>
      </c>
      <c r="AQ64" s="62" t="s">
        <v>236</v>
      </c>
      <c r="AR64" s="70"/>
      <c r="AS64" s="71"/>
      <c r="AT64" s="72"/>
    </row>
    <row r="65" spans="1:46" s="73" customFormat="1" ht="62.25" customHeight="1" x14ac:dyDescent="0.3">
      <c r="A65" s="67" t="s">
        <v>105</v>
      </c>
      <c r="B65" s="67" t="s">
        <v>88</v>
      </c>
      <c r="C65" s="69" t="s">
        <v>194</v>
      </c>
      <c r="D65" s="69" t="s">
        <v>201</v>
      </c>
      <c r="E65" s="69" t="s">
        <v>195</v>
      </c>
      <c r="F65" s="69" t="s">
        <v>103</v>
      </c>
      <c r="G65" s="69" t="s">
        <v>106</v>
      </c>
      <c r="H65" s="69" t="s">
        <v>107</v>
      </c>
      <c r="I65" s="69" t="s">
        <v>108</v>
      </c>
      <c r="J65" s="69" t="s">
        <v>110</v>
      </c>
      <c r="K65" s="69" t="s">
        <v>113</v>
      </c>
      <c r="L65" s="69" t="s">
        <v>152</v>
      </c>
      <c r="M65" s="69">
        <v>10</v>
      </c>
      <c r="N65" s="84">
        <v>10</v>
      </c>
      <c r="O65" s="76">
        <f t="shared" ref="O65:O67" si="59">M65*N65</f>
        <v>100</v>
      </c>
      <c r="P65" s="67">
        <v>10</v>
      </c>
      <c r="Q65" s="67">
        <v>5</v>
      </c>
      <c r="R65" s="67">
        <v>5</v>
      </c>
      <c r="S65" s="76">
        <f t="shared" ref="S65:S67" si="60">(P65*3.5)+(Q65*3.5)+(R65*3)</f>
        <v>67.5</v>
      </c>
      <c r="T65" s="67">
        <v>5</v>
      </c>
      <c r="U65" s="67">
        <v>5</v>
      </c>
      <c r="V65" s="75">
        <f t="shared" ref="V65:V67" si="61">T65*U65</f>
        <v>25</v>
      </c>
      <c r="W65" s="77">
        <f t="shared" ref="W65:W67" si="62">+(V65*0.1)+(S65*0.45)+(O65*0.45)</f>
        <v>77.875</v>
      </c>
      <c r="X65" s="75" t="str">
        <f t="shared" ref="X65:X67" si="63">IF(W65&lt;=30,"Bajo",IF(W65&lt;=60,"Medio","Alto"))</f>
        <v>Alto</v>
      </c>
      <c r="Y65" s="75" t="s">
        <v>202</v>
      </c>
      <c r="Z65" s="67">
        <v>2</v>
      </c>
      <c r="AA65" s="67">
        <v>0</v>
      </c>
      <c r="AB65" s="67">
        <v>2</v>
      </c>
      <c r="AC65" s="67">
        <v>1</v>
      </c>
      <c r="AD65" s="67">
        <v>2</v>
      </c>
      <c r="AE65" s="75">
        <f t="shared" ref="AE65:AE78" si="64">SUM(Z65:AD65)</f>
        <v>7</v>
      </c>
      <c r="AF65" s="67">
        <v>2</v>
      </c>
      <c r="AG65" s="67">
        <v>1</v>
      </c>
      <c r="AH65" s="67">
        <v>0</v>
      </c>
      <c r="AI65" s="67">
        <v>3</v>
      </c>
      <c r="AJ65" s="67">
        <v>2</v>
      </c>
      <c r="AK65" s="67">
        <v>2</v>
      </c>
      <c r="AL65" s="67">
        <v>2</v>
      </c>
      <c r="AM65" s="67">
        <v>6</v>
      </c>
      <c r="AN65" s="67">
        <v>16</v>
      </c>
      <c r="AO65" s="67">
        <v>39.375</v>
      </c>
      <c r="AP65" s="75" t="s">
        <v>204</v>
      </c>
      <c r="AQ65" s="67" t="s">
        <v>114</v>
      </c>
      <c r="AR65" s="70"/>
      <c r="AS65" s="71"/>
      <c r="AT65" s="72"/>
    </row>
    <row r="66" spans="1:46" s="73" customFormat="1" ht="62.25" customHeight="1" x14ac:dyDescent="0.3">
      <c r="A66" s="67" t="s">
        <v>105</v>
      </c>
      <c r="B66" s="67" t="s">
        <v>88</v>
      </c>
      <c r="C66" s="69" t="s">
        <v>194</v>
      </c>
      <c r="D66" s="69" t="s">
        <v>201</v>
      </c>
      <c r="E66" s="69" t="s">
        <v>195</v>
      </c>
      <c r="F66" s="69" t="s">
        <v>103</v>
      </c>
      <c r="G66" s="69" t="s">
        <v>106</v>
      </c>
      <c r="H66" s="69" t="s">
        <v>115</v>
      </c>
      <c r="I66" s="69" t="s">
        <v>173</v>
      </c>
      <c r="J66" s="69" t="s">
        <v>175</v>
      </c>
      <c r="K66" s="69" t="s">
        <v>122</v>
      </c>
      <c r="L66" s="69" t="s">
        <v>118</v>
      </c>
      <c r="M66" s="69">
        <v>10</v>
      </c>
      <c r="N66" s="84">
        <v>10</v>
      </c>
      <c r="O66" s="76">
        <f t="shared" si="59"/>
        <v>100</v>
      </c>
      <c r="P66" s="67">
        <v>10</v>
      </c>
      <c r="Q66" s="67">
        <v>5</v>
      </c>
      <c r="R66" s="67">
        <v>10</v>
      </c>
      <c r="S66" s="76">
        <f t="shared" si="60"/>
        <v>82.5</v>
      </c>
      <c r="T66" s="67">
        <v>5</v>
      </c>
      <c r="U66" s="67">
        <v>5</v>
      </c>
      <c r="V66" s="75">
        <f t="shared" si="61"/>
        <v>25</v>
      </c>
      <c r="W66" s="77">
        <f t="shared" si="62"/>
        <v>84.625</v>
      </c>
      <c r="X66" s="75" t="str">
        <f t="shared" si="63"/>
        <v>Alto</v>
      </c>
      <c r="Y66" s="75" t="s">
        <v>202</v>
      </c>
      <c r="Z66" s="67">
        <v>2</v>
      </c>
      <c r="AA66" s="67">
        <v>0</v>
      </c>
      <c r="AB66" s="67">
        <v>2</v>
      </c>
      <c r="AC66" s="67">
        <v>1</v>
      </c>
      <c r="AD66" s="67">
        <v>2</v>
      </c>
      <c r="AE66" s="75">
        <f t="shared" si="64"/>
        <v>7</v>
      </c>
      <c r="AF66" s="67">
        <v>2</v>
      </c>
      <c r="AG66" s="67">
        <v>1</v>
      </c>
      <c r="AH66" s="67">
        <v>0</v>
      </c>
      <c r="AI66" s="67">
        <v>3</v>
      </c>
      <c r="AJ66" s="67">
        <v>2</v>
      </c>
      <c r="AK66" s="67">
        <v>2</v>
      </c>
      <c r="AL66" s="67">
        <v>0</v>
      </c>
      <c r="AM66" s="67">
        <v>4</v>
      </c>
      <c r="AN66" s="67">
        <v>14</v>
      </c>
      <c r="AO66" s="67">
        <v>48.125</v>
      </c>
      <c r="AP66" s="75" t="s">
        <v>204</v>
      </c>
      <c r="AQ66" s="67" t="s">
        <v>176</v>
      </c>
      <c r="AR66" s="70"/>
      <c r="AS66" s="71"/>
      <c r="AT66" s="72"/>
    </row>
    <row r="67" spans="1:46" s="73" customFormat="1" ht="62.25" customHeight="1" x14ac:dyDescent="0.3">
      <c r="A67" s="67" t="s">
        <v>105</v>
      </c>
      <c r="B67" s="67" t="s">
        <v>88</v>
      </c>
      <c r="C67" s="69" t="s">
        <v>194</v>
      </c>
      <c r="D67" s="69" t="s">
        <v>201</v>
      </c>
      <c r="E67" s="69" t="s">
        <v>195</v>
      </c>
      <c r="F67" s="69" t="s">
        <v>103</v>
      </c>
      <c r="G67" s="69" t="s">
        <v>106</v>
      </c>
      <c r="H67" s="69" t="s">
        <v>115</v>
      </c>
      <c r="I67" s="69" t="s">
        <v>116</v>
      </c>
      <c r="J67" s="69" t="s">
        <v>187</v>
      </c>
      <c r="K67" s="69" t="s">
        <v>123</v>
      </c>
      <c r="L67" s="69" t="s">
        <v>120</v>
      </c>
      <c r="M67" s="69">
        <v>10</v>
      </c>
      <c r="N67" s="84">
        <v>10</v>
      </c>
      <c r="O67" s="76">
        <f t="shared" si="59"/>
        <v>100</v>
      </c>
      <c r="P67" s="69">
        <v>10</v>
      </c>
      <c r="Q67" s="67">
        <v>5</v>
      </c>
      <c r="R67" s="67">
        <v>10</v>
      </c>
      <c r="S67" s="76">
        <f t="shared" si="60"/>
        <v>82.5</v>
      </c>
      <c r="T67" s="67">
        <v>5</v>
      </c>
      <c r="U67" s="67">
        <v>5</v>
      </c>
      <c r="V67" s="75">
        <f t="shared" si="61"/>
        <v>25</v>
      </c>
      <c r="W67" s="77">
        <f t="shared" si="62"/>
        <v>84.625</v>
      </c>
      <c r="X67" s="75" t="str">
        <f t="shared" si="63"/>
        <v>Alto</v>
      </c>
      <c r="Y67" s="75" t="s">
        <v>202</v>
      </c>
      <c r="Z67" s="67">
        <v>2</v>
      </c>
      <c r="AA67" s="67">
        <v>0</v>
      </c>
      <c r="AB67" s="67">
        <v>2</v>
      </c>
      <c r="AC67" s="67">
        <v>1</v>
      </c>
      <c r="AD67" s="67">
        <v>2</v>
      </c>
      <c r="AE67" s="75">
        <f t="shared" si="64"/>
        <v>7</v>
      </c>
      <c r="AF67" s="67">
        <v>2</v>
      </c>
      <c r="AG67" s="67">
        <v>1</v>
      </c>
      <c r="AH67" s="67">
        <v>0</v>
      </c>
      <c r="AI67" s="67">
        <v>3</v>
      </c>
      <c r="AJ67" s="67">
        <v>2</v>
      </c>
      <c r="AK67" s="67">
        <v>2</v>
      </c>
      <c r="AL67" s="67">
        <v>0</v>
      </c>
      <c r="AM67" s="67">
        <v>4</v>
      </c>
      <c r="AN67" s="67">
        <v>14</v>
      </c>
      <c r="AO67" s="67">
        <v>48.125</v>
      </c>
      <c r="AP67" s="75" t="s">
        <v>204</v>
      </c>
      <c r="AQ67" s="67" t="s">
        <v>119</v>
      </c>
      <c r="AR67" s="70"/>
      <c r="AS67" s="71"/>
      <c r="AT67" s="72"/>
    </row>
    <row r="68" spans="1:46" s="13" customFormat="1" ht="62.25" customHeight="1" x14ac:dyDescent="0.3">
      <c r="A68" s="4" t="s">
        <v>105</v>
      </c>
      <c r="B68" s="4" t="s">
        <v>88</v>
      </c>
      <c r="C68" s="30" t="s">
        <v>194</v>
      </c>
      <c r="D68" s="5" t="s">
        <v>130</v>
      </c>
      <c r="E68" s="5" t="s">
        <v>195</v>
      </c>
      <c r="F68" s="5" t="s">
        <v>103</v>
      </c>
      <c r="G68" s="5" t="s">
        <v>106</v>
      </c>
      <c r="H68" s="5" t="s">
        <v>107</v>
      </c>
      <c r="I68" s="5" t="s">
        <v>108</v>
      </c>
      <c r="J68" s="30" t="s">
        <v>110</v>
      </c>
      <c r="K68" s="30" t="s">
        <v>113</v>
      </c>
      <c r="L68" s="5" t="s">
        <v>152</v>
      </c>
      <c r="M68" s="5">
        <v>10</v>
      </c>
      <c r="N68" s="5">
        <v>5</v>
      </c>
      <c r="O68" s="76">
        <f t="shared" ref="O68:O78" si="65">M68*N68</f>
        <v>50</v>
      </c>
      <c r="P68" s="5">
        <v>10</v>
      </c>
      <c r="Q68" s="4">
        <v>1</v>
      </c>
      <c r="R68" s="4">
        <v>1</v>
      </c>
      <c r="S68" s="76">
        <f t="shared" ref="S68:S78" si="66">(P68*3.5)+(Q68*3.5)+(R68*3)</f>
        <v>41.5</v>
      </c>
      <c r="T68" s="4">
        <v>5</v>
      </c>
      <c r="U68" s="4">
        <v>5</v>
      </c>
      <c r="V68" s="75">
        <f t="shared" ref="V68:V78" si="67">T68*U68</f>
        <v>25</v>
      </c>
      <c r="W68" s="77">
        <f t="shared" ref="W68:W78" si="68">+(V68*0.1)+(S68*0.45)+(O68*0.45)</f>
        <v>43.674999999999997</v>
      </c>
      <c r="X68" s="75" t="str">
        <f t="shared" ref="X68:X78" si="69">IF(W68&lt;=30,"Bajo",IF(W68&lt;=60,"Medio","Alto"))</f>
        <v>Medio</v>
      </c>
      <c r="Y68" s="75" t="s">
        <v>202</v>
      </c>
      <c r="Z68" s="4">
        <v>2</v>
      </c>
      <c r="AA68" s="4">
        <v>0</v>
      </c>
      <c r="AB68" s="4">
        <v>2</v>
      </c>
      <c r="AC68" s="4">
        <v>2</v>
      </c>
      <c r="AD68" s="4">
        <v>2</v>
      </c>
      <c r="AE68" s="75">
        <f t="shared" si="64"/>
        <v>8</v>
      </c>
      <c r="AF68" s="4">
        <v>2</v>
      </c>
      <c r="AG68" s="4">
        <v>1</v>
      </c>
      <c r="AH68" s="29">
        <v>0</v>
      </c>
      <c r="AI68" s="29">
        <f t="shared" ref="AI68:AI78" si="70">SUM(AF68:AH68)</f>
        <v>3</v>
      </c>
      <c r="AJ68" s="4">
        <v>2</v>
      </c>
      <c r="AK68" s="4">
        <v>2</v>
      </c>
      <c r="AL68" s="4">
        <v>0</v>
      </c>
      <c r="AM68" s="29">
        <f t="shared" ref="AM68:AM78" si="71">SUM(AJ68:AL68)</f>
        <v>4</v>
      </c>
      <c r="AN68" s="29">
        <f t="shared" ref="AN68:AN78" si="72">AM68+AI68+AE68</f>
        <v>15</v>
      </c>
      <c r="AO68" s="60">
        <f t="shared" ref="AO68:AO78" si="73">W68-AN68</f>
        <v>28.674999999999997</v>
      </c>
      <c r="AP68" s="75" t="str">
        <f t="shared" ref="AP68:AP78" si="74">IF(AO68&lt;=30,"Bajo",IF(AO68&lt;=60,"Medio","Alto"))</f>
        <v>Bajo</v>
      </c>
      <c r="AQ68" s="62" t="s">
        <v>114</v>
      </c>
      <c r="AR68" s="10"/>
      <c r="AS68" s="11"/>
      <c r="AT68" s="12"/>
    </row>
    <row r="69" spans="1:46" s="13" customFormat="1" ht="62.25" customHeight="1" x14ac:dyDescent="0.3">
      <c r="A69" s="4" t="s">
        <v>105</v>
      </c>
      <c r="B69" s="4" t="s">
        <v>88</v>
      </c>
      <c r="C69" s="30" t="s">
        <v>194</v>
      </c>
      <c r="D69" s="5" t="s">
        <v>130</v>
      </c>
      <c r="E69" s="5" t="s">
        <v>195</v>
      </c>
      <c r="F69" s="5" t="s">
        <v>103</v>
      </c>
      <c r="G69" s="5" t="s">
        <v>106</v>
      </c>
      <c r="H69" s="5" t="s">
        <v>115</v>
      </c>
      <c r="I69" s="5" t="s">
        <v>116</v>
      </c>
      <c r="J69" s="5" t="s">
        <v>187</v>
      </c>
      <c r="K69" s="30" t="s">
        <v>123</v>
      </c>
      <c r="L69" s="30" t="s">
        <v>120</v>
      </c>
      <c r="M69" s="5">
        <v>10</v>
      </c>
      <c r="N69" s="5">
        <v>5</v>
      </c>
      <c r="O69" s="76">
        <f t="shared" si="65"/>
        <v>50</v>
      </c>
      <c r="P69" s="5">
        <v>10</v>
      </c>
      <c r="Q69" s="4">
        <v>1</v>
      </c>
      <c r="R69" s="4">
        <v>1</v>
      </c>
      <c r="S69" s="76">
        <f t="shared" si="66"/>
        <v>41.5</v>
      </c>
      <c r="T69" s="4">
        <v>5</v>
      </c>
      <c r="U69" s="4">
        <v>5</v>
      </c>
      <c r="V69" s="75">
        <f t="shared" si="67"/>
        <v>25</v>
      </c>
      <c r="W69" s="77">
        <f t="shared" si="68"/>
        <v>43.674999999999997</v>
      </c>
      <c r="X69" s="75" t="str">
        <f t="shared" si="69"/>
        <v>Medio</v>
      </c>
      <c r="Y69" s="75" t="s">
        <v>202</v>
      </c>
      <c r="Z69" s="4">
        <v>2</v>
      </c>
      <c r="AA69" s="4">
        <v>0</v>
      </c>
      <c r="AB69" s="4">
        <v>2</v>
      </c>
      <c r="AC69" s="4">
        <v>1</v>
      </c>
      <c r="AD69" s="4">
        <v>2</v>
      </c>
      <c r="AE69" s="75">
        <f t="shared" si="64"/>
        <v>7</v>
      </c>
      <c r="AF69" s="4">
        <v>2</v>
      </c>
      <c r="AG69" s="4">
        <v>1</v>
      </c>
      <c r="AH69" s="29">
        <v>0</v>
      </c>
      <c r="AI69" s="29">
        <f t="shared" si="70"/>
        <v>3</v>
      </c>
      <c r="AJ69" s="4">
        <v>2</v>
      </c>
      <c r="AK69" s="4">
        <v>2</v>
      </c>
      <c r="AL69" s="4">
        <v>0</v>
      </c>
      <c r="AM69" s="29">
        <f t="shared" si="71"/>
        <v>4</v>
      </c>
      <c r="AN69" s="29">
        <f t="shared" si="72"/>
        <v>14</v>
      </c>
      <c r="AO69" s="60">
        <f t="shared" si="73"/>
        <v>29.674999999999997</v>
      </c>
      <c r="AP69" s="75" t="str">
        <f t="shared" si="74"/>
        <v>Bajo</v>
      </c>
      <c r="AQ69" s="62" t="s">
        <v>119</v>
      </c>
      <c r="AR69" s="10"/>
      <c r="AS69" s="11"/>
      <c r="AT69" s="12"/>
    </row>
    <row r="70" spans="1:46" s="13" customFormat="1" ht="62.25" customHeight="1" x14ac:dyDescent="0.3">
      <c r="A70" s="4" t="s">
        <v>105</v>
      </c>
      <c r="B70" s="4" t="s">
        <v>88</v>
      </c>
      <c r="C70" s="30" t="s">
        <v>194</v>
      </c>
      <c r="D70" s="5" t="s">
        <v>130</v>
      </c>
      <c r="E70" s="5" t="s">
        <v>195</v>
      </c>
      <c r="F70" s="5" t="s">
        <v>103</v>
      </c>
      <c r="G70" s="5" t="s">
        <v>106</v>
      </c>
      <c r="H70" s="5" t="s">
        <v>115</v>
      </c>
      <c r="I70" s="5" t="s">
        <v>173</v>
      </c>
      <c r="J70" s="5" t="s">
        <v>175</v>
      </c>
      <c r="K70" s="30" t="s">
        <v>122</v>
      </c>
      <c r="L70" s="30" t="s">
        <v>118</v>
      </c>
      <c r="M70" s="5">
        <v>10</v>
      </c>
      <c r="N70" s="5">
        <v>5</v>
      </c>
      <c r="O70" s="76">
        <f t="shared" si="65"/>
        <v>50</v>
      </c>
      <c r="P70" s="5">
        <v>10</v>
      </c>
      <c r="Q70" s="4">
        <v>1</v>
      </c>
      <c r="R70" s="4">
        <v>1</v>
      </c>
      <c r="S70" s="76">
        <f t="shared" si="66"/>
        <v>41.5</v>
      </c>
      <c r="T70" s="4">
        <v>5</v>
      </c>
      <c r="U70" s="4">
        <v>5</v>
      </c>
      <c r="V70" s="75">
        <f t="shared" si="67"/>
        <v>25</v>
      </c>
      <c r="W70" s="77">
        <f t="shared" si="68"/>
        <v>43.674999999999997</v>
      </c>
      <c r="X70" s="75" t="str">
        <f t="shared" si="69"/>
        <v>Medio</v>
      </c>
      <c r="Y70" s="75" t="s">
        <v>202</v>
      </c>
      <c r="Z70" s="4">
        <v>2</v>
      </c>
      <c r="AA70" s="4">
        <v>0</v>
      </c>
      <c r="AB70" s="4">
        <v>2</v>
      </c>
      <c r="AC70" s="4">
        <v>1</v>
      </c>
      <c r="AD70" s="4">
        <v>2</v>
      </c>
      <c r="AE70" s="75">
        <f t="shared" si="64"/>
        <v>7</v>
      </c>
      <c r="AF70" s="4">
        <v>2</v>
      </c>
      <c r="AG70" s="4">
        <v>1</v>
      </c>
      <c r="AH70" s="29">
        <v>0</v>
      </c>
      <c r="AI70" s="29">
        <f t="shared" si="70"/>
        <v>3</v>
      </c>
      <c r="AJ70" s="4">
        <v>2</v>
      </c>
      <c r="AK70" s="4">
        <v>2</v>
      </c>
      <c r="AL70" s="4">
        <v>0</v>
      </c>
      <c r="AM70" s="29">
        <f t="shared" si="71"/>
        <v>4</v>
      </c>
      <c r="AN70" s="29">
        <f t="shared" si="72"/>
        <v>14</v>
      </c>
      <c r="AO70" s="60">
        <f t="shared" si="73"/>
        <v>29.674999999999997</v>
      </c>
      <c r="AP70" s="75" t="str">
        <f t="shared" si="74"/>
        <v>Bajo</v>
      </c>
      <c r="AQ70" s="62" t="s">
        <v>176</v>
      </c>
      <c r="AR70" s="10"/>
      <c r="AS70" s="11"/>
      <c r="AT70" s="12"/>
    </row>
    <row r="71" spans="1:46" s="13" customFormat="1" ht="62.25" customHeight="1" x14ac:dyDescent="0.3">
      <c r="A71" s="4" t="s">
        <v>178</v>
      </c>
      <c r="B71" s="4" t="s">
        <v>88</v>
      </c>
      <c r="C71" s="30" t="s">
        <v>194</v>
      </c>
      <c r="D71" s="5" t="s">
        <v>130</v>
      </c>
      <c r="E71" s="5" t="s">
        <v>195</v>
      </c>
      <c r="F71" s="5" t="s">
        <v>103</v>
      </c>
      <c r="G71" s="5" t="s">
        <v>174</v>
      </c>
      <c r="H71" s="5" t="s">
        <v>107</v>
      </c>
      <c r="I71" s="5" t="s">
        <v>145</v>
      </c>
      <c r="J71" s="5" t="s">
        <v>191</v>
      </c>
      <c r="K71" s="5" t="s">
        <v>192</v>
      </c>
      <c r="L71" s="5" t="s">
        <v>193</v>
      </c>
      <c r="M71" s="5">
        <v>10</v>
      </c>
      <c r="N71" s="5">
        <v>5</v>
      </c>
      <c r="O71" s="76">
        <f t="shared" si="65"/>
        <v>50</v>
      </c>
      <c r="P71" s="5">
        <v>10</v>
      </c>
      <c r="Q71" s="4">
        <v>1</v>
      </c>
      <c r="R71" s="4">
        <v>5</v>
      </c>
      <c r="S71" s="76">
        <f t="shared" si="66"/>
        <v>53.5</v>
      </c>
      <c r="T71" s="4">
        <v>1</v>
      </c>
      <c r="U71" s="4">
        <v>1</v>
      </c>
      <c r="V71" s="75">
        <f t="shared" si="67"/>
        <v>1</v>
      </c>
      <c r="W71" s="77">
        <f t="shared" si="68"/>
        <v>46.674999999999997</v>
      </c>
      <c r="X71" s="75" t="str">
        <f t="shared" si="69"/>
        <v>Medio</v>
      </c>
      <c r="Y71" s="75" t="s">
        <v>202</v>
      </c>
      <c r="Z71" s="4">
        <v>2</v>
      </c>
      <c r="AA71" s="4">
        <v>2</v>
      </c>
      <c r="AB71" s="4">
        <v>2</v>
      </c>
      <c r="AC71" s="4">
        <v>2</v>
      </c>
      <c r="AD71" s="4">
        <v>2</v>
      </c>
      <c r="AE71" s="75">
        <f t="shared" si="64"/>
        <v>10</v>
      </c>
      <c r="AF71" s="4">
        <v>2</v>
      </c>
      <c r="AG71" s="4">
        <v>2</v>
      </c>
      <c r="AH71" s="4">
        <v>2</v>
      </c>
      <c r="AI71" s="29">
        <f t="shared" si="70"/>
        <v>6</v>
      </c>
      <c r="AJ71" s="4">
        <v>0</v>
      </c>
      <c r="AK71" s="4">
        <v>1</v>
      </c>
      <c r="AL71" s="4">
        <v>0</v>
      </c>
      <c r="AM71" s="29">
        <f t="shared" si="71"/>
        <v>1</v>
      </c>
      <c r="AN71" s="29">
        <f t="shared" si="72"/>
        <v>17</v>
      </c>
      <c r="AO71" s="60">
        <f t="shared" si="73"/>
        <v>29.674999999999997</v>
      </c>
      <c r="AP71" s="75" t="str">
        <f t="shared" si="74"/>
        <v>Bajo</v>
      </c>
      <c r="AQ71" s="4" t="s">
        <v>114</v>
      </c>
      <c r="AR71" s="10"/>
      <c r="AS71" s="11"/>
      <c r="AT71" s="12"/>
    </row>
    <row r="72" spans="1:46" s="13" customFormat="1" ht="62.25" customHeight="1" x14ac:dyDescent="0.3">
      <c r="A72" s="4" t="s">
        <v>105</v>
      </c>
      <c r="B72" s="4" t="s">
        <v>88</v>
      </c>
      <c r="C72" s="30" t="s">
        <v>194</v>
      </c>
      <c r="D72" s="5" t="s">
        <v>137</v>
      </c>
      <c r="E72" s="5" t="s">
        <v>196</v>
      </c>
      <c r="F72" s="5" t="s">
        <v>103</v>
      </c>
      <c r="G72" s="5" t="s">
        <v>106</v>
      </c>
      <c r="H72" s="5" t="s">
        <v>107</v>
      </c>
      <c r="I72" s="5" t="s">
        <v>108</v>
      </c>
      <c r="J72" s="30" t="s">
        <v>110</v>
      </c>
      <c r="K72" s="30" t="s">
        <v>113</v>
      </c>
      <c r="L72" s="5" t="s">
        <v>152</v>
      </c>
      <c r="M72" s="5">
        <v>10</v>
      </c>
      <c r="N72" s="5">
        <v>5</v>
      </c>
      <c r="O72" s="76">
        <f t="shared" si="65"/>
        <v>50</v>
      </c>
      <c r="P72" s="5">
        <v>10</v>
      </c>
      <c r="Q72" s="4">
        <v>5</v>
      </c>
      <c r="R72" s="4">
        <v>5</v>
      </c>
      <c r="S72" s="76">
        <f t="shared" si="66"/>
        <v>67.5</v>
      </c>
      <c r="T72" s="4">
        <v>5</v>
      </c>
      <c r="U72" s="4">
        <v>5</v>
      </c>
      <c r="V72" s="75">
        <f t="shared" si="67"/>
        <v>25</v>
      </c>
      <c r="W72" s="77">
        <f t="shared" si="68"/>
        <v>55.375</v>
      </c>
      <c r="X72" s="75" t="str">
        <f t="shared" si="69"/>
        <v>Medio</v>
      </c>
      <c r="Y72" s="29" t="s">
        <v>194</v>
      </c>
      <c r="Z72" s="4">
        <v>2</v>
      </c>
      <c r="AA72" s="4">
        <v>0</v>
      </c>
      <c r="AB72" s="4">
        <v>2</v>
      </c>
      <c r="AC72" s="4">
        <v>1</v>
      </c>
      <c r="AD72" s="4">
        <v>2</v>
      </c>
      <c r="AE72" s="75">
        <f t="shared" si="64"/>
        <v>7</v>
      </c>
      <c r="AF72" s="4">
        <v>2</v>
      </c>
      <c r="AG72" s="4">
        <v>1</v>
      </c>
      <c r="AH72" s="29">
        <v>0</v>
      </c>
      <c r="AI72" s="29">
        <f t="shared" si="70"/>
        <v>3</v>
      </c>
      <c r="AJ72" s="4">
        <v>2</v>
      </c>
      <c r="AK72" s="4">
        <v>2</v>
      </c>
      <c r="AL72" s="4">
        <v>0</v>
      </c>
      <c r="AM72" s="29">
        <f t="shared" si="71"/>
        <v>4</v>
      </c>
      <c r="AN72" s="29">
        <f t="shared" si="72"/>
        <v>14</v>
      </c>
      <c r="AO72" s="60">
        <f t="shared" si="73"/>
        <v>41.375</v>
      </c>
      <c r="AP72" s="75" t="str">
        <f t="shared" si="74"/>
        <v>Medio</v>
      </c>
      <c r="AQ72" s="62" t="s">
        <v>114</v>
      </c>
      <c r="AR72" s="10"/>
      <c r="AS72" s="11"/>
      <c r="AT72" s="12"/>
    </row>
    <row r="73" spans="1:46" s="13" customFormat="1" ht="62.25" customHeight="1" x14ac:dyDescent="0.3">
      <c r="A73" s="4" t="s">
        <v>178</v>
      </c>
      <c r="B73" s="4" t="s">
        <v>88</v>
      </c>
      <c r="C73" s="30" t="s">
        <v>194</v>
      </c>
      <c r="D73" s="5" t="s">
        <v>137</v>
      </c>
      <c r="E73" s="5" t="s">
        <v>196</v>
      </c>
      <c r="F73" s="5" t="s">
        <v>103</v>
      </c>
      <c r="G73" s="5" t="s">
        <v>174</v>
      </c>
      <c r="H73" s="5" t="s">
        <v>107</v>
      </c>
      <c r="I73" s="5" t="s">
        <v>145</v>
      </c>
      <c r="J73" s="5" t="s">
        <v>191</v>
      </c>
      <c r="K73" s="5" t="s">
        <v>192</v>
      </c>
      <c r="L73" s="5" t="s">
        <v>193</v>
      </c>
      <c r="M73" s="5">
        <v>10</v>
      </c>
      <c r="N73" s="5">
        <v>5</v>
      </c>
      <c r="O73" s="76">
        <f t="shared" si="65"/>
        <v>50</v>
      </c>
      <c r="P73" s="5">
        <v>10</v>
      </c>
      <c r="Q73" s="4">
        <v>1</v>
      </c>
      <c r="R73" s="4">
        <v>5</v>
      </c>
      <c r="S73" s="76">
        <f t="shared" si="66"/>
        <v>53.5</v>
      </c>
      <c r="T73" s="4">
        <v>1</v>
      </c>
      <c r="U73" s="4">
        <v>1</v>
      </c>
      <c r="V73" s="75">
        <f t="shared" si="67"/>
        <v>1</v>
      </c>
      <c r="W73" s="77">
        <f t="shared" si="68"/>
        <v>46.674999999999997</v>
      </c>
      <c r="X73" s="75" t="str">
        <f t="shared" si="69"/>
        <v>Medio</v>
      </c>
      <c r="Y73" s="29" t="s">
        <v>194</v>
      </c>
      <c r="Z73" s="4">
        <v>2</v>
      </c>
      <c r="AA73" s="4">
        <v>2</v>
      </c>
      <c r="AB73" s="4">
        <v>2</v>
      </c>
      <c r="AC73" s="4">
        <v>2</v>
      </c>
      <c r="AD73" s="4">
        <v>2</v>
      </c>
      <c r="AE73" s="75">
        <f t="shared" si="64"/>
        <v>10</v>
      </c>
      <c r="AF73" s="4">
        <v>2</v>
      </c>
      <c r="AG73" s="4">
        <v>2</v>
      </c>
      <c r="AH73" s="4">
        <v>2</v>
      </c>
      <c r="AI73" s="29">
        <f t="shared" si="70"/>
        <v>6</v>
      </c>
      <c r="AJ73" s="4">
        <v>0</v>
      </c>
      <c r="AK73" s="4">
        <v>1</v>
      </c>
      <c r="AL73" s="4">
        <v>0</v>
      </c>
      <c r="AM73" s="29">
        <f t="shared" si="71"/>
        <v>1</v>
      </c>
      <c r="AN73" s="29">
        <f t="shared" si="72"/>
        <v>17</v>
      </c>
      <c r="AO73" s="60">
        <f t="shared" si="73"/>
        <v>29.674999999999997</v>
      </c>
      <c r="AP73" s="75" t="str">
        <f t="shared" si="74"/>
        <v>Bajo</v>
      </c>
      <c r="AQ73" s="4" t="s">
        <v>114</v>
      </c>
      <c r="AR73" s="10"/>
      <c r="AS73" s="11"/>
      <c r="AT73" s="12"/>
    </row>
    <row r="74" spans="1:46" s="13" customFormat="1" ht="62.25" customHeight="1" x14ac:dyDescent="0.3">
      <c r="A74" s="4" t="s">
        <v>105</v>
      </c>
      <c r="B74" s="4" t="s">
        <v>88</v>
      </c>
      <c r="C74" s="30" t="s">
        <v>194</v>
      </c>
      <c r="D74" s="5" t="s">
        <v>137</v>
      </c>
      <c r="E74" s="5" t="s">
        <v>196</v>
      </c>
      <c r="F74" s="5" t="s">
        <v>103</v>
      </c>
      <c r="G74" s="5" t="s">
        <v>174</v>
      </c>
      <c r="H74" s="5" t="s">
        <v>115</v>
      </c>
      <c r="I74" s="5" t="s">
        <v>116</v>
      </c>
      <c r="J74" s="5" t="s">
        <v>187</v>
      </c>
      <c r="K74" s="30" t="s">
        <v>123</v>
      </c>
      <c r="L74" s="30" t="s">
        <v>120</v>
      </c>
      <c r="M74" s="5">
        <v>10</v>
      </c>
      <c r="N74" s="5">
        <v>5</v>
      </c>
      <c r="O74" s="76">
        <f t="shared" si="65"/>
        <v>50</v>
      </c>
      <c r="P74" s="5">
        <v>10</v>
      </c>
      <c r="Q74" s="4">
        <v>1</v>
      </c>
      <c r="R74" s="4">
        <v>1</v>
      </c>
      <c r="S74" s="76">
        <f t="shared" si="66"/>
        <v>41.5</v>
      </c>
      <c r="T74" s="4">
        <v>5</v>
      </c>
      <c r="U74" s="4">
        <v>5</v>
      </c>
      <c r="V74" s="75">
        <f t="shared" si="67"/>
        <v>25</v>
      </c>
      <c r="W74" s="77">
        <f t="shared" si="68"/>
        <v>43.674999999999997</v>
      </c>
      <c r="X74" s="75" t="str">
        <f t="shared" si="69"/>
        <v>Medio</v>
      </c>
      <c r="Y74" s="29" t="s">
        <v>194</v>
      </c>
      <c r="Z74" s="4">
        <v>2</v>
      </c>
      <c r="AA74" s="4">
        <v>0</v>
      </c>
      <c r="AB74" s="4">
        <v>2</v>
      </c>
      <c r="AC74" s="4">
        <v>1</v>
      </c>
      <c r="AD74" s="4">
        <v>2</v>
      </c>
      <c r="AE74" s="75">
        <f t="shared" si="64"/>
        <v>7</v>
      </c>
      <c r="AF74" s="4">
        <v>2</v>
      </c>
      <c r="AG74" s="4">
        <v>1</v>
      </c>
      <c r="AH74" s="29">
        <v>0</v>
      </c>
      <c r="AI74" s="29">
        <f t="shared" si="70"/>
        <v>3</v>
      </c>
      <c r="AJ74" s="4">
        <v>2</v>
      </c>
      <c r="AK74" s="4">
        <v>2</v>
      </c>
      <c r="AL74" s="4">
        <v>0</v>
      </c>
      <c r="AM74" s="29">
        <f t="shared" si="71"/>
        <v>4</v>
      </c>
      <c r="AN74" s="29">
        <f t="shared" si="72"/>
        <v>14</v>
      </c>
      <c r="AO74" s="60">
        <f t="shared" si="73"/>
        <v>29.674999999999997</v>
      </c>
      <c r="AP74" s="75" t="str">
        <f t="shared" si="74"/>
        <v>Bajo</v>
      </c>
      <c r="AQ74" s="62" t="s">
        <v>119</v>
      </c>
      <c r="AR74" s="10"/>
      <c r="AS74" s="11"/>
      <c r="AT74" s="12"/>
    </row>
    <row r="75" spans="1:46" s="13" customFormat="1" ht="62.25" customHeight="1" x14ac:dyDescent="0.3">
      <c r="A75" s="29" t="s">
        <v>105</v>
      </c>
      <c r="B75" s="4" t="s">
        <v>88</v>
      </c>
      <c r="C75" s="30" t="s">
        <v>194</v>
      </c>
      <c r="D75" s="5" t="s">
        <v>141</v>
      </c>
      <c r="E75" s="5" t="s">
        <v>195</v>
      </c>
      <c r="F75" s="30" t="s">
        <v>103</v>
      </c>
      <c r="G75" s="30" t="s">
        <v>104</v>
      </c>
      <c r="H75" s="30" t="s">
        <v>112</v>
      </c>
      <c r="I75" s="5" t="s">
        <v>109</v>
      </c>
      <c r="J75" s="30" t="s">
        <v>110</v>
      </c>
      <c r="K75" s="30" t="s">
        <v>121</v>
      </c>
      <c r="L75" s="30" t="s">
        <v>111</v>
      </c>
      <c r="M75" s="5">
        <v>10</v>
      </c>
      <c r="N75" s="30">
        <v>5</v>
      </c>
      <c r="O75" s="76">
        <f t="shared" si="65"/>
        <v>50</v>
      </c>
      <c r="P75" s="30">
        <v>5</v>
      </c>
      <c r="Q75" s="29">
        <v>5</v>
      </c>
      <c r="R75" s="29">
        <v>5</v>
      </c>
      <c r="S75" s="76">
        <f t="shared" si="66"/>
        <v>50</v>
      </c>
      <c r="T75" s="29">
        <v>1</v>
      </c>
      <c r="U75" s="29">
        <v>1</v>
      </c>
      <c r="V75" s="75">
        <f t="shared" si="67"/>
        <v>1</v>
      </c>
      <c r="W75" s="77">
        <f t="shared" si="68"/>
        <v>45.1</v>
      </c>
      <c r="X75" s="75" t="str">
        <f t="shared" si="69"/>
        <v>Medio</v>
      </c>
      <c r="Y75" s="29" t="s">
        <v>194</v>
      </c>
      <c r="Z75" s="29">
        <v>2</v>
      </c>
      <c r="AA75" s="29">
        <v>0</v>
      </c>
      <c r="AB75" s="29">
        <v>2</v>
      </c>
      <c r="AC75" s="29">
        <v>2</v>
      </c>
      <c r="AD75" s="29">
        <v>2</v>
      </c>
      <c r="AE75" s="75">
        <f t="shared" si="64"/>
        <v>8</v>
      </c>
      <c r="AF75" s="29">
        <v>2</v>
      </c>
      <c r="AG75" s="29">
        <v>0</v>
      </c>
      <c r="AH75" s="29">
        <v>2</v>
      </c>
      <c r="AI75" s="29">
        <f t="shared" si="70"/>
        <v>4</v>
      </c>
      <c r="AJ75" s="29">
        <v>0</v>
      </c>
      <c r="AK75" s="29">
        <v>2</v>
      </c>
      <c r="AL75" s="29">
        <v>2</v>
      </c>
      <c r="AM75" s="29">
        <f t="shared" si="71"/>
        <v>4</v>
      </c>
      <c r="AN75" s="29">
        <f t="shared" si="72"/>
        <v>16</v>
      </c>
      <c r="AO75" s="60">
        <f t="shared" si="73"/>
        <v>29.1</v>
      </c>
      <c r="AP75" s="75" t="str">
        <f t="shared" si="74"/>
        <v>Bajo</v>
      </c>
      <c r="AQ75" s="61" t="s">
        <v>163</v>
      </c>
      <c r="AR75" s="10"/>
      <c r="AS75" s="11"/>
      <c r="AT75" s="12"/>
    </row>
    <row r="76" spans="1:46" s="13" customFormat="1" ht="62.25" customHeight="1" x14ac:dyDescent="0.3">
      <c r="A76" s="4" t="s">
        <v>105</v>
      </c>
      <c r="B76" s="4" t="s">
        <v>88</v>
      </c>
      <c r="C76" s="30" t="s">
        <v>194</v>
      </c>
      <c r="D76" s="5" t="s">
        <v>141</v>
      </c>
      <c r="E76" s="5" t="s">
        <v>195</v>
      </c>
      <c r="F76" s="5" t="s">
        <v>103</v>
      </c>
      <c r="G76" s="5" t="s">
        <v>104</v>
      </c>
      <c r="H76" s="5" t="s">
        <v>115</v>
      </c>
      <c r="I76" s="5" t="s">
        <v>183</v>
      </c>
      <c r="J76" s="5" t="s">
        <v>180</v>
      </c>
      <c r="K76" s="5" t="s">
        <v>181</v>
      </c>
      <c r="L76" s="5" t="s">
        <v>182</v>
      </c>
      <c r="M76" s="5">
        <v>10</v>
      </c>
      <c r="N76" s="5">
        <v>10</v>
      </c>
      <c r="O76" s="76">
        <f t="shared" si="65"/>
        <v>100</v>
      </c>
      <c r="P76" s="5">
        <v>10</v>
      </c>
      <c r="Q76" s="4">
        <v>5</v>
      </c>
      <c r="R76" s="4">
        <v>10</v>
      </c>
      <c r="S76" s="76">
        <f t="shared" si="66"/>
        <v>82.5</v>
      </c>
      <c r="T76" s="4">
        <v>5</v>
      </c>
      <c r="U76" s="4">
        <v>5</v>
      </c>
      <c r="V76" s="75">
        <f t="shared" si="67"/>
        <v>25</v>
      </c>
      <c r="W76" s="77">
        <f t="shared" si="68"/>
        <v>84.625</v>
      </c>
      <c r="X76" s="75" t="str">
        <f t="shared" si="69"/>
        <v>Alto</v>
      </c>
      <c r="Y76" s="29" t="s">
        <v>194</v>
      </c>
      <c r="Z76" s="74">
        <v>2</v>
      </c>
      <c r="AA76" s="74">
        <v>0</v>
      </c>
      <c r="AB76" s="74">
        <v>2</v>
      </c>
      <c r="AC76" s="74">
        <v>1</v>
      </c>
      <c r="AD76" s="74">
        <v>2</v>
      </c>
      <c r="AE76" s="75">
        <f t="shared" si="64"/>
        <v>7</v>
      </c>
      <c r="AF76" s="4">
        <v>2</v>
      </c>
      <c r="AG76" s="4">
        <v>2</v>
      </c>
      <c r="AH76" s="4">
        <v>0</v>
      </c>
      <c r="AI76" s="29">
        <f t="shared" si="70"/>
        <v>4</v>
      </c>
      <c r="AJ76" s="4">
        <v>0</v>
      </c>
      <c r="AK76" s="4">
        <v>0</v>
      </c>
      <c r="AL76" s="4">
        <v>2</v>
      </c>
      <c r="AM76" s="29">
        <f t="shared" si="71"/>
        <v>2</v>
      </c>
      <c r="AN76" s="29">
        <f t="shared" si="72"/>
        <v>13</v>
      </c>
      <c r="AO76" s="60">
        <f t="shared" si="73"/>
        <v>71.625</v>
      </c>
      <c r="AP76" s="75" t="str">
        <f t="shared" si="74"/>
        <v>Alto</v>
      </c>
      <c r="AQ76" s="4" t="s">
        <v>186</v>
      </c>
      <c r="AR76" s="10"/>
      <c r="AS76" s="11"/>
      <c r="AT76" s="12"/>
    </row>
    <row r="77" spans="1:46" s="13" customFormat="1" ht="62.25" customHeight="1" x14ac:dyDescent="0.3">
      <c r="A77" s="4" t="s">
        <v>178</v>
      </c>
      <c r="B77" s="4" t="s">
        <v>88</v>
      </c>
      <c r="C77" s="30" t="s">
        <v>194</v>
      </c>
      <c r="D77" s="5" t="s">
        <v>207</v>
      </c>
      <c r="E77" s="5" t="s">
        <v>196</v>
      </c>
      <c r="F77" s="5" t="s">
        <v>158</v>
      </c>
      <c r="G77" s="5" t="s">
        <v>174</v>
      </c>
      <c r="H77" s="5" t="s">
        <v>115</v>
      </c>
      <c r="I77" s="5" t="s">
        <v>208</v>
      </c>
      <c r="J77" s="5" t="s">
        <v>164</v>
      </c>
      <c r="K77" s="5" t="s">
        <v>167</v>
      </c>
      <c r="L77" s="5" t="s">
        <v>209</v>
      </c>
      <c r="M77" s="5">
        <v>10</v>
      </c>
      <c r="N77" s="5">
        <v>10</v>
      </c>
      <c r="O77" s="30">
        <f t="shared" si="65"/>
        <v>100</v>
      </c>
      <c r="P77" s="5">
        <v>10</v>
      </c>
      <c r="Q77" s="4">
        <v>10</v>
      </c>
      <c r="R77" s="4">
        <v>10</v>
      </c>
      <c r="S77" s="30">
        <f t="shared" si="66"/>
        <v>100</v>
      </c>
      <c r="T77" s="4">
        <v>1</v>
      </c>
      <c r="U77" s="4">
        <v>1</v>
      </c>
      <c r="V77" s="29">
        <f t="shared" si="67"/>
        <v>1</v>
      </c>
      <c r="W77" s="59">
        <f t="shared" si="68"/>
        <v>90.1</v>
      </c>
      <c r="X77" s="60" t="str">
        <f t="shared" si="69"/>
        <v>Alto</v>
      </c>
      <c r="Y77" s="75" t="s">
        <v>202</v>
      </c>
      <c r="Z77" s="4">
        <v>2</v>
      </c>
      <c r="AA77" s="4">
        <v>2</v>
      </c>
      <c r="AB77" s="4">
        <v>2</v>
      </c>
      <c r="AC77" s="4">
        <v>2</v>
      </c>
      <c r="AD77" s="4">
        <v>2</v>
      </c>
      <c r="AE77" s="75">
        <f t="shared" si="64"/>
        <v>10</v>
      </c>
      <c r="AF77" s="4">
        <v>0</v>
      </c>
      <c r="AG77" s="4">
        <v>0</v>
      </c>
      <c r="AH77" s="29">
        <v>0</v>
      </c>
      <c r="AI77" s="29">
        <f t="shared" si="70"/>
        <v>0</v>
      </c>
      <c r="AJ77" s="4">
        <v>0</v>
      </c>
      <c r="AK77" s="4">
        <v>0</v>
      </c>
      <c r="AL77" s="4">
        <v>0</v>
      </c>
      <c r="AM77" s="29">
        <f t="shared" si="71"/>
        <v>0</v>
      </c>
      <c r="AN77" s="29">
        <f t="shared" si="72"/>
        <v>10</v>
      </c>
      <c r="AO77" s="60">
        <f t="shared" si="73"/>
        <v>80.099999999999994</v>
      </c>
      <c r="AP77" s="75" t="str">
        <f t="shared" si="74"/>
        <v>Alto</v>
      </c>
      <c r="AQ77" s="4" t="s">
        <v>210</v>
      </c>
      <c r="AR77" s="10"/>
      <c r="AS77" s="11"/>
      <c r="AT77" s="12"/>
    </row>
    <row r="78" spans="1:46" s="13" customFormat="1" ht="62.25" customHeight="1" x14ac:dyDescent="0.3">
      <c r="A78" s="4" t="s">
        <v>105</v>
      </c>
      <c r="B78" s="4" t="s">
        <v>88</v>
      </c>
      <c r="C78" s="30" t="s">
        <v>194</v>
      </c>
      <c r="D78" s="5" t="s">
        <v>126</v>
      </c>
      <c r="E78" s="5" t="s">
        <v>196</v>
      </c>
      <c r="F78" s="5" t="s">
        <v>103</v>
      </c>
      <c r="G78" s="5" t="s">
        <v>104</v>
      </c>
      <c r="H78" s="5" t="s">
        <v>107</v>
      </c>
      <c r="I78" s="5" t="s">
        <v>139</v>
      </c>
      <c r="J78" s="5" t="s">
        <v>110</v>
      </c>
      <c r="K78" s="30" t="s">
        <v>160</v>
      </c>
      <c r="L78" s="5" t="s">
        <v>161</v>
      </c>
      <c r="M78" s="5">
        <v>10</v>
      </c>
      <c r="N78" s="5">
        <v>5</v>
      </c>
      <c r="O78" s="76">
        <f t="shared" si="65"/>
        <v>50</v>
      </c>
      <c r="P78" s="4">
        <v>10</v>
      </c>
      <c r="Q78" s="4">
        <v>5</v>
      </c>
      <c r="R78" s="4">
        <v>1</v>
      </c>
      <c r="S78" s="76">
        <f t="shared" si="66"/>
        <v>55.5</v>
      </c>
      <c r="T78" s="4">
        <v>5</v>
      </c>
      <c r="U78" s="4">
        <v>5</v>
      </c>
      <c r="V78" s="75">
        <f t="shared" si="67"/>
        <v>25</v>
      </c>
      <c r="W78" s="77">
        <f t="shared" si="68"/>
        <v>49.975000000000001</v>
      </c>
      <c r="X78" s="75" t="str">
        <f t="shared" si="69"/>
        <v>Medio</v>
      </c>
      <c r="Y78" s="29" t="s">
        <v>194</v>
      </c>
      <c r="Z78" s="4">
        <v>0</v>
      </c>
      <c r="AA78" s="4">
        <v>2</v>
      </c>
      <c r="AB78" s="4">
        <v>2</v>
      </c>
      <c r="AC78" s="4">
        <v>2</v>
      </c>
      <c r="AD78" s="4">
        <v>2</v>
      </c>
      <c r="AE78" s="75">
        <f t="shared" si="64"/>
        <v>8</v>
      </c>
      <c r="AF78" s="4">
        <v>2</v>
      </c>
      <c r="AG78" s="4">
        <v>2</v>
      </c>
      <c r="AH78" s="29">
        <v>2</v>
      </c>
      <c r="AI78" s="29">
        <f t="shared" si="70"/>
        <v>6</v>
      </c>
      <c r="AJ78" s="4">
        <v>2</v>
      </c>
      <c r="AK78" s="4">
        <v>2</v>
      </c>
      <c r="AL78" s="4">
        <v>2</v>
      </c>
      <c r="AM78" s="29">
        <f t="shared" si="71"/>
        <v>6</v>
      </c>
      <c r="AN78" s="29">
        <f t="shared" si="72"/>
        <v>20</v>
      </c>
      <c r="AO78" s="60">
        <f t="shared" si="73"/>
        <v>29.975000000000001</v>
      </c>
      <c r="AP78" s="75" t="str">
        <f t="shared" si="74"/>
        <v>Bajo</v>
      </c>
      <c r="AQ78" s="62" t="s">
        <v>114</v>
      </c>
      <c r="AR78" s="10"/>
      <c r="AS78" s="11"/>
      <c r="AT78" s="12"/>
    </row>
    <row r="79" spans="1:46" ht="15.75" customHeight="1" x14ac:dyDescent="0.35">
      <c r="AR79" s="14"/>
    </row>
    <row r="80" spans="1:46" ht="15.75" customHeight="1" x14ac:dyDescent="0.35">
      <c r="AR80" s="14"/>
    </row>
    <row r="81" spans="44:44" ht="15.75" customHeight="1" x14ac:dyDescent="0.35">
      <c r="AR81" s="14"/>
    </row>
    <row r="82" spans="44:44" ht="15.75" customHeight="1" x14ac:dyDescent="0.35">
      <c r="AR82" s="14"/>
    </row>
    <row r="83" spans="44:44" ht="15.75" customHeight="1" x14ac:dyDescent="0.35">
      <c r="AR83" s="14"/>
    </row>
    <row r="84" spans="44:44" ht="15.75" customHeight="1" x14ac:dyDescent="0.35">
      <c r="AR84" s="14"/>
    </row>
    <row r="85" spans="44:44" ht="15.75" customHeight="1" x14ac:dyDescent="0.35">
      <c r="AR85" s="14"/>
    </row>
    <row r="86" spans="44:44" ht="15.75" customHeight="1" x14ac:dyDescent="0.35">
      <c r="AR86" s="14"/>
    </row>
    <row r="87" spans="44:44" ht="15.75" customHeight="1" x14ac:dyDescent="0.35">
      <c r="AR87" s="14"/>
    </row>
    <row r="88" spans="44:44" ht="15.75" customHeight="1" x14ac:dyDescent="0.35">
      <c r="AR88" s="14"/>
    </row>
    <row r="89" spans="44:44" ht="15.75" customHeight="1" x14ac:dyDescent="0.35">
      <c r="AR89" s="14"/>
    </row>
    <row r="90" spans="44:44" ht="15.75" customHeight="1" x14ac:dyDescent="0.35">
      <c r="AR90" s="14"/>
    </row>
    <row r="91" spans="44:44" ht="15.75" customHeight="1" x14ac:dyDescent="0.35">
      <c r="AR91" s="14"/>
    </row>
    <row r="92" spans="44:44" ht="15.75" customHeight="1" x14ac:dyDescent="0.35">
      <c r="AR92" s="14"/>
    </row>
    <row r="93" spans="44:44" ht="15.75" customHeight="1" x14ac:dyDescent="0.35">
      <c r="AR93" s="14"/>
    </row>
    <row r="94" spans="44:44" ht="15.75" customHeight="1" x14ac:dyDescent="0.35">
      <c r="AR94" s="14"/>
    </row>
    <row r="95" spans="44:44" ht="15.75" customHeight="1" x14ac:dyDescent="0.35">
      <c r="AR95" s="14"/>
    </row>
    <row r="96" spans="44:44" ht="15.75" customHeight="1" x14ac:dyDescent="0.35">
      <c r="AR96" s="14"/>
    </row>
    <row r="97" spans="44:44" ht="15.75" customHeight="1" x14ac:dyDescent="0.35">
      <c r="AR97" s="14"/>
    </row>
    <row r="98" spans="44:44" ht="15.75" customHeight="1" x14ac:dyDescent="0.35">
      <c r="AR98" s="14"/>
    </row>
    <row r="99" spans="44:44" ht="15.75" customHeight="1" x14ac:dyDescent="0.35">
      <c r="AR99" s="14"/>
    </row>
    <row r="100" spans="44:44" ht="15.75" customHeight="1" x14ac:dyDescent="0.35">
      <c r="AR100" s="14"/>
    </row>
    <row r="101" spans="44:44" ht="15.75" customHeight="1" x14ac:dyDescent="0.35">
      <c r="AR101" s="14"/>
    </row>
    <row r="102" spans="44:44" ht="15.75" customHeight="1" x14ac:dyDescent="0.35">
      <c r="AR102" s="14"/>
    </row>
    <row r="103" spans="44:44" ht="15.75" customHeight="1" x14ac:dyDescent="0.35">
      <c r="AR103" s="14"/>
    </row>
    <row r="104" spans="44:44" ht="15.75" customHeight="1" x14ac:dyDescent="0.35">
      <c r="AR104" s="14"/>
    </row>
    <row r="105" spans="44:44" ht="15.75" customHeight="1" x14ac:dyDescent="0.35">
      <c r="AR105" s="14"/>
    </row>
    <row r="106" spans="44:44" ht="15.75" customHeight="1" x14ac:dyDescent="0.35">
      <c r="AR106" s="14"/>
    </row>
    <row r="107" spans="44:44" ht="15.75" customHeight="1" x14ac:dyDescent="0.35">
      <c r="AR107" s="14"/>
    </row>
    <row r="108" spans="44:44" ht="15.75" customHeight="1" x14ac:dyDescent="0.35">
      <c r="AR108" s="14"/>
    </row>
    <row r="109" spans="44:44" ht="15.75" customHeight="1" x14ac:dyDescent="0.35">
      <c r="AR109" s="14"/>
    </row>
    <row r="110" spans="44:44" ht="15.75" customHeight="1" x14ac:dyDescent="0.35">
      <c r="AR110" s="14"/>
    </row>
    <row r="111" spans="44:44" ht="15.75" customHeight="1" x14ac:dyDescent="0.35">
      <c r="AR111" s="14"/>
    </row>
    <row r="112" spans="44:44" ht="15.75" customHeight="1" x14ac:dyDescent="0.35">
      <c r="AR112" s="14"/>
    </row>
    <row r="113" spans="44:44" ht="15.75" customHeight="1" x14ac:dyDescent="0.35">
      <c r="AR113" s="14"/>
    </row>
    <row r="114" spans="44:44" ht="15.75" customHeight="1" x14ac:dyDescent="0.35">
      <c r="AR114" s="14"/>
    </row>
    <row r="115" spans="44:44" ht="15.75" customHeight="1" x14ac:dyDescent="0.35">
      <c r="AR115" s="14"/>
    </row>
    <row r="116" spans="44:44" ht="15.75" customHeight="1" x14ac:dyDescent="0.35">
      <c r="AR116" s="14"/>
    </row>
    <row r="117" spans="44:44" ht="15.75" customHeight="1" x14ac:dyDescent="0.35">
      <c r="AR117" s="14"/>
    </row>
    <row r="118" spans="44:44" ht="15.75" customHeight="1" x14ac:dyDescent="0.35">
      <c r="AR118" s="14"/>
    </row>
    <row r="119" spans="44:44" ht="15.75" customHeight="1" x14ac:dyDescent="0.35">
      <c r="AR119" s="14"/>
    </row>
    <row r="120" spans="44:44" ht="15.75" customHeight="1" x14ac:dyDescent="0.35">
      <c r="AR120" s="14"/>
    </row>
    <row r="121" spans="44:44" ht="15.75" customHeight="1" x14ac:dyDescent="0.35">
      <c r="AR121" s="14"/>
    </row>
    <row r="122" spans="44:44" ht="15.75" customHeight="1" x14ac:dyDescent="0.35">
      <c r="AR122" s="14"/>
    </row>
    <row r="123" spans="44:44" ht="15.75" customHeight="1" x14ac:dyDescent="0.35">
      <c r="AR123" s="14"/>
    </row>
    <row r="124" spans="44:44" ht="15.75" customHeight="1" x14ac:dyDescent="0.35">
      <c r="AR124" s="14"/>
    </row>
    <row r="125" spans="44:44" ht="15.75" customHeight="1" x14ac:dyDescent="0.35">
      <c r="AR125" s="14"/>
    </row>
    <row r="126" spans="44:44" ht="15.75" customHeight="1" x14ac:dyDescent="0.35">
      <c r="AR126" s="14"/>
    </row>
    <row r="127" spans="44:44" ht="15.75" customHeight="1" x14ac:dyDescent="0.35">
      <c r="AR127" s="14"/>
    </row>
    <row r="128" spans="44:44" ht="15.75" customHeight="1" x14ac:dyDescent="0.35">
      <c r="AR128" s="14"/>
    </row>
    <row r="129" spans="44:44" ht="15.75" customHeight="1" x14ac:dyDescent="0.35">
      <c r="AR129" s="14"/>
    </row>
    <row r="130" spans="44:44" ht="15.75" customHeight="1" x14ac:dyDescent="0.35">
      <c r="AR130" s="14"/>
    </row>
    <row r="131" spans="44:44" ht="15.75" customHeight="1" x14ac:dyDescent="0.35">
      <c r="AR131" s="14"/>
    </row>
    <row r="132" spans="44:44" ht="15.75" customHeight="1" x14ac:dyDescent="0.35">
      <c r="AR132" s="14"/>
    </row>
    <row r="133" spans="44:44" ht="15.75" customHeight="1" x14ac:dyDescent="0.35">
      <c r="AR133" s="14"/>
    </row>
    <row r="134" spans="44:44" ht="15.75" customHeight="1" x14ac:dyDescent="0.35">
      <c r="AR134" s="14"/>
    </row>
    <row r="135" spans="44:44" ht="15.75" customHeight="1" x14ac:dyDescent="0.35">
      <c r="AR135" s="14"/>
    </row>
    <row r="136" spans="44:44" ht="15.75" customHeight="1" x14ac:dyDescent="0.35">
      <c r="AR136" s="14"/>
    </row>
    <row r="137" spans="44:44" ht="15.75" customHeight="1" x14ac:dyDescent="0.35">
      <c r="AR137" s="14"/>
    </row>
    <row r="138" spans="44:44" ht="15.75" customHeight="1" x14ac:dyDescent="0.35">
      <c r="AR138" s="14"/>
    </row>
    <row r="139" spans="44:44" ht="15.75" customHeight="1" x14ac:dyDescent="0.35">
      <c r="AR139" s="14"/>
    </row>
    <row r="140" spans="44:44" ht="15.75" customHeight="1" x14ac:dyDescent="0.35">
      <c r="AR140" s="14"/>
    </row>
    <row r="141" spans="44:44" ht="15.75" customHeight="1" x14ac:dyDescent="0.35">
      <c r="AR141" s="14"/>
    </row>
    <row r="142" spans="44:44" ht="15.75" customHeight="1" x14ac:dyDescent="0.35">
      <c r="AR142" s="14"/>
    </row>
    <row r="143" spans="44:44" ht="15.75" customHeight="1" x14ac:dyDescent="0.35">
      <c r="AR143" s="14"/>
    </row>
    <row r="144" spans="44:44" ht="15.75" customHeight="1" x14ac:dyDescent="0.35">
      <c r="AR144" s="14"/>
    </row>
    <row r="145" spans="44:44" ht="15.75" customHeight="1" x14ac:dyDescent="0.35">
      <c r="AR145" s="14"/>
    </row>
    <row r="146" spans="44:44" ht="15.75" customHeight="1" x14ac:dyDescent="0.35">
      <c r="AR146" s="14"/>
    </row>
    <row r="147" spans="44:44" ht="15.75" customHeight="1" x14ac:dyDescent="0.35">
      <c r="AR147" s="14"/>
    </row>
    <row r="148" spans="44:44" ht="15.75" customHeight="1" x14ac:dyDescent="0.35">
      <c r="AR148" s="14"/>
    </row>
    <row r="149" spans="44:44" ht="15.75" customHeight="1" x14ac:dyDescent="0.35">
      <c r="AR149" s="14"/>
    </row>
    <row r="150" spans="44:44" ht="15.75" customHeight="1" x14ac:dyDescent="0.35">
      <c r="AR150" s="14"/>
    </row>
    <row r="151" spans="44:44" ht="15.75" customHeight="1" x14ac:dyDescent="0.35">
      <c r="AR151" s="14"/>
    </row>
    <row r="152" spans="44:44" ht="15.75" customHeight="1" x14ac:dyDescent="0.35">
      <c r="AR152" s="14"/>
    </row>
    <row r="153" spans="44:44" ht="15.75" customHeight="1" x14ac:dyDescent="0.35">
      <c r="AR153" s="14"/>
    </row>
    <row r="154" spans="44:44" ht="15.75" customHeight="1" x14ac:dyDescent="0.35">
      <c r="AR154" s="14"/>
    </row>
    <row r="155" spans="44:44" ht="15.75" customHeight="1" x14ac:dyDescent="0.35">
      <c r="AR155" s="14"/>
    </row>
    <row r="156" spans="44:44" ht="15.75" customHeight="1" x14ac:dyDescent="0.35">
      <c r="AR156" s="14"/>
    </row>
    <row r="157" spans="44:44" ht="15.75" customHeight="1" x14ac:dyDescent="0.35">
      <c r="AR157" s="14"/>
    </row>
    <row r="158" spans="44:44" ht="15.75" customHeight="1" x14ac:dyDescent="0.35">
      <c r="AR158" s="14"/>
    </row>
    <row r="159" spans="44:44" ht="15.75" customHeight="1" x14ac:dyDescent="0.35">
      <c r="AR159" s="14"/>
    </row>
    <row r="160" spans="44:44" ht="15.75" customHeight="1" x14ac:dyDescent="0.35">
      <c r="AR160" s="14"/>
    </row>
    <row r="161" spans="44:44" ht="15.75" customHeight="1" x14ac:dyDescent="0.35">
      <c r="AR161" s="14"/>
    </row>
    <row r="162" spans="44:44" ht="15.75" customHeight="1" x14ac:dyDescent="0.35">
      <c r="AR162" s="14"/>
    </row>
    <row r="163" spans="44:44" ht="15.75" customHeight="1" x14ac:dyDescent="0.35">
      <c r="AR163" s="14"/>
    </row>
    <row r="164" spans="44:44" ht="15.75" customHeight="1" x14ac:dyDescent="0.35">
      <c r="AR164" s="14"/>
    </row>
    <row r="165" spans="44:44" ht="15.75" customHeight="1" x14ac:dyDescent="0.35">
      <c r="AR165" s="14"/>
    </row>
    <row r="166" spans="44:44" ht="15.75" customHeight="1" x14ac:dyDescent="0.35">
      <c r="AR166" s="14"/>
    </row>
    <row r="167" spans="44:44" ht="15.75" customHeight="1" x14ac:dyDescent="0.35">
      <c r="AR167" s="14"/>
    </row>
    <row r="168" spans="44:44" ht="15.75" customHeight="1" x14ac:dyDescent="0.35">
      <c r="AR168" s="14"/>
    </row>
    <row r="169" spans="44:44" ht="15.75" customHeight="1" x14ac:dyDescent="0.35">
      <c r="AR169" s="14"/>
    </row>
    <row r="170" spans="44:44" ht="15.75" customHeight="1" x14ac:dyDescent="0.35">
      <c r="AR170" s="14"/>
    </row>
    <row r="171" spans="44:44" ht="15.75" customHeight="1" x14ac:dyDescent="0.35">
      <c r="AR171" s="14"/>
    </row>
    <row r="172" spans="44:44" ht="15.75" customHeight="1" x14ac:dyDescent="0.35">
      <c r="AR172" s="14"/>
    </row>
    <row r="173" spans="44:44" ht="15.75" customHeight="1" x14ac:dyDescent="0.35">
      <c r="AR173" s="14"/>
    </row>
    <row r="174" spans="44:44" ht="15.75" customHeight="1" x14ac:dyDescent="0.35">
      <c r="AR174" s="14"/>
    </row>
    <row r="175" spans="44:44" ht="15.75" customHeight="1" x14ac:dyDescent="0.35">
      <c r="AR175" s="14"/>
    </row>
    <row r="176" spans="44:44" ht="15.75" customHeight="1" x14ac:dyDescent="0.35">
      <c r="AR176" s="14"/>
    </row>
    <row r="177" spans="44:44" ht="15.75" customHeight="1" x14ac:dyDescent="0.35">
      <c r="AR177" s="14"/>
    </row>
    <row r="178" spans="44:44" ht="15.75" customHeight="1" x14ac:dyDescent="0.35">
      <c r="AR178" s="14"/>
    </row>
    <row r="179" spans="44:44" ht="15.75" customHeight="1" x14ac:dyDescent="0.35">
      <c r="AR179" s="14"/>
    </row>
    <row r="180" spans="44:44" ht="15.75" customHeight="1" x14ac:dyDescent="0.35">
      <c r="AR180" s="14"/>
    </row>
    <row r="181" spans="44:44" ht="15.75" customHeight="1" x14ac:dyDescent="0.35">
      <c r="AR181" s="14"/>
    </row>
    <row r="182" spans="44:44" ht="15.75" customHeight="1" x14ac:dyDescent="0.35">
      <c r="AR182" s="14"/>
    </row>
    <row r="183" spans="44:44" ht="15.75" customHeight="1" x14ac:dyDescent="0.35">
      <c r="AR183" s="14"/>
    </row>
    <row r="184" spans="44:44" ht="15.75" customHeight="1" x14ac:dyDescent="0.35">
      <c r="AR184" s="14"/>
    </row>
    <row r="185" spans="44:44" ht="15.75" customHeight="1" x14ac:dyDescent="0.35">
      <c r="AR185" s="14"/>
    </row>
    <row r="186" spans="44:44" ht="15.75" customHeight="1" x14ac:dyDescent="0.35">
      <c r="AR186" s="14"/>
    </row>
    <row r="187" spans="44:44" ht="15.75" customHeight="1" x14ac:dyDescent="0.35">
      <c r="AR187" s="14"/>
    </row>
    <row r="188" spans="44:44" ht="15.75" customHeight="1" x14ac:dyDescent="0.35">
      <c r="AR188" s="14"/>
    </row>
    <row r="189" spans="44:44" ht="15.75" customHeight="1" x14ac:dyDescent="0.35">
      <c r="AR189" s="14"/>
    </row>
    <row r="190" spans="44:44" ht="15.75" customHeight="1" x14ac:dyDescent="0.35">
      <c r="AR190" s="14"/>
    </row>
    <row r="191" spans="44:44" ht="15.75" customHeight="1" x14ac:dyDescent="0.35">
      <c r="AR191" s="14"/>
    </row>
    <row r="192" spans="44:44" ht="15.75" customHeight="1" x14ac:dyDescent="0.35">
      <c r="AR192" s="14"/>
    </row>
    <row r="193" spans="44:44" ht="15.75" customHeight="1" x14ac:dyDescent="0.35">
      <c r="AR193" s="14"/>
    </row>
    <row r="194" spans="44:44" ht="15.75" customHeight="1" x14ac:dyDescent="0.35">
      <c r="AR194" s="14"/>
    </row>
    <row r="195" spans="44:44" ht="15.75" customHeight="1" x14ac:dyDescent="0.35">
      <c r="AR195" s="14"/>
    </row>
    <row r="196" spans="44:44" ht="15.75" customHeight="1" x14ac:dyDescent="0.35">
      <c r="AR196" s="14"/>
    </row>
    <row r="197" spans="44:44" ht="15.75" customHeight="1" x14ac:dyDescent="0.35">
      <c r="AR197" s="14"/>
    </row>
    <row r="198" spans="44:44" ht="15.75" customHeight="1" x14ac:dyDescent="0.35">
      <c r="AR198" s="14"/>
    </row>
    <row r="199" spans="44:44" ht="15.75" customHeight="1" x14ac:dyDescent="0.35">
      <c r="AR199" s="14"/>
    </row>
    <row r="200" spans="44:44" ht="15.75" customHeight="1" x14ac:dyDescent="0.35">
      <c r="AR200" s="14"/>
    </row>
    <row r="201" spans="44:44" ht="15.75" customHeight="1" x14ac:dyDescent="0.35">
      <c r="AR201" s="14"/>
    </row>
    <row r="202" spans="44:44" ht="15.75" customHeight="1" x14ac:dyDescent="0.35">
      <c r="AR202" s="14"/>
    </row>
    <row r="203" spans="44:44" ht="15.75" customHeight="1" x14ac:dyDescent="0.35">
      <c r="AR203" s="14"/>
    </row>
    <row r="204" spans="44:44" ht="15.75" customHeight="1" x14ac:dyDescent="0.35">
      <c r="AR204" s="14"/>
    </row>
    <row r="205" spans="44:44" ht="15.75" customHeight="1" x14ac:dyDescent="0.35">
      <c r="AR205" s="14"/>
    </row>
    <row r="206" spans="44:44" ht="15.75" customHeight="1" x14ac:dyDescent="0.35">
      <c r="AR206" s="14"/>
    </row>
    <row r="207" spans="44:44" ht="15.75" customHeight="1" x14ac:dyDescent="0.35">
      <c r="AR207" s="14"/>
    </row>
    <row r="208" spans="44:44" ht="15.75" customHeight="1" x14ac:dyDescent="0.35">
      <c r="AR208" s="14"/>
    </row>
    <row r="209" spans="44:44" ht="15.75" customHeight="1" x14ac:dyDescent="0.35">
      <c r="AR209" s="14"/>
    </row>
    <row r="210" spans="44:44" ht="15.75" customHeight="1" x14ac:dyDescent="0.35">
      <c r="AR210" s="14"/>
    </row>
    <row r="211" spans="44:44" ht="15.75" customHeight="1" x14ac:dyDescent="0.35">
      <c r="AR211" s="14"/>
    </row>
    <row r="212" spans="44:44" ht="15.75" customHeight="1" x14ac:dyDescent="0.35">
      <c r="AR212" s="14"/>
    </row>
    <row r="213" spans="44:44" ht="15.75" customHeight="1" x14ac:dyDescent="0.35">
      <c r="AR213" s="14"/>
    </row>
    <row r="214" spans="44:44" ht="15.75" customHeight="1" x14ac:dyDescent="0.35">
      <c r="AR214" s="14"/>
    </row>
    <row r="215" spans="44:44" ht="15.75" customHeight="1" x14ac:dyDescent="0.35">
      <c r="AR215" s="14"/>
    </row>
    <row r="216" spans="44:44" ht="15.75" customHeight="1" x14ac:dyDescent="0.35">
      <c r="AR216" s="14"/>
    </row>
    <row r="217" spans="44:44" ht="15.75" customHeight="1" x14ac:dyDescent="0.35">
      <c r="AR217" s="14"/>
    </row>
    <row r="218" spans="44:44" ht="15.75" customHeight="1" x14ac:dyDescent="0.35">
      <c r="AR218" s="14"/>
    </row>
    <row r="219" spans="44:44" ht="15.75" customHeight="1" x14ac:dyDescent="0.35">
      <c r="AR219" s="14"/>
    </row>
    <row r="220" spans="44:44" ht="15.75" customHeight="1" x14ac:dyDescent="0.35">
      <c r="AR220" s="14"/>
    </row>
    <row r="221" spans="44:44" ht="15.75" customHeight="1" x14ac:dyDescent="0.35">
      <c r="AR221" s="14"/>
    </row>
    <row r="222" spans="44:44" ht="15.75" customHeight="1" x14ac:dyDescent="0.35">
      <c r="AR222" s="14"/>
    </row>
    <row r="223" spans="44:44" ht="15.75" customHeight="1" x14ac:dyDescent="0.35">
      <c r="AR223" s="14"/>
    </row>
    <row r="224" spans="44:44" ht="15.75" customHeight="1" x14ac:dyDescent="0.35">
      <c r="AR224" s="14"/>
    </row>
    <row r="225" spans="44:44" ht="15.75" customHeight="1" x14ac:dyDescent="0.35">
      <c r="AR225" s="14"/>
    </row>
    <row r="226" spans="44:44" ht="15.75" customHeight="1" x14ac:dyDescent="0.35">
      <c r="AR226" s="14"/>
    </row>
    <row r="227" spans="44:44" ht="15.75" customHeight="1" x14ac:dyDescent="0.35">
      <c r="AR227" s="14"/>
    </row>
    <row r="228" spans="44:44" ht="15.75" customHeight="1" x14ac:dyDescent="0.35">
      <c r="AR228" s="14"/>
    </row>
    <row r="229" spans="44:44" ht="15.75" customHeight="1" x14ac:dyDescent="0.35">
      <c r="AR229" s="14"/>
    </row>
    <row r="230" spans="44:44" ht="15.75" customHeight="1" x14ac:dyDescent="0.35">
      <c r="AR230" s="14"/>
    </row>
    <row r="231" spans="44:44" ht="15.75" customHeight="1" x14ac:dyDescent="0.35">
      <c r="AR231" s="14"/>
    </row>
    <row r="232" spans="44:44" ht="15.75" customHeight="1" x14ac:dyDescent="0.35">
      <c r="AR232" s="14"/>
    </row>
    <row r="233" spans="44:44" ht="15.75" customHeight="1" x14ac:dyDescent="0.35">
      <c r="AR233" s="14"/>
    </row>
    <row r="234" spans="44:44" ht="15.75" customHeight="1" x14ac:dyDescent="0.35">
      <c r="AR234" s="14"/>
    </row>
    <row r="235" spans="44:44" ht="15.75" customHeight="1" x14ac:dyDescent="0.35">
      <c r="AR235" s="14"/>
    </row>
    <row r="236" spans="44:44" ht="15.75" customHeight="1" x14ac:dyDescent="0.35">
      <c r="AR236" s="14"/>
    </row>
    <row r="237" spans="44:44" ht="15.75" customHeight="1" x14ac:dyDescent="0.35">
      <c r="AR237" s="14"/>
    </row>
    <row r="238" spans="44:44" ht="15.75" customHeight="1" x14ac:dyDescent="0.35">
      <c r="AR238" s="14"/>
    </row>
    <row r="239" spans="44:44" ht="15.75" customHeight="1" x14ac:dyDescent="0.35">
      <c r="AR239" s="14"/>
    </row>
    <row r="240" spans="44:44" ht="15.75" customHeight="1" x14ac:dyDescent="0.35">
      <c r="AR240" s="14"/>
    </row>
    <row r="241" spans="44:44" ht="15.75" customHeight="1" x14ac:dyDescent="0.35">
      <c r="AR241" s="14"/>
    </row>
    <row r="242" spans="44:44" ht="15.75" customHeight="1" x14ac:dyDescent="0.35">
      <c r="AR242" s="14"/>
    </row>
    <row r="243" spans="44:44" ht="15.75" customHeight="1" x14ac:dyDescent="0.35">
      <c r="AR243" s="14"/>
    </row>
    <row r="244" spans="44:44" ht="15.75" customHeight="1" x14ac:dyDescent="0.35">
      <c r="AR244" s="14"/>
    </row>
    <row r="245" spans="44:44" ht="15.75" customHeight="1" x14ac:dyDescent="0.35">
      <c r="AR245" s="14"/>
    </row>
    <row r="246" spans="44:44" ht="15.75" customHeight="1" x14ac:dyDescent="0.35">
      <c r="AR246" s="14"/>
    </row>
    <row r="247" spans="44:44" ht="15.75" customHeight="1" x14ac:dyDescent="0.35">
      <c r="AR247" s="14"/>
    </row>
    <row r="248" spans="44:44" ht="15.75" customHeight="1" x14ac:dyDescent="0.35">
      <c r="AR248" s="14"/>
    </row>
    <row r="249" spans="44:44" ht="15.75" customHeight="1" x14ac:dyDescent="0.35">
      <c r="AR249" s="14"/>
    </row>
    <row r="250" spans="44:44" ht="15.75" customHeight="1" x14ac:dyDescent="0.35">
      <c r="AR250" s="14"/>
    </row>
    <row r="251" spans="44:44" ht="15.75" customHeight="1" x14ac:dyDescent="0.35">
      <c r="AR251" s="14"/>
    </row>
    <row r="252" spans="44:44" ht="15.75" customHeight="1" x14ac:dyDescent="0.35">
      <c r="AR252" s="14"/>
    </row>
    <row r="253" spans="44:44" ht="15.75" customHeight="1" x14ac:dyDescent="0.35">
      <c r="AR253" s="14"/>
    </row>
    <row r="254" spans="44:44" ht="15.75" customHeight="1" x14ac:dyDescent="0.35">
      <c r="AR254" s="14"/>
    </row>
    <row r="255" spans="44:44" ht="15.75" customHeight="1" x14ac:dyDescent="0.35">
      <c r="AR255" s="14"/>
    </row>
    <row r="256" spans="44:44" ht="15.75" customHeight="1" x14ac:dyDescent="0.35">
      <c r="AR256" s="14"/>
    </row>
    <row r="257" spans="44:44" ht="15.75" customHeight="1" x14ac:dyDescent="0.35">
      <c r="AR257" s="14"/>
    </row>
    <row r="258" spans="44:44" ht="15.75" customHeight="1" x14ac:dyDescent="0.35">
      <c r="AR258" s="14"/>
    </row>
    <row r="259" spans="44:44" ht="15.75" customHeight="1" x14ac:dyDescent="0.35">
      <c r="AR259" s="14"/>
    </row>
    <row r="260" spans="44:44" ht="15.75" customHeight="1" x14ac:dyDescent="0.35">
      <c r="AR260" s="14"/>
    </row>
    <row r="261" spans="44:44" ht="15.75" customHeight="1" x14ac:dyDescent="0.35">
      <c r="AR261" s="14"/>
    </row>
    <row r="262" spans="44:44" ht="15.75" customHeight="1" x14ac:dyDescent="0.35">
      <c r="AR262" s="14"/>
    </row>
    <row r="263" spans="44:44" ht="15.75" customHeight="1" x14ac:dyDescent="0.35">
      <c r="AR263" s="14"/>
    </row>
    <row r="264" spans="44:44" ht="15.75" customHeight="1" x14ac:dyDescent="0.35">
      <c r="AR264" s="14"/>
    </row>
    <row r="265" spans="44:44" ht="15.75" customHeight="1" x14ac:dyDescent="0.35">
      <c r="AR265" s="14"/>
    </row>
    <row r="266" spans="44:44" ht="15.75" customHeight="1" x14ac:dyDescent="0.35">
      <c r="AR266" s="14"/>
    </row>
    <row r="267" spans="44:44" ht="15.75" customHeight="1" x14ac:dyDescent="0.35">
      <c r="AR267" s="14"/>
    </row>
    <row r="268" spans="44:44" ht="15.75" customHeight="1" x14ac:dyDescent="0.35">
      <c r="AR268" s="14"/>
    </row>
    <row r="269" spans="44:44" ht="15.75" customHeight="1" x14ac:dyDescent="0.35">
      <c r="AR269" s="14"/>
    </row>
    <row r="270" spans="44:44" ht="15.75" customHeight="1" x14ac:dyDescent="0.35">
      <c r="AR270" s="14"/>
    </row>
    <row r="271" spans="44:44" ht="15.75" customHeight="1" x14ac:dyDescent="0.35">
      <c r="AR271" s="14"/>
    </row>
    <row r="272" spans="44:44" ht="15.75" customHeight="1" x14ac:dyDescent="0.35">
      <c r="AR272" s="14"/>
    </row>
    <row r="273" spans="44:44" ht="15.75" customHeight="1" x14ac:dyDescent="0.35">
      <c r="AR273" s="14"/>
    </row>
    <row r="274" spans="44:44" ht="15.75" customHeight="1" x14ac:dyDescent="0.35">
      <c r="AR274" s="14"/>
    </row>
    <row r="275" spans="44:44" ht="15.75" customHeight="1" x14ac:dyDescent="0.35">
      <c r="AR275" s="14"/>
    </row>
    <row r="276" spans="44:44" ht="15.75" customHeight="1" x14ac:dyDescent="0.35">
      <c r="AR276" s="14"/>
    </row>
    <row r="277" spans="44:44" ht="15.75" customHeight="1" x14ac:dyDescent="0.35">
      <c r="AR277" s="14"/>
    </row>
    <row r="278" spans="44:44" ht="15.75" customHeight="1" x14ac:dyDescent="0.35">
      <c r="AR278" s="14"/>
    </row>
    <row r="279" spans="44:44" ht="15.75" customHeight="1" x14ac:dyDescent="0.35">
      <c r="AR279" s="14"/>
    </row>
    <row r="280" spans="44:44" ht="15.75" customHeight="1" x14ac:dyDescent="0.35">
      <c r="AR280" s="14"/>
    </row>
    <row r="281" spans="44:44" ht="15.75" customHeight="1" x14ac:dyDescent="0.35">
      <c r="AR281" s="14"/>
    </row>
    <row r="282" spans="44:44" ht="15.75" customHeight="1" x14ac:dyDescent="0.35">
      <c r="AR282" s="14"/>
    </row>
    <row r="283" spans="44:44" ht="15.75" customHeight="1" x14ac:dyDescent="0.35">
      <c r="AR283" s="14"/>
    </row>
    <row r="284" spans="44:44" ht="15.75" customHeight="1" x14ac:dyDescent="0.35">
      <c r="AR284" s="14"/>
    </row>
    <row r="285" spans="44:44" ht="15.75" customHeight="1" x14ac:dyDescent="0.35">
      <c r="AR285" s="14"/>
    </row>
    <row r="286" spans="44:44" ht="15.75" customHeight="1" x14ac:dyDescent="0.35">
      <c r="AR286" s="14"/>
    </row>
    <row r="287" spans="44:44" ht="15.75" customHeight="1" x14ac:dyDescent="0.35">
      <c r="AR287" s="14"/>
    </row>
    <row r="288" spans="44:44" ht="15.75" customHeight="1" x14ac:dyDescent="0.35">
      <c r="AR288" s="14"/>
    </row>
    <row r="289" spans="44:44" ht="15.75" customHeight="1" x14ac:dyDescent="0.35">
      <c r="AR289" s="14"/>
    </row>
    <row r="290" spans="44:44" ht="15.75" customHeight="1" x14ac:dyDescent="0.35">
      <c r="AR290" s="14"/>
    </row>
    <row r="291" spans="44:44" ht="15.75" customHeight="1" x14ac:dyDescent="0.35">
      <c r="AR291" s="14"/>
    </row>
    <row r="292" spans="44:44" ht="15.75" customHeight="1" x14ac:dyDescent="0.35">
      <c r="AR292" s="14"/>
    </row>
    <row r="293" spans="44:44" ht="15.75" customHeight="1" x14ac:dyDescent="0.35">
      <c r="AR293" s="14"/>
    </row>
    <row r="294" spans="44:44" ht="15.75" customHeight="1" x14ac:dyDescent="0.35">
      <c r="AR294" s="14"/>
    </row>
    <row r="295" spans="44:44" ht="15.75" customHeight="1" x14ac:dyDescent="0.35">
      <c r="AR295" s="14"/>
    </row>
    <row r="296" spans="44:44" ht="15.75" customHeight="1" x14ac:dyDescent="0.35">
      <c r="AR296" s="14"/>
    </row>
    <row r="297" spans="44:44" ht="15.75" customHeight="1" x14ac:dyDescent="0.35">
      <c r="AR297" s="14"/>
    </row>
    <row r="298" spans="44:44" ht="15.75" customHeight="1" x14ac:dyDescent="0.35">
      <c r="AR298" s="14"/>
    </row>
    <row r="299" spans="44:44" ht="15.75" customHeight="1" x14ac:dyDescent="0.35">
      <c r="AR299" s="14"/>
    </row>
    <row r="300" spans="44:44" ht="15.75" customHeight="1" x14ac:dyDescent="0.35">
      <c r="AR300" s="14"/>
    </row>
    <row r="301" spans="44:44" ht="15.75" customHeight="1" x14ac:dyDescent="0.35">
      <c r="AR301" s="14"/>
    </row>
    <row r="302" spans="44:44" ht="15.75" customHeight="1" x14ac:dyDescent="0.35">
      <c r="AR302" s="14"/>
    </row>
    <row r="303" spans="44:44" ht="15.75" customHeight="1" x14ac:dyDescent="0.35">
      <c r="AR303" s="14"/>
    </row>
    <row r="304" spans="44:44" ht="15.75" customHeight="1" x14ac:dyDescent="0.35">
      <c r="AR304" s="14"/>
    </row>
    <row r="305" spans="44:44" ht="15.75" customHeight="1" x14ac:dyDescent="0.35">
      <c r="AR305" s="14"/>
    </row>
    <row r="306" spans="44:44" ht="15.75" customHeight="1" x14ac:dyDescent="0.35">
      <c r="AR306" s="14"/>
    </row>
    <row r="307" spans="44:44" ht="15.75" customHeight="1" x14ac:dyDescent="0.35">
      <c r="AR307" s="14"/>
    </row>
    <row r="308" spans="44:44" ht="15.75" customHeight="1" x14ac:dyDescent="0.35">
      <c r="AR308" s="14"/>
    </row>
    <row r="309" spans="44:44" ht="15.75" customHeight="1" x14ac:dyDescent="0.35">
      <c r="AR309" s="14"/>
    </row>
    <row r="310" spans="44:44" ht="15.75" customHeight="1" x14ac:dyDescent="0.35">
      <c r="AR310" s="14"/>
    </row>
    <row r="311" spans="44:44" ht="15.75" customHeight="1" x14ac:dyDescent="0.35">
      <c r="AR311" s="14"/>
    </row>
    <row r="312" spans="44:44" ht="15.75" customHeight="1" x14ac:dyDescent="0.35">
      <c r="AR312" s="14"/>
    </row>
    <row r="313" spans="44:44" ht="15.75" customHeight="1" x14ac:dyDescent="0.35">
      <c r="AR313" s="14"/>
    </row>
    <row r="314" spans="44:44" ht="15.75" customHeight="1" x14ac:dyDescent="0.35">
      <c r="AR314" s="14"/>
    </row>
    <row r="315" spans="44:44" ht="15.75" customHeight="1" x14ac:dyDescent="0.35">
      <c r="AR315" s="14"/>
    </row>
    <row r="316" spans="44:44" ht="15.75" customHeight="1" x14ac:dyDescent="0.35">
      <c r="AR316" s="14"/>
    </row>
    <row r="317" spans="44:44" ht="15.75" customHeight="1" x14ac:dyDescent="0.35">
      <c r="AR317" s="14"/>
    </row>
    <row r="318" spans="44:44" ht="15.75" customHeight="1" x14ac:dyDescent="0.35">
      <c r="AR318" s="14"/>
    </row>
    <row r="319" spans="44:44" ht="15.75" customHeight="1" x14ac:dyDescent="0.35">
      <c r="AR319" s="14"/>
    </row>
    <row r="320" spans="44:44" ht="15.75" customHeight="1" x14ac:dyDescent="0.35">
      <c r="AR320" s="14"/>
    </row>
    <row r="321" spans="44:44" ht="15.75" customHeight="1" x14ac:dyDescent="0.35">
      <c r="AR321" s="14"/>
    </row>
    <row r="322" spans="44:44" ht="15.75" customHeight="1" x14ac:dyDescent="0.35">
      <c r="AR322" s="14"/>
    </row>
    <row r="323" spans="44:44" ht="15.75" customHeight="1" x14ac:dyDescent="0.35">
      <c r="AR323" s="14"/>
    </row>
    <row r="324" spans="44:44" ht="15.75" customHeight="1" x14ac:dyDescent="0.35">
      <c r="AR324" s="14"/>
    </row>
    <row r="325" spans="44:44" ht="15.75" customHeight="1" x14ac:dyDescent="0.35">
      <c r="AR325" s="14"/>
    </row>
    <row r="326" spans="44:44" ht="15.75" customHeight="1" x14ac:dyDescent="0.35">
      <c r="AR326" s="14"/>
    </row>
    <row r="327" spans="44:44" ht="15.75" customHeight="1" x14ac:dyDescent="0.35">
      <c r="AR327" s="14"/>
    </row>
    <row r="328" spans="44:44" ht="15.75" customHeight="1" x14ac:dyDescent="0.35">
      <c r="AR328" s="14"/>
    </row>
    <row r="329" spans="44:44" ht="15.75" customHeight="1" x14ac:dyDescent="0.35">
      <c r="AR329" s="14"/>
    </row>
    <row r="330" spans="44:44" ht="15.75" customHeight="1" x14ac:dyDescent="0.35">
      <c r="AR330" s="14"/>
    </row>
    <row r="331" spans="44:44" ht="15.75" customHeight="1" x14ac:dyDescent="0.35">
      <c r="AR331" s="14"/>
    </row>
    <row r="332" spans="44:44" ht="15.75" customHeight="1" x14ac:dyDescent="0.35">
      <c r="AR332" s="14"/>
    </row>
    <row r="333" spans="44:44" ht="15.75" customHeight="1" x14ac:dyDescent="0.35">
      <c r="AR333" s="14"/>
    </row>
    <row r="334" spans="44:44" ht="15.75" customHeight="1" x14ac:dyDescent="0.35">
      <c r="AR334" s="14"/>
    </row>
    <row r="335" spans="44:44" ht="15.75" customHeight="1" x14ac:dyDescent="0.35">
      <c r="AR335" s="14"/>
    </row>
    <row r="336" spans="44:44" ht="15.75" customHeight="1" x14ac:dyDescent="0.35">
      <c r="AR336" s="14"/>
    </row>
    <row r="337" spans="44:44" ht="15.75" customHeight="1" x14ac:dyDescent="0.35">
      <c r="AR337" s="14"/>
    </row>
    <row r="338" spans="44:44" ht="15.75" customHeight="1" x14ac:dyDescent="0.35">
      <c r="AR338" s="14"/>
    </row>
    <row r="339" spans="44:44" ht="15.75" customHeight="1" x14ac:dyDescent="0.35">
      <c r="AR339" s="14"/>
    </row>
    <row r="340" spans="44:44" ht="15.75" customHeight="1" x14ac:dyDescent="0.35">
      <c r="AR340" s="14"/>
    </row>
    <row r="341" spans="44:44" ht="15.75" customHeight="1" x14ac:dyDescent="0.35">
      <c r="AR341" s="14"/>
    </row>
    <row r="342" spans="44:44" ht="15.75" customHeight="1" x14ac:dyDescent="0.35">
      <c r="AR342" s="14"/>
    </row>
    <row r="343" spans="44:44" ht="15.75" customHeight="1" x14ac:dyDescent="0.35">
      <c r="AR343" s="14"/>
    </row>
    <row r="344" spans="44:44" ht="15.75" customHeight="1" x14ac:dyDescent="0.35">
      <c r="AR344" s="14"/>
    </row>
    <row r="345" spans="44:44" ht="15.75" customHeight="1" x14ac:dyDescent="0.35">
      <c r="AR345" s="14"/>
    </row>
    <row r="346" spans="44:44" ht="15.75" customHeight="1" x14ac:dyDescent="0.35">
      <c r="AR346" s="14"/>
    </row>
    <row r="347" spans="44:44" ht="15.75" customHeight="1" x14ac:dyDescent="0.35">
      <c r="AR347" s="14"/>
    </row>
    <row r="348" spans="44:44" ht="15.75" customHeight="1" x14ac:dyDescent="0.35">
      <c r="AR348" s="14"/>
    </row>
    <row r="349" spans="44:44" ht="15.75" customHeight="1" x14ac:dyDescent="0.35">
      <c r="AR349" s="14"/>
    </row>
    <row r="350" spans="44:44" ht="15.75" customHeight="1" x14ac:dyDescent="0.35">
      <c r="AR350" s="14"/>
    </row>
    <row r="351" spans="44:44" ht="15.75" customHeight="1" x14ac:dyDescent="0.35">
      <c r="AR351" s="14"/>
    </row>
    <row r="352" spans="44:44" ht="15.75" customHeight="1" x14ac:dyDescent="0.35">
      <c r="AR352" s="14"/>
    </row>
    <row r="353" spans="44:44" ht="15.75" customHeight="1" x14ac:dyDescent="0.35">
      <c r="AR353" s="14"/>
    </row>
    <row r="354" spans="44:44" ht="15.75" customHeight="1" x14ac:dyDescent="0.35">
      <c r="AR354" s="14"/>
    </row>
    <row r="355" spans="44:44" ht="15.75" customHeight="1" x14ac:dyDescent="0.35">
      <c r="AR355" s="14"/>
    </row>
    <row r="356" spans="44:44" ht="15.75" customHeight="1" x14ac:dyDescent="0.35">
      <c r="AR356" s="14"/>
    </row>
    <row r="357" spans="44:44" ht="15.75" customHeight="1" x14ac:dyDescent="0.35">
      <c r="AR357" s="14"/>
    </row>
    <row r="358" spans="44:44" ht="15.75" customHeight="1" x14ac:dyDescent="0.35">
      <c r="AR358" s="14"/>
    </row>
    <row r="359" spans="44:44" ht="15.75" customHeight="1" x14ac:dyDescent="0.35">
      <c r="AR359" s="14"/>
    </row>
    <row r="360" spans="44:44" ht="15.75" customHeight="1" x14ac:dyDescent="0.35">
      <c r="AR360" s="14"/>
    </row>
    <row r="361" spans="44:44" ht="15.75" customHeight="1" x14ac:dyDescent="0.35">
      <c r="AR361" s="14"/>
    </row>
    <row r="362" spans="44:44" ht="15.75" customHeight="1" x14ac:dyDescent="0.35">
      <c r="AR362" s="14"/>
    </row>
    <row r="363" spans="44:44" ht="15.75" customHeight="1" x14ac:dyDescent="0.35">
      <c r="AR363" s="14"/>
    </row>
    <row r="364" spans="44:44" ht="15.75" customHeight="1" x14ac:dyDescent="0.35">
      <c r="AR364" s="14"/>
    </row>
    <row r="365" spans="44:44" ht="15.75" customHeight="1" x14ac:dyDescent="0.35">
      <c r="AR365" s="14"/>
    </row>
    <row r="366" spans="44:44" ht="15.75" customHeight="1" x14ac:dyDescent="0.35">
      <c r="AR366" s="14"/>
    </row>
    <row r="367" spans="44:44" ht="15.75" customHeight="1" x14ac:dyDescent="0.35">
      <c r="AR367" s="14"/>
    </row>
    <row r="368" spans="44:44" ht="15.75" customHeight="1" x14ac:dyDescent="0.35">
      <c r="AR368" s="14"/>
    </row>
    <row r="369" spans="44:44" ht="15.75" customHeight="1" x14ac:dyDescent="0.35">
      <c r="AR369" s="14"/>
    </row>
    <row r="370" spans="44:44" ht="15.75" customHeight="1" x14ac:dyDescent="0.35">
      <c r="AR370" s="14"/>
    </row>
    <row r="371" spans="44:44" ht="15.75" customHeight="1" x14ac:dyDescent="0.35">
      <c r="AR371" s="14"/>
    </row>
    <row r="372" spans="44:44" ht="15.75" customHeight="1" x14ac:dyDescent="0.35">
      <c r="AR372" s="14"/>
    </row>
    <row r="373" spans="44:44" ht="15.75" customHeight="1" x14ac:dyDescent="0.35">
      <c r="AR373" s="14"/>
    </row>
    <row r="374" spans="44:44" ht="15.75" customHeight="1" x14ac:dyDescent="0.35">
      <c r="AR374" s="14"/>
    </row>
    <row r="375" spans="44:44" ht="15.75" customHeight="1" x14ac:dyDescent="0.35">
      <c r="AR375" s="14"/>
    </row>
    <row r="376" spans="44:44" ht="15.75" customHeight="1" x14ac:dyDescent="0.35">
      <c r="AR376" s="14"/>
    </row>
    <row r="377" spans="44:44" ht="15.75" customHeight="1" x14ac:dyDescent="0.35">
      <c r="AR377" s="14"/>
    </row>
    <row r="378" spans="44:44" ht="15.75" customHeight="1" x14ac:dyDescent="0.35">
      <c r="AR378" s="14"/>
    </row>
    <row r="379" spans="44:44" ht="15.75" customHeight="1" x14ac:dyDescent="0.35">
      <c r="AR379" s="14"/>
    </row>
    <row r="380" spans="44:44" ht="15.75" customHeight="1" x14ac:dyDescent="0.35">
      <c r="AR380" s="14"/>
    </row>
    <row r="381" spans="44:44" ht="15.75" customHeight="1" x14ac:dyDescent="0.35">
      <c r="AR381" s="14"/>
    </row>
    <row r="382" spans="44:44" ht="15.75" customHeight="1" x14ac:dyDescent="0.35">
      <c r="AR382" s="14"/>
    </row>
    <row r="383" spans="44:44" ht="15.75" customHeight="1" x14ac:dyDescent="0.35">
      <c r="AR383" s="14"/>
    </row>
    <row r="384" spans="44:44" ht="15.75" customHeight="1" x14ac:dyDescent="0.35">
      <c r="AR384" s="14"/>
    </row>
    <row r="385" spans="44:44" ht="15.75" customHeight="1" x14ac:dyDescent="0.35">
      <c r="AR385" s="14"/>
    </row>
    <row r="386" spans="44:44" ht="15.75" customHeight="1" x14ac:dyDescent="0.35">
      <c r="AR386" s="14"/>
    </row>
    <row r="387" spans="44:44" ht="15.75" customHeight="1" x14ac:dyDescent="0.35">
      <c r="AR387" s="14"/>
    </row>
    <row r="388" spans="44:44" ht="15.75" customHeight="1" x14ac:dyDescent="0.35">
      <c r="AR388" s="14"/>
    </row>
    <row r="389" spans="44:44" ht="15.75" customHeight="1" x14ac:dyDescent="0.35">
      <c r="AR389" s="14"/>
    </row>
    <row r="390" spans="44:44" ht="15.75" customHeight="1" x14ac:dyDescent="0.35">
      <c r="AR390" s="14"/>
    </row>
    <row r="391" spans="44:44" ht="15.75" customHeight="1" x14ac:dyDescent="0.35">
      <c r="AR391" s="14"/>
    </row>
    <row r="392" spans="44:44" ht="15.75" customHeight="1" x14ac:dyDescent="0.35">
      <c r="AR392" s="14"/>
    </row>
    <row r="393" spans="44:44" ht="15.75" customHeight="1" x14ac:dyDescent="0.35">
      <c r="AR393" s="14"/>
    </row>
    <row r="394" spans="44:44" ht="15.75" customHeight="1" x14ac:dyDescent="0.35">
      <c r="AR394" s="14"/>
    </row>
    <row r="395" spans="44:44" ht="15.75" customHeight="1" x14ac:dyDescent="0.35">
      <c r="AR395" s="14"/>
    </row>
    <row r="396" spans="44:44" ht="15.75" customHeight="1" x14ac:dyDescent="0.35">
      <c r="AR396" s="14"/>
    </row>
    <row r="397" spans="44:44" ht="15.75" customHeight="1" x14ac:dyDescent="0.35">
      <c r="AR397" s="14"/>
    </row>
    <row r="398" spans="44:44" ht="15.75" customHeight="1" x14ac:dyDescent="0.35">
      <c r="AR398" s="14"/>
    </row>
    <row r="399" spans="44:44" ht="15.75" customHeight="1" x14ac:dyDescent="0.35">
      <c r="AR399" s="14"/>
    </row>
    <row r="400" spans="44:44" ht="15.75" customHeight="1" x14ac:dyDescent="0.35">
      <c r="AR400" s="14"/>
    </row>
    <row r="401" spans="44:44" ht="15.75" customHeight="1" x14ac:dyDescent="0.35">
      <c r="AR401" s="14"/>
    </row>
    <row r="402" spans="44:44" ht="15.75" customHeight="1" x14ac:dyDescent="0.35">
      <c r="AR402" s="14"/>
    </row>
    <row r="403" spans="44:44" ht="15.75" customHeight="1" x14ac:dyDescent="0.35">
      <c r="AR403" s="14"/>
    </row>
    <row r="404" spans="44:44" ht="15.75" customHeight="1" x14ac:dyDescent="0.35">
      <c r="AR404" s="14"/>
    </row>
    <row r="405" spans="44:44" ht="15.75" customHeight="1" x14ac:dyDescent="0.35">
      <c r="AR405" s="14"/>
    </row>
    <row r="406" spans="44:44" ht="15.75" customHeight="1" x14ac:dyDescent="0.35">
      <c r="AR406" s="14"/>
    </row>
    <row r="407" spans="44:44" ht="15.75" customHeight="1" x14ac:dyDescent="0.35">
      <c r="AR407" s="14"/>
    </row>
    <row r="408" spans="44:44" ht="15.75" customHeight="1" x14ac:dyDescent="0.35">
      <c r="AR408" s="14"/>
    </row>
    <row r="409" spans="44:44" ht="15.75" customHeight="1" x14ac:dyDescent="0.35">
      <c r="AR409" s="14"/>
    </row>
    <row r="410" spans="44:44" ht="15.75" customHeight="1" x14ac:dyDescent="0.35">
      <c r="AR410" s="14"/>
    </row>
    <row r="411" spans="44:44" ht="15.75" customHeight="1" x14ac:dyDescent="0.35">
      <c r="AR411" s="14"/>
    </row>
    <row r="412" spans="44:44" ht="15.75" customHeight="1" x14ac:dyDescent="0.35">
      <c r="AR412" s="14"/>
    </row>
    <row r="413" spans="44:44" ht="15.75" customHeight="1" x14ac:dyDescent="0.35">
      <c r="AR413" s="14"/>
    </row>
    <row r="414" spans="44:44" ht="15.75" customHeight="1" x14ac:dyDescent="0.35">
      <c r="AR414" s="14"/>
    </row>
    <row r="415" spans="44:44" ht="15.75" customHeight="1" x14ac:dyDescent="0.35">
      <c r="AR415" s="14"/>
    </row>
    <row r="416" spans="44:44" ht="15.75" customHeight="1" x14ac:dyDescent="0.35">
      <c r="AR416" s="14"/>
    </row>
    <row r="417" spans="44:44" ht="15.75" customHeight="1" x14ac:dyDescent="0.35">
      <c r="AR417" s="14"/>
    </row>
    <row r="418" spans="44:44" ht="15.75" customHeight="1" x14ac:dyDescent="0.35">
      <c r="AR418" s="14"/>
    </row>
    <row r="419" spans="44:44" ht="15.75" customHeight="1" x14ac:dyDescent="0.35">
      <c r="AR419" s="14"/>
    </row>
    <row r="420" spans="44:44" ht="15.75" customHeight="1" x14ac:dyDescent="0.35">
      <c r="AR420" s="14"/>
    </row>
    <row r="421" spans="44:44" ht="15.75" customHeight="1" x14ac:dyDescent="0.35">
      <c r="AR421" s="14"/>
    </row>
    <row r="422" spans="44:44" ht="15.75" customHeight="1" x14ac:dyDescent="0.35">
      <c r="AR422" s="14"/>
    </row>
    <row r="423" spans="44:44" ht="15.75" customHeight="1" x14ac:dyDescent="0.35">
      <c r="AR423" s="14"/>
    </row>
    <row r="424" spans="44:44" ht="15.75" customHeight="1" x14ac:dyDescent="0.35">
      <c r="AR424" s="14"/>
    </row>
    <row r="425" spans="44:44" ht="15.75" customHeight="1" x14ac:dyDescent="0.35">
      <c r="AR425" s="14"/>
    </row>
    <row r="426" spans="44:44" ht="15.75" customHeight="1" x14ac:dyDescent="0.35">
      <c r="AR426" s="14"/>
    </row>
    <row r="427" spans="44:44" ht="15.75" customHeight="1" x14ac:dyDescent="0.35">
      <c r="AR427" s="14"/>
    </row>
    <row r="428" spans="44:44" ht="15.75" customHeight="1" x14ac:dyDescent="0.35">
      <c r="AR428" s="14"/>
    </row>
    <row r="429" spans="44:44" ht="15.75" customHeight="1" x14ac:dyDescent="0.35">
      <c r="AR429" s="14"/>
    </row>
    <row r="430" spans="44:44" ht="15.75" customHeight="1" x14ac:dyDescent="0.35">
      <c r="AR430" s="14"/>
    </row>
    <row r="431" spans="44:44" ht="15.75" customHeight="1" x14ac:dyDescent="0.35">
      <c r="AR431" s="14"/>
    </row>
    <row r="432" spans="44:44" ht="15.75" customHeight="1" x14ac:dyDescent="0.35">
      <c r="AR432" s="14"/>
    </row>
    <row r="433" spans="44:44" ht="15.75" customHeight="1" x14ac:dyDescent="0.35">
      <c r="AR433" s="14"/>
    </row>
    <row r="434" spans="44:44" ht="15.75" customHeight="1" x14ac:dyDescent="0.35">
      <c r="AR434" s="14"/>
    </row>
    <row r="435" spans="44:44" ht="15.75" customHeight="1" x14ac:dyDescent="0.35">
      <c r="AR435" s="14"/>
    </row>
    <row r="436" spans="44:44" ht="15.75" customHeight="1" x14ac:dyDescent="0.35">
      <c r="AR436" s="14"/>
    </row>
    <row r="437" spans="44:44" ht="15.75" customHeight="1" x14ac:dyDescent="0.35">
      <c r="AR437" s="14"/>
    </row>
    <row r="438" spans="44:44" ht="15.75" customHeight="1" x14ac:dyDescent="0.35">
      <c r="AR438" s="14"/>
    </row>
    <row r="439" spans="44:44" ht="15.75" customHeight="1" x14ac:dyDescent="0.35">
      <c r="AR439" s="14"/>
    </row>
    <row r="440" spans="44:44" ht="15.75" customHeight="1" x14ac:dyDescent="0.35">
      <c r="AR440" s="14"/>
    </row>
    <row r="441" spans="44:44" ht="15.75" customHeight="1" x14ac:dyDescent="0.35">
      <c r="AR441" s="14"/>
    </row>
    <row r="442" spans="44:44" ht="15.75" customHeight="1" x14ac:dyDescent="0.35">
      <c r="AR442" s="14"/>
    </row>
    <row r="443" spans="44:44" ht="15.75" customHeight="1" x14ac:dyDescent="0.35">
      <c r="AR443" s="14"/>
    </row>
    <row r="444" spans="44:44" ht="15.75" customHeight="1" x14ac:dyDescent="0.35">
      <c r="AR444" s="14"/>
    </row>
    <row r="445" spans="44:44" ht="15.75" customHeight="1" x14ac:dyDescent="0.35">
      <c r="AR445" s="14"/>
    </row>
    <row r="446" spans="44:44" ht="15.75" customHeight="1" x14ac:dyDescent="0.35">
      <c r="AR446" s="14"/>
    </row>
    <row r="447" spans="44:44" ht="15.75" customHeight="1" x14ac:dyDescent="0.35">
      <c r="AR447" s="14"/>
    </row>
    <row r="448" spans="44:44" ht="15.75" customHeight="1" x14ac:dyDescent="0.35">
      <c r="AR448" s="14"/>
    </row>
    <row r="449" spans="44:44" ht="15.75" customHeight="1" x14ac:dyDescent="0.35">
      <c r="AR449" s="14"/>
    </row>
    <row r="450" spans="44:44" ht="15.75" customHeight="1" x14ac:dyDescent="0.35">
      <c r="AR450" s="14"/>
    </row>
    <row r="451" spans="44:44" ht="15.75" customHeight="1" x14ac:dyDescent="0.35">
      <c r="AR451" s="14"/>
    </row>
    <row r="452" spans="44:44" ht="15.75" customHeight="1" x14ac:dyDescent="0.35">
      <c r="AR452" s="14"/>
    </row>
    <row r="453" spans="44:44" ht="15.75" customHeight="1" x14ac:dyDescent="0.35">
      <c r="AR453" s="14"/>
    </row>
    <row r="454" spans="44:44" ht="15.75" customHeight="1" x14ac:dyDescent="0.35">
      <c r="AR454" s="14"/>
    </row>
    <row r="455" spans="44:44" ht="15.75" customHeight="1" x14ac:dyDescent="0.35">
      <c r="AR455" s="14"/>
    </row>
    <row r="456" spans="44:44" ht="15.75" customHeight="1" x14ac:dyDescent="0.35">
      <c r="AR456" s="14"/>
    </row>
    <row r="457" spans="44:44" ht="15.75" customHeight="1" x14ac:dyDescent="0.35">
      <c r="AR457" s="14"/>
    </row>
    <row r="458" spans="44:44" ht="15.75" customHeight="1" x14ac:dyDescent="0.35">
      <c r="AR458" s="14"/>
    </row>
    <row r="459" spans="44:44" ht="15.75" customHeight="1" x14ac:dyDescent="0.35">
      <c r="AR459" s="14"/>
    </row>
    <row r="460" spans="44:44" ht="15.75" customHeight="1" x14ac:dyDescent="0.35">
      <c r="AR460" s="14"/>
    </row>
    <row r="461" spans="44:44" ht="15.75" customHeight="1" x14ac:dyDescent="0.35">
      <c r="AR461" s="14"/>
    </row>
    <row r="462" spans="44:44" ht="15.75" customHeight="1" x14ac:dyDescent="0.35">
      <c r="AR462" s="14"/>
    </row>
    <row r="463" spans="44:44" ht="15.75" customHeight="1" x14ac:dyDescent="0.35">
      <c r="AR463" s="14"/>
    </row>
    <row r="464" spans="44:44" ht="15.75" customHeight="1" x14ac:dyDescent="0.35">
      <c r="AR464" s="14"/>
    </row>
    <row r="465" spans="44:44" ht="15.75" customHeight="1" x14ac:dyDescent="0.35">
      <c r="AR465" s="14"/>
    </row>
    <row r="466" spans="44:44" ht="15.75" customHeight="1" x14ac:dyDescent="0.35">
      <c r="AR466" s="14"/>
    </row>
    <row r="467" spans="44:44" ht="15.75" customHeight="1" x14ac:dyDescent="0.35">
      <c r="AR467" s="14"/>
    </row>
    <row r="468" spans="44:44" ht="15.75" customHeight="1" x14ac:dyDescent="0.35">
      <c r="AR468" s="14"/>
    </row>
    <row r="469" spans="44:44" ht="15.75" customHeight="1" x14ac:dyDescent="0.35">
      <c r="AR469" s="14"/>
    </row>
    <row r="470" spans="44:44" ht="15.75" customHeight="1" x14ac:dyDescent="0.35">
      <c r="AR470" s="14"/>
    </row>
    <row r="471" spans="44:44" ht="15.75" customHeight="1" x14ac:dyDescent="0.35">
      <c r="AR471" s="14"/>
    </row>
    <row r="472" spans="44:44" ht="15.75" customHeight="1" x14ac:dyDescent="0.35">
      <c r="AR472" s="14"/>
    </row>
    <row r="473" spans="44:44" ht="15.75" customHeight="1" x14ac:dyDescent="0.35">
      <c r="AR473" s="14"/>
    </row>
    <row r="474" spans="44:44" ht="15.75" customHeight="1" x14ac:dyDescent="0.35">
      <c r="AR474" s="14"/>
    </row>
    <row r="475" spans="44:44" ht="15.75" customHeight="1" x14ac:dyDescent="0.35">
      <c r="AR475" s="14"/>
    </row>
    <row r="476" spans="44:44" ht="15.75" customHeight="1" x14ac:dyDescent="0.35">
      <c r="AR476" s="14"/>
    </row>
    <row r="477" spans="44:44" ht="15.75" customHeight="1" x14ac:dyDescent="0.35">
      <c r="AR477" s="14"/>
    </row>
    <row r="478" spans="44:44" ht="15.75" customHeight="1" x14ac:dyDescent="0.35">
      <c r="AR478" s="14"/>
    </row>
    <row r="479" spans="44:44" ht="15.75" customHeight="1" x14ac:dyDescent="0.35">
      <c r="AR479" s="14"/>
    </row>
    <row r="480" spans="44:44" ht="15.75" customHeight="1" x14ac:dyDescent="0.35">
      <c r="AR480" s="14"/>
    </row>
    <row r="481" spans="44:44" ht="15.75" customHeight="1" x14ac:dyDescent="0.35">
      <c r="AR481" s="14"/>
    </row>
    <row r="482" spans="44:44" ht="15.75" customHeight="1" x14ac:dyDescent="0.35">
      <c r="AR482" s="14"/>
    </row>
    <row r="483" spans="44:44" ht="15.75" customHeight="1" x14ac:dyDescent="0.35">
      <c r="AR483" s="14"/>
    </row>
    <row r="484" spans="44:44" ht="15.75" customHeight="1" x14ac:dyDescent="0.35">
      <c r="AR484" s="14"/>
    </row>
    <row r="485" spans="44:44" ht="15.75" customHeight="1" x14ac:dyDescent="0.35">
      <c r="AR485" s="14"/>
    </row>
    <row r="486" spans="44:44" ht="15.75" customHeight="1" x14ac:dyDescent="0.35">
      <c r="AR486" s="14"/>
    </row>
    <row r="487" spans="44:44" ht="15.75" customHeight="1" x14ac:dyDescent="0.35">
      <c r="AR487" s="14"/>
    </row>
    <row r="488" spans="44:44" ht="15.75" customHeight="1" x14ac:dyDescent="0.35">
      <c r="AR488" s="14"/>
    </row>
    <row r="489" spans="44:44" ht="15.75" customHeight="1" x14ac:dyDescent="0.35">
      <c r="AR489" s="14"/>
    </row>
    <row r="490" spans="44:44" ht="15.75" customHeight="1" x14ac:dyDescent="0.35">
      <c r="AR490" s="14"/>
    </row>
    <row r="491" spans="44:44" ht="15.75" customHeight="1" x14ac:dyDescent="0.35">
      <c r="AR491" s="14"/>
    </row>
    <row r="492" spans="44:44" ht="15.75" customHeight="1" x14ac:dyDescent="0.35">
      <c r="AR492" s="14"/>
    </row>
    <row r="493" spans="44:44" ht="15.75" customHeight="1" x14ac:dyDescent="0.35">
      <c r="AR493" s="14"/>
    </row>
    <row r="494" spans="44:44" ht="15.75" customHeight="1" x14ac:dyDescent="0.35">
      <c r="AR494" s="14"/>
    </row>
    <row r="495" spans="44:44" ht="15.75" customHeight="1" x14ac:dyDescent="0.35">
      <c r="AR495" s="14"/>
    </row>
    <row r="496" spans="44:44" ht="15.75" customHeight="1" x14ac:dyDescent="0.35">
      <c r="AR496" s="14"/>
    </row>
    <row r="497" spans="44:44" ht="15.75" customHeight="1" x14ac:dyDescent="0.35">
      <c r="AR497" s="14"/>
    </row>
    <row r="498" spans="44:44" ht="15.75" customHeight="1" x14ac:dyDescent="0.35">
      <c r="AR498" s="14"/>
    </row>
    <row r="499" spans="44:44" ht="15.75" customHeight="1" x14ac:dyDescent="0.35">
      <c r="AR499" s="14"/>
    </row>
    <row r="500" spans="44:44" ht="15.75" customHeight="1" x14ac:dyDescent="0.35">
      <c r="AR500" s="14"/>
    </row>
    <row r="501" spans="44:44" ht="15.75" customHeight="1" x14ac:dyDescent="0.35">
      <c r="AR501" s="14"/>
    </row>
    <row r="502" spans="44:44" ht="15.75" customHeight="1" x14ac:dyDescent="0.35">
      <c r="AR502" s="14"/>
    </row>
    <row r="503" spans="44:44" ht="15.75" customHeight="1" x14ac:dyDescent="0.35">
      <c r="AR503" s="14"/>
    </row>
    <row r="504" spans="44:44" ht="15.75" customHeight="1" x14ac:dyDescent="0.35">
      <c r="AR504" s="14"/>
    </row>
    <row r="505" spans="44:44" ht="15.75" customHeight="1" x14ac:dyDescent="0.35">
      <c r="AR505" s="14"/>
    </row>
    <row r="506" spans="44:44" ht="15.75" customHeight="1" x14ac:dyDescent="0.35">
      <c r="AR506" s="14"/>
    </row>
    <row r="507" spans="44:44" ht="15.75" customHeight="1" x14ac:dyDescent="0.35">
      <c r="AR507" s="14"/>
    </row>
    <row r="508" spans="44:44" ht="15.75" customHeight="1" x14ac:dyDescent="0.35">
      <c r="AR508" s="14"/>
    </row>
    <row r="509" spans="44:44" ht="15.75" customHeight="1" x14ac:dyDescent="0.35">
      <c r="AR509" s="14"/>
    </row>
    <row r="510" spans="44:44" ht="15.75" customHeight="1" x14ac:dyDescent="0.35">
      <c r="AR510" s="14"/>
    </row>
    <row r="511" spans="44:44" ht="15.75" customHeight="1" x14ac:dyDescent="0.35">
      <c r="AR511" s="14"/>
    </row>
    <row r="512" spans="44:44" ht="15.75" customHeight="1" x14ac:dyDescent="0.35">
      <c r="AR512" s="14"/>
    </row>
    <row r="513" spans="44:44" ht="15.75" customHeight="1" x14ac:dyDescent="0.35">
      <c r="AR513" s="14"/>
    </row>
    <row r="514" spans="44:44" ht="15.75" customHeight="1" x14ac:dyDescent="0.35">
      <c r="AR514" s="14"/>
    </row>
    <row r="515" spans="44:44" ht="15.75" customHeight="1" x14ac:dyDescent="0.35">
      <c r="AR515" s="14"/>
    </row>
    <row r="516" spans="44:44" ht="15.75" customHeight="1" x14ac:dyDescent="0.35">
      <c r="AR516" s="14"/>
    </row>
    <row r="517" spans="44:44" ht="15.75" customHeight="1" x14ac:dyDescent="0.35">
      <c r="AR517" s="14"/>
    </row>
    <row r="518" spans="44:44" ht="15.75" customHeight="1" x14ac:dyDescent="0.35">
      <c r="AR518" s="14"/>
    </row>
    <row r="519" spans="44:44" ht="15.75" customHeight="1" x14ac:dyDescent="0.35">
      <c r="AR519" s="14"/>
    </row>
    <row r="520" spans="44:44" ht="15.75" customHeight="1" x14ac:dyDescent="0.35">
      <c r="AR520" s="14"/>
    </row>
    <row r="521" spans="44:44" ht="15.75" customHeight="1" x14ac:dyDescent="0.35">
      <c r="AR521" s="14"/>
    </row>
    <row r="522" spans="44:44" ht="15.75" customHeight="1" x14ac:dyDescent="0.35">
      <c r="AR522" s="14"/>
    </row>
    <row r="523" spans="44:44" ht="15.75" customHeight="1" x14ac:dyDescent="0.35">
      <c r="AR523" s="14"/>
    </row>
    <row r="524" spans="44:44" ht="15.75" customHeight="1" x14ac:dyDescent="0.35">
      <c r="AR524" s="14"/>
    </row>
    <row r="525" spans="44:44" ht="15.75" customHeight="1" x14ac:dyDescent="0.35">
      <c r="AR525" s="14"/>
    </row>
    <row r="526" spans="44:44" ht="15.75" customHeight="1" x14ac:dyDescent="0.35">
      <c r="AR526" s="14"/>
    </row>
    <row r="527" spans="44:44" ht="15.75" customHeight="1" x14ac:dyDescent="0.35">
      <c r="AR527" s="14"/>
    </row>
    <row r="528" spans="44:44" ht="15.75" customHeight="1" x14ac:dyDescent="0.35">
      <c r="AR528" s="14"/>
    </row>
    <row r="529" spans="44:44" ht="15.75" customHeight="1" x14ac:dyDescent="0.35">
      <c r="AR529" s="14"/>
    </row>
    <row r="530" spans="44:44" ht="15.75" customHeight="1" x14ac:dyDescent="0.35">
      <c r="AR530" s="14"/>
    </row>
    <row r="531" spans="44:44" ht="15.75" customHeight="1" x14ac:dyDescent="0.35">
      <c r="AR531" s="14"/>
    </row>
    <row r="532" spans="44:44" ht="15.75" customHeight="1" x14ac:dyDescent="0.35">
      <c r="AR532" s="14"/>
    </row>
    <row r="533" spans="44:44" ht="15.75" customHeight="1" x14ac:dyDescent="0.35">
      <c r="AR533" s="14"/>
    </row>
    <row r="534" spans="44:44" ht="15.75" customHeight="1" x14ac:dyDescent="0.35">
      <c r="AR534" s="14"/>
    </row>
    <row r="535" spans="44:44" ht="15.75" customHeight="1" x14ac:dyDescent="0.35">
      <c r="AR535" s="14"/>
    </row>
    <row r="536" spans="44:44" ht="15.75" customHeight="1" x14ac:dyDescent="0.35">
      <c r="AR536" s="14"/>
    </row>
    <row r="537" spans="44:44" ht="15.75" customHeight="1" x14ac:dyDescent="0.35">
      <c r="AR537" s="14"/>
    </row>
    <row r="538" spans="44:44" ht="15.75" customHeight="1" x14ac:dyDescent="0.35">
      <c r="AR538" s="14"/>
    </row>
    <row r="539" spans="44:44" ht="15.75" customHeight="1" x14ac:dyDescent="0.35">
      <c r="AR539" s="14"/>
    </row>
    <row r="540" spans="44:44" ht="15.75" customHeight="1" x14ac:dyDescent="0.35">
      <c r="AR540" s="14"/>
    </row>
    <row r="541" spans="44:44" ht="15.75" customHeight="1" x14ac:dyDescent="0.35">
      <c r="AR541" s="14"/>
    </row>
    <row r="542" spans="44:44" ht="15.75" customHeight="1" x14ac:dyDescent="0.35">
      <c r="AR542" s="14"/>
    </row>
    <row r="543" spans="44:44" ht="15.75" customHeight="1" x14ac:dyDescent="0.35">
      <c r="AR543" s="14"/>
    </row>
    <row r="544" spans="44:44" ht="15.75" customHeight="1" x14ac:dyDescent="0.35">
      <c r="AR544" s="14"/>
    </row>
    <row r="545" spans="44:44" ht="15.75" customHeight="1" x14ac:dyDescent="0.35">
      <c r="AR545" s="14"/>
    </row>
    <row r="546" spans="44:44" ht="15.75" customHeight="1" x14ac:dyDescent="0.35">
      <c r="AR546" s="14"/>
    </row>
    <row r="547" spans="44:44" ht="15.75" customHeight="1" x14ac:dyDescent="0.35">
      <c r="AR547" s="14"/>
    </row>
    <row r="548" spans="44:44" ht="15.75" customHeight="1" x14ac:dyDescent="0.35">
      <c r="AR548" s="14"/>
    </row>
    <row r="549" spans="44:44" ht="15.75" customHeight="1" x14ac:dyDescent="0.35">
      <c r="AR549" s="14"/>
    </row>
    <row r="550" spans="44:44" ht="15.75" customHeight="1" x14ac:dyDescent="0.35">
      <c r="AR550" s="14"/>
    </row>
    <row r="551" spans="44:44" ht="15.75" customHeight="1" x14ac:dyDescent="0.35">
      <c r="AR551" s="14"/>
    </row>
    <row r="552" spans="44:44" ht="15.75" customHeight="1" x14ac:dyDescent="0.35">
      <c r="AR552" s="14"/>
    </row>
    <row r="553" spans="44:44" ht="15.75" customHeight="1" x14ac:dyDescent="0.35">
      <c r="AR553" s="14"/>
    </row>
    <row r="554" spans="44:44" ht="15.75" customHeight="1" x14ac:dyDescent="0.35">
      <c r="AR554" s="14"/>
    </row>
    <row r="555" spans="44:44" ht="15.75" customHeight="1" x14ac:dyDescent="0.35">
      <c r="AR555" s="14"/>
    </row>
    <row r="556" spans="44:44" ht="15.75" customHeight="1" x14ac:dyDescent="0.35">
      <c r="AR556" s="14"/>
    </row>
    <row r="557" spans="44:44" ht="15.75" customHeight="1" x14ac:dyDescent="0.35">
      <c r="AR557" s="14"/>
    </row>
    <row r="558" spans="44:44" ht="15.75" customHeight="1" x14ac:dyDescent="0.35">
      <c r="AR558" s="14"/>
    </row>
    <row r="559" spans="44:44" ht="15.75" customHeight="1" x14ac:dyDescent="0.35">
      <c r="AR559" s="14"/>
    </row>
    <row r="560" spans="44:44" ht="15.75" customHeight="1" x14ac:dyDescent="0.35">
      <c r="AR560" s="14"/>
    </row>
    <row r="561" spans="44:44" ht="15.75" customHeight="1" x14ac:dyDescent="0.35">
      <c r="AR561" s="14"/>
    </row>
    <row r="562" spans="44:44" ht="15.75" customHeight="1" x14ac:dyDescent="0.35">
      <c r="AR562" s="14"/>
    </row>
    <row r="563" spans="44:44" ht="15.75" customHeight="1" x14ac:dyDescent="0.35">
      <c r="AR563" s="14"/>
    </row>
    <row r="564" spans="44:44" ht="15.75" customHeight="1" x14ac:dyDescent="0.35">
      <c r="AR564" s="14"/>
    </row>
    <row r="565" spans="44:44" ht="15.75" customHeight="1" x14ac:dyDescent="0.35">
      <c r="AR565" s="14"/>
    </row>
    <row r="566" spans="44:44" ht="15.75" customHeight="1" x14ac:dyDescent="0.35">
      <c r="AR566" s="14"/>
    </row>
    <row r="567" spans="44:44" ht="15.75" customHeight="1" x14ac:dyDescent="0.35">
      <c r="AR567" s="14"/>
    </row>
    <row r="568" spans="44:44" ht="15.75" customHeight="1" x14ac:dyDescent="0.35">
      <c r="AR568" s="14"/>
    </row>
    <row r="569" spans="44:44" ht="15.75" customHeight="1" x14ac:dyDescent="0.35">
      <c r="AR569" s="14"/>
    </row>
    <row r="570" spans="44:44" ht="15.75" customHeight="1" x14ac:dyDescent="0.35">
      <c r="AR570" s="14"/>
    </row>
    <row r="571" spans="44:44" ht="15.75" customHeight="1" x14ac:dyDescent="0.35">
      <c r="AR571" s="14"/>
    </row>
    <row r="572" spans="44:44" ht="15.75" customHeight="1" x14ac:dyDescent="0.35">
      <c r="AR572" s="14"/>
    </row>
    <row r="573" spans="44:44" ht="15.75" customHeight="1" x14ac:dyDescent="0.35">
      <c r="AR573" s="14"/>
    </row>
    <row r="574" spans="44:44" ht="15.75" customHeight="1" x14ac:dyDescent="0.35">
      <c r="AR574" s="14"/>
    </row>
    <row r="575" spans="44:44" ht="15.75" customHeight="1" x14ac:dyDescent="0.35">
      <c r="AR575" s="14"/>
    </row>
    <row r="576" spans="44:44" ht="15.75" customHeight="1" x14ac:dyDescent="0.35">
      <c r="AR576" s="14"/>
    </row>
    <row r="577" spans="44:44" ht="15.75" customHeight="1" x14ac:dyDescent="0.35">
      <c r="AR577" s="14"/>
    </row>
    <row r="578" spans="44:44" ht="15.75" customHeight="1" x14ac:dyDescent="0.35">
      <c r="AR578" s="14"/>
    </row>
    <row r="579" spans="44:44" ht="15.75" customHeight="1" x14ac:dyDescent="0.35">
      <c r="AR579" s="14"/>
    </row>
    <row r="580" spans="44:44" ht="15.75" customHeight="1" x14ac:dyDescent="0.35">
      <c r="AR580" s="14"/>
    </row>
    <row r="581" spans="44:44" ht="15.75" customHeight="1" x14ac:dyDescent="0.35">
      <c r="AR581" s="14"/>
    </row>
    <row r="582" spans="44:44" ht="15.75" customHeight="1" x14ac:dyDescent="0.35">
      <c r="AR582" s="14"/>
    </row>
    <row r="583" spans="44:44" ht="15.75" customHeight="1" x14ac:dyDescent="0.35">
      <c r="AR583" s="14"/>
    </row>
    <row r="584" spans="44:44" ht="15.75" customHeight="1" x14ac:dyDescent="0.35">
      <c r="AR584" s="14"/>
    </row>
    <row r="585" spans="44:44" ht="15.75" customHeight="1" x14ac:dyDescent="0.35">
      <c r="AR585" s="14"/>
    </row>
    <row r="586" spans="44:44" ht="15.75" customHeight="1" x14ac:dyDescent="0.35">
      <c r="AR586" s="14"/>
    </row>
    <row r="587" spans="44:44" ht="15.75" customHeight="1" x14ac:dyDescent="0.35">
      <c r="AR587" s="14"/>
    </row>
    <row r="588" spans="44:44" ht="15.75" customHeight="1" x14ac:dyDescent="0.35">
      <c r="AR588" s="14"/>
    </row>
    <row r="589" spans="44:44" ht="15.75" customHeight="1" x14ac:dyDescent="0.35">
      <c r="AR589" s="14"/>
    </row>
    <row r="590" spans="44:44" ht="15.75" customHeight="1" x14ac:dyDescent="0.35">
      <c r="AR590" s="14"/>
    </row>
  </sheetData>
  <autoFilter ref="A8:AT78" xr:uid="{8AA9FF3F-6119-4B24-A1A1-BCB68ED358BB}"/>
  <mergeCells count="33">
    <mergeCell ref="AQ7:AQ8"/>
    <mergeCell ref="B5:AQ5"/>
    <mergeCell ref="Z7:AD7"/>
    <mergeCell ref="AE7:AE8"/>
    <mergeCell ref="AF7:AH7"/>
    <mergeCell ref="AI7:AI8"/>
    <mergeCell ref="AJ7:AL7"/>
    <mergeCell ref="AM7:AM8"/>
    <mergeCell ref="M7:O7"/>
    <mergeCell ref="P7:S7"/>
    <mergeCell ref="T7:V7"/>
    <mergeCell ref="W7:W8"/>
    <mergeCell ref="X7:X8"/>
    <mergeCell ref="Y7:Y8"/>
    <mergeCell ref="AN7:AN8"/>
    <mergeCell ref="AO7:AO8"/>
    <mergeCell ref="AP7:AP8"/>
    <mergeCell ref="A6:A7"/>
    <mergeCell ref="B6:L6"/>
    <mergeCell ref="M6:X6"/>
    <mergeCell ref="Y6:AN6"/>
    <mergeCell ref="B7:E7"/>
    <mergeCell ref="F7:F8"/>
    <mergeCell ref="G7:G8"/>
    <mergeCell ref="H7:L7"/>
    <mergeCell ref="A1:F4"/>
    <mergeCell ref="G1:AO2"/>
    <mergeCell ref="AP1:AQ1"/>
    <mergeCell ref="AP2:AQ2"/>
    <mergeCell ref="G3:AO3"/>
    <mergeCell ref="AP3:AQ3"/>
    <mergeCell ref="G4:AO4"/>
    <mergeCell ref="AP4:AQ4"/>
  </mergeCells>
  <conditionalFormatting sqref="X9:X11 AP9:AP11 AP13:AP55 X13:X48 AP59:AP60 X65:X67 AP65:AP78">
    <cfRule type="containsText" dxfId="111" priority="198" operator="containsText" text="Alto">
      <formula>NOT(ISERROR(SEARCH("Alto",X9)))</formula>
    </cfRule>
    <cfRule type="containsText" dxfId="110" priority="199" operator="containsText" text="Medio">
      <formula>NOT(ISERROR(SEARCH("Medio",X9)))</formula>
    </cfRule>
    <cfRule type="containsText" dxfId="109" priority="201" operator="containsText" text="Bajo">
      <formula>NOT(ISERROR(SEARCH("Bajo",X9)))</formula>
    </cfRule>
  </conditionalFormatting>
  <conditionalFormatting sqref="X51 X59">
    <cfRule type="cellIs" dxfId="108" priority="175" operator="equal">
      <formula>"Medio"</formula>
    </cfRule>
    <cfRule type="cellIs" dxfId="107" priority="176" operator="equal">
      <formula>"Alto"</formula>
    </cfRule>
  </conditionalFormatting>
  <conditionalFormatting sqref="X60">
    <cfRule type="cellIs" dxfId="106" priority="145" operator="equal">
      <formula>"Medio"</formula>
    </cfRule>
    <cfRule type="cellIs" dxfId="105" priority="146" operator="equal">
      <formula>"Alto"</formula>
    </cfRule>
  </conditionalFormatting>
  <conditionalFormatting sqref="X52">
    <cfRule type="cellIs" dxfId="104" priority="132" operator="equal">
      <formula>"Medio"</formula>
    </cfRule>
    <cfRule type="cellIs" dxfId="103" priority="133" operator="equal">
      <formula>"Alto"</formula>
    </cfRule>
  </conditionalFormatting>
  <conditionalFormatting sqref="X54">
    <cfRule type="cellIs" dxfId="102" priority="122" operator="equal">
      <formula>"Medio"</formula>
    </cfRule>
    <cfRule type="cellIs" dxfId="101" priority="123" operator="equal">
      <formula>"Alto"</formula>
    </cfRule>
  </conditionalFormatting>
  <conditionalFormatting sqref="X53">
    <cfRule type="cellIs" dxfId="100" priority="112" operator="equal">
      <formula>"Medio"</formula>
    </cfRule>
    <cfRule type="cellIs" dxfId="99" priority="113" operator="equal">
      <formula>"Alto"</formula>
    </cfRule>
  </conditionalFormatting>
  <conditionalFormatting sqref="X49:X50">
    <cfRule type="cellIs" dxfId="98" priority="102" operator="equal">
      <formula>"Medio"</formula>
    </cfRule>
    <cfRule type="cellIs" dxfId="97" priority="103" operator="equal">
      <formula>"Alto"</formula>
    </cfRule>
  </conditionalFormatting>
  <conditionalFormatting sqref="X55">
    <cfRule type="cellIs" dxfId="96" priority="97" operator="equal">
      <formula>"Medio"</formula>
    </cfRule>
    <cfRule type="cellIs" dxfId="95" priority="98" operator="equal">
      <formula>"Alto"</formula>
    </cfRule>
  </conditionalFormatting>
  <conditionalFormatting sqref="X68:X71">
    <cfRule type="containsText" dxfId="94" priority="89" operator="containsText" text="Alto">
      <formula>NOT(ISERROR(SEARCH("Alto",X68)))</formula>
    </cfRule>
    <cfRule type="containsText" dxfId="93" priority="90" operator="containsText" text="Medio">
      <formula>NOT(ISERROR(SEARCH("Medio",X68)))</formula>
    </cfRule>
    <cfRule type="containsText" dxfId="92" priority="91" operator="containsText" text="Bajo">
      <formula>NOT(ISERROR(SEARCH("Bajo",X68)))</formula>
    </cfRule>
  </conditionalFormatting>
  <conditionalFormatting sqref="X72:X74">
    <cfRule type="containsText" dxfId="91" priority="86" operator="containsText" text="Alto">
      <formula>NOT(ISERROR(SEARCH("Alto",X72)))</formula>
    </cfRule>
    <cfRule type="containsText" dxfId="90" priority="87" operator="containsText" text="Medio">
      <formula>NOT(ISERROR(SEARCH("Medio",X72)))</formula>
    </cfRule>
    <cfRule type="containsText" dxfId="89" priority="88" operator="containsText" text="Bajo">
      <formula>NOT(ISERROR(SEARCH("Bajo",X72)))</formula>
    </cfRule>
  </conditionalFormatting>
  <conditionalFormatting sqref="X75:X76">
    <cfRule type="containsText" dxfId="88" priority="83" operator="containsText" text="Alto">
      <formula>NOT(ISERROR(SEARCH("Alto",X75)))</formula>
    </cfRule>
    <cfRule type="containsText" dxfId="87" priority="84" operator="containsText" text="Medio">
      <formula>NOT(ISERROR(SEARCH("Medio",X75)))</formula>
    </cfRule>
    <cfRule type="containsText" dxfId="86" priority="85" operator="containsText" text="Bajo">
      <formula>NOT(ISERROR(SEARCH("Bajo",X75)))</formula>
    </cfRule>
  </conditionalFormatting>
  <conditionalFormatting sqref="X77">
    <cfRule type="cellIs" dxfId="85" priority="78" operator="equal">
      <formula>"Medio"</formula>
    </cfRule>
    <cfRule type="cellIs" dxfId="84" priority="79" operator="equal">
      <formula>"Alto"</formula>
    </cfRule>
  </conditionalFormatting>
  <conditionalFormatting sqref="X78">
    <cfRule type="containsText" dxfId="83" priority="70" operator="containsText" text="Alto">
      <formula>NOT(ISERROR(SEARCH("Alto",X78)))</formula>
    </cfRule>
    <cfRule type="containsText" dxfId="82" priority="71" operator="containsText" text="Medio">
      <formula>NOT(ISERROR(SEARCH("Medio",X78)))</formula>
    </cfRule>
    <cfRule type="containsText" dxfId="81" priority="72" operator="containsText" text="Bajo">
      <formula>NOT(ISERROR(SEARCH("Bajo",X78)))</formula>
    </cfRule>
  </conditionalFormatting>
  <conditionalFormatting sqref="X61 AP61">
    <cfRule type="containsText" dxfId="80" priority="64" operator="containsText" text="Alto">
      <formula>NOT(ISERROR(SEARCH("Alto",X61)))</formula>
    </cfRule>
    <cfRule type="containsText" dxfId="79" priority="65" operator="containsText" text="Medio">
      <formula>NOT(ISERROR(SEARCH("Medio",X61)))</formula>
    </cfRule>
    <cfRule type="containsText" dxfId="78" priority="66" operator="containsText" text="Bajo">
      <formula>NOT(ISERROR(SEARCH("Bajo",X61)))</formula>
    </cfRule>
  </conditionalFormatting>
  <conditionalFormatting sqref="X12 AP12">
    <cfRule type="containsText" dxfId="77" priority="47" operator="containsText" text="Alto">
      <formula>NOT(ISERROR(SEARCH("Alto",X12)))</formula>
    </cfRule>
    <cfRule type="containsText" dxfId="76" priority="48" operator="containsText" text="Medio">
      <formula>NOT(ISERROR(SEARCH("Medio",X12)))</formula>
    </cfRule>
    <cfRule type="containsText" dxfId="75" priority="49" operator="containsText" text="Bajo">
      <formula>NOT(ISERROR(SEARCH("Bajo",X12)))</formula>
    </cfRule>
  </conditionalFormatting>
  <conditionalFormatting sqref="AP57">
    <cfRule type="containsText" dxfId="74" priority="55" operator="containsText" text="Alto">
      <formula>NOT(ISERROR(SEARCH("Alto",AP57)))</formula>
    </cfRule>
    <cfRule type="containsText" dxfId="73" priority="56" operator="containsText" text="Medio">
      <formula>NOT(ISERROR(SEARCH("Medio",AP57)))</formula>
    </cfRule>
    <cfRule type="containsText" dxfId="72" priority="57" operator="containsText" text="Bajo">
      <formula>NOT(ISERROR(SEARCH("Bajo",AP57)))</formula>
    </cfRule>
  </conditionalFormatting>
  <conditionalFormatting sqref="X57:X58">
    <cfRule type="cellIs" dxfId="71" priority="50" operator="equal">
      <formula>"Medio"</formula>
    </cfRule>
    <cfRule type="cellIs" dxfId="70" priority="51" operator="equal">
      <formula>"Alto"</formula>
    </cfRule>
  </conditionalFormatting>
  <conditionalFormatting sqref="X56 AP56">
    <cfRule type="containsText" dxfId="69" priority="44" operator="containsText" text="Alto">
      <formula>NOT(ISERROR(SEARCH("Alto",X56)))</formula>
    </cfRule>
    <cfRule type="containsText" dxfId="68" priority="45" operator="containsText" text="Medio">
      <formula>NOT(ISERROR(SEARCH("Medio",X56)))</formula>
    </cfRule>
    <cfRule type="containsText" dxfId="67" priority="46" operator="containsText" text="Bajo">
      <formula>NOT(ISERROR(SEARCH("Bajo",X56)))</formula>
    </cfRule>
  </conditionalFormatting>
  <conditionalFormatting sqref="X62">
    <cfRule type="cellIs" dxfId="66" priority="39" operator="equal">
      <formula>"Medio"</formula>
    </cfRule>
    <cfRule type="cellIs" dxfId="65" priority="40" operator="equal">
      <formula>"Alto"</formula>
    </cfRule>
  </conditionalFormatting>
  <conditionalFormatting sqref="AP58">
    <cfRule type="containsText" dxfId="64" priority="36" operator="containsText" text="Alto">
      <formula>NOT(ISERROR(SEARCH("Alto",AP58)))</formula>
    </cfRule>
    <cfRule type="containsText" dxfId="63" priority="37" operator="containsText" text="Medio">
      <formula>NOT(ISERROR(SEARCH("Medio",AP58)))</formula>
    </cfRule>
    <cfRule type="containsText" dxfId="62" priority="38" operator="containsText" text="Bajo">
      <formula>NOT(ISERROR(SEARCH("Bajo",AP58)))</formula>
    </cfRule>
  </conditionalFormatting>
  <conditionalFormatting sqref="AP62">
    <cfRule type="containsText" dxfId="61" priority="33" operator="containsText" text="Alto">
      <formula>NOT(ISERROR(SEARCH("Alto",AP62)))</formula>
    </cfRule>
    <cfRule type="containsText" dxfId="60" priority="34" operator="containsText" text="Medio">
      <formula>NOT(ISERROR(SEARCH("Medio",AP62)))</formula>
    </cfRule>
    <cfRule type="containsText" dxfId="59" priority="35" operator="containsText" text="Bajo">
      <formula>NOT(ISERROR(SEARCH("Bajo",AP62)))</formula>
    </cfRule>
  </conditionalFormatting>
  <conditionalFormatting sqref="X63 AP63">
    <cfRule type="containsText" dxfId="12" priority="11" operator="containsText" text="Alto">
      <formula>NOT(ISERROR(SEARCH("Alto",X63)))</formula>
    </cfRule>
    <cfRule type="containsText" dxfId="11" priority="12" operator="containsText" text="Medio">
      <formula>NOT(ISERROR(SEARCH("Medio",X63)))</formula>
    </cfRule>
    <cfRule type="containsText" dxfId="10" priority="13" operator="containsText" text="Bajo">
      <formula>NOT(ISERROR(SEARCH("Bajo",X63)))</formula>
    </cfRule>
  </conditionalFormatting>
  <conditionalFormatting sqref="X64">
    <cfRule type="cellIs" dxfId="9" priority="6" operator="equal">
      <formula>"Medio"</formula>
    </cfRule>
    <cfRule type="cellIs" dxfId="8" priority="7" operator="equal">
      <formula>"Alto"</formula>
    </cfRule>
  </conditionalFormatting>
  <conditionalFormatting sqref="AP64">
    <cfRule type="cellIs" dxfId="7" priority="1" operator="equal">
      <formula>"Medio"</formula>
    </cfRule>
    <cfRule type="cellIs" dxfId="6" priority="2" operator="equal">
      <formula>"Alto"</formula>
    </cfRule>
  </conditionalFormatting>
  <pageMargins left="0.25" right="0.25" top="0.75" bottom="0.75" header="0" footer="0"/>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7" operator="containsText" id="{1051AADC-E679-4876-A8A9-56F2885E28CD}">
            <xm:f>NOT(ISERROR(SEARCH($AS$10,X51)))</xm:f>
            <xm:f>$AS$10</xm:f>
            <x14:dxf>
              <font>
                <color theme="2"/>
              </font>
              <fill>
                <patternFill>
                  <bgColor rgb="FF66FF66"/>
                </patternFill>
              </fill>
            </x14:dxf>
          </x14:cfRule>
          <x14:cfRule type="containsText" priority="178" operator="containsText" id="{340A20C8-29AA-46DF-A138-DC2BEF1B1D56}">
            <xm:f>NOT(ISERROR(SEARCH($AS$15,X51)))</xm:f>
            <xm:f>$AS$15</xm:f>
            <x14:dxf>
              <font>
                <color theme="2"/>
              </font>
              <fill>
                <patternFill>
                  <bgColor theme="7" tint="0.39994506668294322"/>
                </patternFill>
              </fill>
            </x14:dxf>
          </x14:cfRule>
          <x14:cfRule type="containsText" priority="179" operator="containsText" id="{F6AE4661-6DD4-4082-B521-37E62A485196}">
            <xm:f>NOT(ISERROR(SEARCH($AS$16,X51)))</xm:f>
            <xm:f>$AS$16</xm:f>
            <x14:dxf>
              <font>
                <color theme="2"/>
              </font>
              <fill>
                <patternFill>
                  <bgColor rgb="FFC00000"/>
                </patternFill>
              </fill>
            </x14:dxf>
          </x14:cfRule>
          <xm:sqref>X51 X59</xm:sqref>
        </x14:conditionalFormatting>
        <x14:conditionalFormatting xmlns:xm="http://schemas.microsoft.com/office/excel/2006/main">
          <x14:cfRule type="containsText" priority="147" operator="containsText" id="{4C3029F7-8C42-4B61-BEA7-48BFF40C68CF}">
            <xm:f>NOT(ISERROR(SEARCH($AS$10,X60)))</xm:f>
            <xm:f>$AS$10</xm:f>
            <x14:dxf>
              <font>
                <color theme="2"/>
              </font>
              <fill>
                <patternFill>
                  <bgColor rgb="FF66FF66"/>
                </patternFill>
              </fill>
            </x14:dxf>
          </x14:cfRule>
          <x14:cfRule type="containsText" priority="148" operator="containsText" id="{17626E81-B78D-4C92-8ADF-A64DD5BCA4A2}">
            <xm:f>NOT(ISERROR(SEARCH($AS$15,X60)))</xm:f>
            <xm:f>$AS$15</xm:f>
            <x14:dxf>
              <font>
                <color theme="2"/>
              </font>
              <fill>
                <patternFill>
                  <bgColor theme="7" tint="0.39994506668294322"/>
                </patternFill>
              </fill>
            </x14:dxf>
          </x14:cfRule>
          <x14:cfRule type="containsText" priority="149" operator="containsText" id="{C32753EA-E502-445A-AD74-F39688B26096}">
            <xm:f>NOT(ISERROR(SEARCH($AS$16,X60)))</xm:f>
            <xm:f>$AS$16</xm:f>
            <x14:dxf>
              <font>
                <color theme="2"/>
              </font>
              <fill>
                <patternFill>
                  <bgColor rgb="FFC00000"/>
                </patternFill>
              </fill>
            </x14:dxf>
          </x14:cfRule>
          <xm:sqref>X60</xm:sqref>
        </x14:conditionalFormatting>
        <x14:conditionalFormatting xmlns:xm="http://schemas.microsoft.com/office/excel/2006/main">
          <x14:cfRule type="containsText" priority="134" operator="containsText" id="{BFD60D23-C259-45F9-9E55-05CCBBB730C5}">
            <xm:f>NOT(ISERROR(SEARCH($AS$10,X52)))</xm:f>
            <xm:f>$AS$10</xm:f>
            <x14:dxf>
              <font>
                <color theme="2"/>
              </font>
              <fill>
                <patternFill>
                  <bgColor rgb="FF66FF66"/>
                </patternFill>
              </fill>
            </x14:dxf>
          </x14:cfRule>
          <x14:cfRule type="containsText" priority="135" operator="containsText" id="{0FF2B72D-D850-4306-A2AC-67C5632C0EB4}">
            <xm:f>NOT(ISERROR(SEARCH($AS$15,X52)))</xm:f>
            <xm:f>$AS$15</xm:f>
            <x14:dxf>
              <font>
                <color theme="2"/>
              </font>
              <fill>
                <patternFill>
                  <bgColor theme="7" tint="0.39994506668294322"/>
                </patternFill>
              </fill>
            </x14:dxf>
          </x14:cfRule>
          <x14:cfRule type="containsText" priority="136" operator="containsText" id="{BDEA08C7-5B9D-4144-9511-30D6FEA694CC}">
            <xm:f>NOT(ISERROR(SEARCH($AS$16,X52)))</xm:f>
            <xm:f>$AS$16</xm:f>
            <x14:dxf>
              <font>
                <color theme="2"/>
              </font>
              <fill>
                <patternFill>
                  <bgColor rgb="FFC00000"/>
                </patternFill>
              </fill>
            </x14:dxf>
          </x14:cfRule>
          <xm:sqref>X52</xm:sqref>
        </x14:conditionalFormatting>
        <x14:conditionalFormatting xmlns:xm="http://schemas.microsoft.com/office/excel/2006/main">
          <x14:cfRule type="containsText" priority="124" operator="containsText" id="{84E6D7BF-44C3-4667-8F19-C4235B7BD93F}">
            <xm:f>NOT(ISERROR(SEARCH($AS$10,X54)))</xm:f>
            <xm:f>$AS$10</xm:f>
            <x14:dxf>
              <font>
                <color theme="2"/>
              </font>
              <fill>
                <patternFill>
                  <bgColor rgb="FF66FF66"/>
                </patternFill>
              </fill>
            </x14:dxf>
          </x14:cfRule>
          <x14:cfRule type="containsText" priority="125" operator="containsText" id="{A8AD29FD-8CD3-4A5D-9C5E-74B755FCF473}">
            <xm:f>NOT(ISERROR(SEARCH($AS$15,X54)))</xm:f>
            <xm:f>$AS$15</xm:f>
            <x14:dxf>
              <font>
                <color theme="2"/>
              </font>
              <fill>
                <patternFill>
                  <bgColor theme="7" tint="0.39994506668294322"/>
                </patternFill>
              </fill>
            </x14:dxf>
          </x14:cfRule>
          <x14:cfRule type="containsText" priority="126" operator="containsText" id="{7E61CCDF-01ED-4FA9-B699-D7E1E35BEEF8}">
            <xm:f>NOT(ISERROR(SEARCH($AS$16,X54)))</xm:f>
            <xm:f>$AS$16</xm:f>
            <x14:dxf>
              <font>
                <color theme="2"/>
              </font>
              <fill>
                <patternFill>
                  <bgColor rgb="FFC00000"/>
                </patternFill>
              </fill>
            </x14:dxf>
          </x14:cfRule>
          <xm:sqref>X54</xm:sqref>
        </x14:conditionalFormatting>
        <x14:conditionalFormatting xmlns:xm="http://schemas.microsoft.com/office/excel/2006/main">
          <x14:cfRule type="containsText" priority="114" operator="containsText" id="{D10B56DD-1371-4D18-9DDF-9A997D94B748}">
            <xm:f>NOT(ISERROR(SEARCH($AS$10,X53)))</xm:f>
            <xm:f>$AS$10</xm:f>
            <x14:dxf>
              <font>
                <color theme="2"/>
              </font>
              <fill>
                <patternFill>
                  <bgColor rgb="FF66FF66"/>
                </patternFill>
              </fill>
            </x14:dxf>
          </x14:cfRule>
          <x14:cfRule type="containsText" priority="115" operator="containsText" id="{4BDA3273-2265-4F38-B594-671CFACED3E7}">
            <xm:f>NOT(ISERROR(SEARCH($AS$15,X53)))</xm:f>
            <xm:f>$AS$15</xm:f>
            <x14:dxf>
              <font>
                <color theme="2"/>
              </font>
              <fill>
                <patternFill>
                  <bgColor theme="7" tint="0.39994506668294322"/>
                </patternFill>
              </fill>
            </x14:dxf>
          </x14:cfRule>
          <x14:cfRule type="containsText" priority="116" operator="containsText" id="{79CF8143-2377-44A8-B880-396BD37A8213}">
            <xm:f>NOT(ISERROR(SEARCH($AS$16,X53)))</xm:f>
            <xm:f>$AS$16</xm:f>
            <x14:dxf>
              <font>
                <color theme="2"/>
              </font>
              <fill>
                <patternFill>
                  <bgColor rgb="FFC00000"/>
                </patternFill>
              </fill>
            </x14:dxf>
          </x14:cfRule>
          <xm:sqref>X53</xm:sqref>
        </x14:conditionalFormatting>
        <x14:conditionalFormatting xmlns:xm="http://schemas.microsoft.com/office/excel/2006/main">
          <x14:cfRule type="containsText" priority="104" operator="containsText" id="{DB199050-554E-4F79-9657-D6C303B47516}">
            <xm:f>NOT(ISERROR(SEARCH($AS$10,X49)))</xm:f>
            <xm:f>$AS$10</xm:f>
            <x14:dxf>
              <font>
                <color theme="2"/>
              </font>
              <fill>
                <patternFill>
                  <bgColor rgb="FF66FF66"/>
                </patternFill>
              </fill>
            </x14:dxf>
          </x14:cfRule>
          <x14:cfRule type="containsText" priority="105" operator="containsText" id="{1773A13D-80FD-4F6C-9B9B-8B653A2349E6}">
            <xm:f>NOT(ISERROR(SEARCH($AS$15,X49)))</xm:f>
            <xm:f>$AS$15</xm:f>
            <x14:dxf>
              <font>
                <color theme="2"/>
              </font>
              <fill>
                <patternFill>
                  <bgColor theme="7" tint="0.39994506668294322"/>
                </patternFill>
              </fill>
            </x14:dxf>
          </x14:cfRule>
          <x14:cfRule type="containsText" priority="106" operator="containsText" id="{D6F65004-EED6-45EA-9EBA-D29D4106950B}">
            <xm:f>NOT(ISERROR(SEARCH($AS$16,X49)))</xm:f>
            <xm:f>$AS$16</xm:f>
            <x14:dxf>
              <font>
                <color theme="2"/>
              </font>
              <fill>
                <patternFill>
                  <bgColor rgb="FFC00000"/>
                </patternFill>
              </fill>
            </x14:dxf>
          </x14:cfRule>
          <xm:sqref>X49:X50</xm:sqref>
        </x14:conditionalFormatting>
        <x14:conditionalFormatting xmlns:xm="http://schemas.microsoft.com/office/excel/2006/main">
          <x14:cfRule type="containsText" priority="99" operator="containsText" id="{7CDA57E0-2E52-4277-B626-54964F370090}">
            <xm:f>NOT(ISERROR(SEARCH($AS$10,X55)))</xm:f>
            <xm:f>$AS$10</xm:f>
            <x14:dxf>
              <font>
                <color theme="2"/>
              </font>
              <fill>
                <patternFill>
                  <bgColor rgb="FF66FF66"/>
                </patternFill>
              </fill>
            </x14:dxf>
          </x14:cfRule>
          <x14:cfRule type="containsText" priority="100" operator="containsText" id="{12D1C64A-5509-4B3E-8824-13ED4A28C508}">
            <xm:f>NOT(ISERROR(SEARCH($AS$15,X55)))</xm:f>
            <xm:f>$AS$15</xm:f>
            <x14:dxf>
              <font>
                <color theme="2"/>
              </font>
              <fill>
                <patternFill>
                  <bgColor theme="7" tint="0.39994506668294322"/>
                </patternFill>
              </fill>
            </x14:dxf>
          </x14:cfRule>
          <x14:cfRule type="containsText" priority="101" operator="containsText" id="{1DC8A4C1-7145-43BC-BE72-A01A9A26C8C4}">
            <xm:f>NOT(ISERROR(SEARCH($AS$16,X55)))</xm:f>
            <xm:f>$AS$16</xm:f>
            <x14:dxf>
              <font>
                <color theme="2"/>
              </font>
              <fill>
                <patternFill>
                  <bgColor rgb="FFC00000"/>
                </patternFill>
              </fill>
            </x14:dxf>
          </x14:cfRule>
          <xm:sqref>X55</xm:sqref>
        </x14:conditionalFormatting>
        <x14:conditionalFormatting xmlns:xm="http://schemas.microsoft.com/office/excel/2006/main">
          <x14:cfRule type="containsText" priority="80" operator="containsText" id="{C3BB69B7-0C09-48F7-89D7-DABF5EA31319}">
            <xm:f>NOT(ISERROR(SEARCH($AS$10,X77)))</xm:f>
            <xm:f>$AS$10</xm:f>
            <x14:dxf>
              <font>
                <color theme="2"/>
              </font>
              <fill>
                <patternFill>
                  <bgColor rgb="FF66FF66"/>
                </patternFill>
              </fill>
            </x14:dxf>
          </x14:cfRule>
          <x14:cfRule type="containsText" priority="81" operator="containsText" id="{C6FC9102-FB88-4223-BC9D-ABED6563A68F}">
            <xm:f>NOT(ISERROR(SEARCH($AS$15,X77)))</xm:f>
            <xm:f>$AS$15</xm:f>
            <x14:dxf>
              <font>
                <color theme="2"/>
              </font>
              <fill>
                <patternFill>
                  <bgColor theme="7" tint="0.39994506668294322"/>
                </patternFill>
              </fill>
            </x14:dxf>
          </x14:cfRule>
          <x14:cfRule type="containsText" priority="82" operator="containsText" id="{5EA5E5A9-2739-4ED2-942C-F7E888532C67}">
            <xm:f>NOT(ISERROR(SEARCH($AS$16,X77)))</xm:f>
            <xm:f>$AS$16</xm:f>
            <x14:dxf>
              <font>
                <color theme="2"/>
              </font>
              <fill>
                <patternFill>
                  <bgColor rgb="FFC00000"/>
                </patternFill>
              </fill>
            </x14:dxf>
          </x14:cfRule>
          <xm:sqref>X77</xm:sqref>
        </x14:conditionalFormatting>
        <x14:conditionalFormatting xmlns:xm="http://schemas.microsoft.com/office/excel/2006/main">
          <x14:cfRule type="containsText" priority="52" operator="containsText" id="{7D68429B-E59C-41BC-91E6-2E2757F4DAC3}">
            <xm:f>NOT(ISERROR(SEARCH($AS$10,X57)))</xm:f>
            <xm:f>$AS$10</xm:f>
            <x14:dxf>
              <font>
                <color theme="2"/>
              </font>
              <fill>
                <patternFill>
                  <bgColor rgb="FF66FF66"/>
                </patternFill>
              </fill>
            </x14:dxf>
          </x14:cfRule>
          <x14:cfRule type="containsText" priority="53" operator="containsText" id="{01DB2799-E027-4882-A8B3-09996ECDD998}">
            <xm:f>NOT(ISERROR(SEARCH($AS$15,X57)))</xm:f>
            <xm:f>$AS$15</xm:f>
            <x14:dxf>
              <font>
                <color theme="2"/>
              </font>
              <fill>
                <patternFill>
                  <bgColor theme="7" tint="0.39994506668294322"/>
                </patternFill>
              </fill>
            </x14:dxf>
          </x14:cfRule>
          <x14:cfRule type="containsText" priority="54" operator="containsText" id="{FBF050FD-2335-401B-B0B0-7B6DABECCE67}">
            <xm:f>NOT(ISERROR(SEARCH($AS$16,X57)))</xm:f>
            <xm:f>$AS$16</xm:f>
            <x14:dxf>
              <font>
                <color theme="2"/>
              </font>
              <fill>
                <patternFill>
                  <bgColor rgb="FFC00000"/>
                </patternFill>
              </fill>
            </x14:dxf>
          </x14:cfRule>
          <xm:sqref>X57:X58</xm:sqref>
        </x14:conditionalFormatting>
        <x14:conditionalFormatting xmlns:xm="http://schemas.microsoft.com/office/excel/2006/main">
          <x14:cfRule type="containsText" priority="41" operator="containsText" id="{185B978C-4DEB-4AC6-BC3B-0DBA0BE758E6}">
            <xm:f>NOT(ISERROR(SEARCH($AS$10,X62)))</xm:f>
            <xm:f>$AS$10</xm:f>
            <x14:dxf>
              <font>
                <color theme="2"/>
              </font>
              <fill>
                <patternFill>
                  <bgColor rgb="FF66FF66"/>
                </patternFill>
              </fill>
            </x14:dxf>
          </x14:cfRule>
          <x14:cfRule type="containsText" priority="42" operator="containsText" id="{4B8DB088-5038-4C0D-A0E3-8A086F0BC6FE}">
            <xm:f>NOT(ISERROR(SEARCH($AS$15,X62)))</xm:f>
            <xm:f>$AS$15</xm:f>
            <x14:dxf>
              <font>
                <color theme="2"/>
              </font>
              <fill>
                <patternFill>
                  <bgColor theme="7" tint="0.39994506668294322"/>
                </patternFill>
              </fill>
            </x14:dxf>
          </x14:cfRule>
          <x14:cfRule type="containsText" priority="43" operator="containsText" id="{81714CF5-E7B9-4F8E-BFA7-71FB189047C8}">
            <xm:f>NOT(ISERROR(SEARCH($AS$16,X62)))</xm:f>
            <xm:f>$AS$16</xm:f>
            <x14:dxf>
              <font>
                <color theme="2"/>
              </font>
              <fill>
                <patternFill>
                  <bgColor rgb="FFC00000"/>
                </patternFill>
              </fill>
            </x14:dxf>
          </x14:cfRule>
          <xm:sqref>X62</xm:sqref>
        </x14:conditionalFormatting>
        <x14:conditionalFormatting xmlns:xm="http://schemas.microsoft.com/office/excel/2006/main">
          <x14:cfRule type="containsText" priority="8" operator="containsText" id="{5902ABC1-903C-4A03-B6A1-9412C79B7435}">
            <xm:f>NOT(ISERROR(SEARCH($AS$10,X64)))</xm:f>
            <xm:f>$AS$10</xm:f>
            <x14:dxf>
              <font>
                <color theme="2"/>
              </font>
              <fill>
                <patternFill>
                  <bgColor rgb="FF66FF66"/>
                </patternFill>
              </fill>
            </x14:dxf>
          </x14:cfRule>
          <x14:cfRule type="containsText" priority="9" operator="containsText" id="{F5A65267-D78E-4022-8AB8-84C7A1F247DC}">
            <xm:f>NOT(ISERROR(SEARCH($AS$14,X64)))</xm:f>
            <xm:f>$AS$14</xm:f>
            <x14:dxf>
              <font>
                <color theme="2"/>
              </font>
              <fill>
                <patternFill>
                  <bgColor theme="7" tint="0.39994506668294322"/>
                </patternFill>
              </fill>
            </x14:dxf>
          </x14:cfRule>
          <x14:cfRule type="containsText" priority="10" operator="containsText" id="{9E64926F-32EC-4D32-83C0-89EDEC4EB110}">
            <xm:f>NOT(ISERROR(SEARCH($AS$15,X64)))</xm:f>
            <xm:f>$AS$15</xm:f>
            <x14:dxf>
              <font>
                <color theme="2"/>
              </font>
              <fill>
                <patternFill>
                  <bgColor rgb="FFC00000"/>
                </patternFill>
              </fill>
            </x14:dxf>
          </x14:cfRule>
          <xm:sqref>X64</xm:sqref>
        </x14:conditionalFormatting>
        <x14:conditionalFormatting xmlns:xm="http://schemas.microsoft.com/office/excel/2006/main">
          <x14:cfRule type="containsText" priority="3" operator="containsText" id="{74922EB1-AC19-4418-950F-FBE10B0754ED}">
            <xm:f>NOT(ISERROR(SEARCH($AS$10,AP64)))</xm:f>
            <xm:f>$AS$10</xm:f>
            <x14:dxf>
              <font>
                <color theme="2"/>
              </font>
              <fill>
                <patternFill>
                  <bgColor rgb="FF66FF66"/>
                </patternFill>
              </fill>
            </x14:dxf>
          </x14:cfRule>
          <x14:cfRule type="containsText" priority="4" operator="containsText" id="{FF187DB2-C897-435C-945A-CD690DC10B00}">
            <xm:f>NOT(ISERROR(SEARCH($AS$14,AP64)))</xm:f>
            <xm:f>$AS$14</xm:f>
            <x14:dxf>
              <font>
                <color theme="2"/>
              </font>
              <fill>
                <patternFill>
                  <bgColor theme="7" tint="0.39994506668294322"/>
                </patternFill>
              </fill>
            </x14:dxf>
          </x14:cfRule>
          <x14:cfRule type="containsText" priority="5" operator="containsText" id="{DD07C385-5ED0-4F53-9963-A800F5A2E359}">
            <xm:f>NOT(ISERROR(SEARCH($AS$15,AP64)))</xm:f>
            <xm:f>$AS$15</xm:f>
            <x14:dxf>
              <font>
                <color theme="2"/>
              </font>
              <fill>
                <patternFill>
                  <bgColor rgb="FFC00000"/>
                </patternFill>
              </fill>
            </x14:dxf>
          </x14:cfRule>
          <xm:sqref>AP64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C0053E5-44DB-4C57-BFCE-8090E90FCEFB}">
          <x14:formula1>
            <xm:f>Valoración!$B$19:$B$21</xm:f>
          </x14:formula1>
          <xm:sqref>B51 B9:B11 B13:B48 B59:B62 B65:B78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3714-4428-461D-847B-BF63DD8964DF}">
  <dimension ref="A1:C7"/>
  <sheetViews>
    <sheetView workbookViewId="0">
      <selection activeCell="B7" sqref="B7"/>
    </sheetView>
  </sheetViews>
  <sheetFormatPr baseColWidth="10" defaultRowHeight="14" x14ac:dyDescent="0.3"/>
  <cols>
    <col min="3" max="3" width="23.25" customWidth="1"/>
  </cols>
  <sheetData>
    <row r="1" spans="1:3" ht="28.5" thickBot="1" x14ac:dyDescent="0.35">
      <c r="A1" s="43" t="s">
        <v>92</v>
      </c>
      <c r="B1" s="42" t="s">
        <v>93</v>
      </c>
      <c r="C1" s="44" t="s">
        <v>94</v>
      </c>
    </row>
    <row r="2" spans="1:3" x14ac:dyDescent="0.3">
      <c r="A2" s="49">
        <v>1</v>
      </c>
      <c r="B2" s="51">
        <v>42003</v>
      </c>
      <c r="C2" s="53" t="s">
        <v>95</v>
      </c>
    </row>
    <row r="3" spans="1:3" ht="23" x14ac:dyDescent="0.3">
      <c r="A3" s="45">
        <v>2</v>
      </c>
      <c r="B3" s="50">
        <v>42171</v>
      </c>
      <c r="C3" s="46" t="s">
        <v>96</v>
      </c>
    </row>
    <row r="4" spans="1:3" ht="34.5" x14ac:dyDescent="0.3">
      <c r="A4" s="45">
        <v>3</v>
      </c>
      <c r="B4" s="50">
        <v>42457</v>
      </c>
      <c r="C4" s="46" t="s">
        <v>97</v>
      </c>
    </row>
    <row r="5" spans="1:3" ht="46.5" thickBot="1" x14ac:dyDescent="0.35">
      <c r="A5" s="47">
        <v>4</v>
      </c>
      <c r="B5" s="52">
        <v>43228</v>
      </c>
      <c r="C5" s="48" t="s">
        <v>98</v>
      </c>
    </row>
    <row r="6" spans="1:3" ht="34.5" x14ac:dyDescent="0.3">
      <c r="A6" s="54">
        <v>5</v>
      </c>
      <c r="B6" s="55">
        <v>43846</v>
      </c>
      <c r="C6" s="56" t="s">
        <v>99</v>
      </c>
    </row>
    <row r="7" spans="1:3" ht="46" x14ac:dyDescent="0.3">
      <c r="A7" s="57">
        <v>6</v>
      </c>
      <c r="B7" s="55">
        <v>44364</v>
      </c>
      <c r="C7" s="58"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C1AC-406D-47AD-A899-1A0C19756F5B}">
  <dimension ref="A1:Z1000"/>
  <sheetViews>
    <sheetView topLeftCell="A10" workbookViewId="0">
      <selection activeCell="B8" sqref="B8:D11"/>
    </sheetView>
  </sheetViews>
  <sheetFormatPr baseColWidth="10" defaultColWidth="12.58203125" defaultRowHeight="15" customHeight="1" x14ac:dyDescent="0.3"/>
  <cols>
    <col min="1" max="1" width="10" customWidth="1"/>
    <col min="2" max="2" width="22.08203125" bestFit="1" customWidth="1"/>
    <col min="3" max="4" width="17.5" customWidth="1"/>
    <col min="5" max="5" width="13.58203125" customWidth="1"/>
    <col min="6" max="6" width="16.58203125" customWidth="1"/>
    <col min="7" max="7" width="24.83203125" customWidth="1"/>
    <col min="8" max="8" width="30.58203125" customWidth="1"/>
    <col min="9" max="9" width="25.08203125" customWidth="1"/>
    <col min="10" max="26" width="9.33203125" customWidth="1"/>
  </cols>
  <sheetData>
    <row r="1" spans="1:26" ht="18.75" customHeight="1" x14ac:dyDescent="0.45">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8.75" customHeight="1" x14ac:dyDescent="0.45">
      <c r="A2" s="15"/>
      <c r="B2" s="15"/>
      <c r="C2" s="15"/>
      <c r="D2" s="15"/>
      <c r="E2" s="15"/>
      <c r="F2" s="15"/>
      <c r="G2" s="15"/>
      <c r="H2" s="15"/>
      <c r="I2" s="15"/>
      <c r="J2" s="15"/>
      <c r="K2" s="15"/>
      <c r="L2" s="15"/>
      <c r="M2" s="15"/>
      <c r="N2" s="15"/>
      <c r="O2" s="15"/>
      <c r="P2" s="15"/>
      <c r="Q2" s="15"/>
      <c r="R2" s="15"/>
      <c r="S2" s="15"/>
      <c r="T2" s="15"/>
      <c r="U2" s="15"/>
      <c r="V2" s="15"/>
      <c r="W2" s="15"/>
      <c r="X2" s="15"/>
      <c r="Y2" s="15"/>
      <c r="Z2" s="15"/>
    </row>
    <row r="3" spans="1:26" ht="18.75" customHeight="1" x14ac:dyDescent="0.45">
      <c r="A3" s="15"/>
      <c r="B3" s="16" t="s">
        <v>57</v>
      </c>
      <c r="C3" s="17" t="s">
        <v>36</v>
      </c>
      <c r="D3" s="17" t="s">
        <v>37</v>
      </c>
      <c r="E3" s="18" t="s">
        <v>39</v>
      </c>
      <c r="F3" s="18" t="s">
        <v>40</v>
      </c>
      <c r="G3" s="18" t="s">
        <v>41</v>
      </c>
      <c r="H3" s="19" t="s">
        <v>43</v>
      </c>
      <c r="I3" s="19" t="s">
        <v>44</v>
      </c>
      <c r="J3" s="15"/>
      <c r="K3" s="15"/>
      <c r="L3" s="15"/>
      <c r="M3" s="15"/>
      <c r="N3" s="15"/>
      <c r="O3" s="15"/>
      <c r="P3" s="15"/>
      <c r="Q3" s="15"/>
      <c r="R3" s="15"/>
      <c r="S3" s="15"/>
      <c r="T3" s="15"/>
      <c r="U3" s="15"/>
      <c r="V3" s="15"/>
      <c r="W3" s="15"/>
      <c r="X3" s="15"/>
      <c r="Y3" s="15"/>
      <c r="Z3" s="15"/>
    </row>
    <row r="4" spans="1:26" ht="70.400000000000006" customHeight="1" x14ac:dyDescent="0.45">
      <c r="A4" s="15"/>
      <c r="B4" s="20">
        <v>1</v>
      </c>
      <c r="C4" s="21" t="s">
        <v>58</v>
      </c>
      <c r="D4" s="21" t="s">
        <v>59</v>
      </c>
      <c r="E4" s="21" t="s">
        <v>60</v>
      </c>
      <c r="F4" s="21" t="s">
        <v>61</v>
      </c>
      <c r="G4" s="21" t="s">
        <v>62</v>
      </c>
      <c r="H4" s="21" t="s">
        <v>63</v>
      </c>
      <c r="I4" s="21" t="s">
        <v>59</v>
      </c>
      <c r="J4" s="15"/>
      <c r="K4" s="15"/>
      <c r="L4" s="15"/>
      <c r="M4" s="15"/>
      <c r="N4" s="15"/>
      <c r="O4" s="15"/>
      <c r="P4" s="15"/>
      <c r="Q4" s="15"/>
      <c r="R4" s="15"/>
      <c r="S4" s="15"/>
      <c r="T4" s="15"/>
      <c r="U4" s="15"/>
      <c r="V4" s="15"/>
      <c r="W4" s="15"/>
      <c r="X4" s="15"/>
      <c r="Y4" s="15"/>
      <c r="Z4" s="15"/>
    </row>
    <row r="5" spans="1:26" ht="70.400000000000006" customHeight="1" x14ac:dyDescent="0.45">
      <c r="A5" s="15"/>
      <c r="B5" s="20">
        <v>5</v>
      </c>
      <c r="C5" s="22" t="s">
        <v>64</v>
      </c>
      <c r="D5" s="22" t="s">
        <v>65</v>
      </c>
      <c r="E5" s="22" t="s">
        <v>66</v>
      </c>
      <c r="F5" s="22" t="s">
        <v>67</v>
      </c>
      <c r="G5" s="22" t="s">
        <v>68</v>
      </c>
      <c r="H5" s="23" t="s">
        <v>69</v>
      </c>
      <c r="I5" s="22" t="s">
        <v>70</v>
      </c>
      <c r="J5" s="15"/>
      <c r="K5" s="15"/>
      <c r="L5" s="15"/>
      <c r="M5" s="15"/>
      <c r="N5" s="15"/>
      <c r="O5" s="15"/>
      <c r="P5" s="15"/>
      <c r="Q5" s="15"/>
      <c r="R5" s="15"/>
      <c r="S5" s="15"/>
      <c r="T5" s="15"/>
      <c r="U5" s="15"/>
      <c r="V5" s="15"/>
      <c r="W5" s="15"/>
      <c r="X5" s="15"/>
      <c r="Y5" s="15"/>
      <c r="Z5" s="15"/>
    </row>
    <row r="6" spans="1:26" ht="70.400000000000006" customHeight="1" x14ac:dyDescent="0.45">
      <c r="A6" s="15"/>
      <c r="B6" s="20">
        <v>10</v>
      </c>
      <c r="C6" s="21" t="s">
        <v>71</v>
      </c>
      <c r="D6" s="21" t="s">
        <v>72</v>
      </c>
      <c r="E6" s="21" t="s">
        <v>73</v>
      </c>
      <c r="F6" s="21" t="s">
        <v>74</v>
      </c>
      <c r="G6" s="21" t="s">
        <v>75</v>
      </c>
      <c r="H6" s="24" t="s">
        <v>76</v>
      </c>
      <c r="I6" s="23" t="s">
        <v>77</v>
      </c>
      <c r="J6" s="15"/>
      <c r="K6" s="15"/>
      <c r="L6" s="15"/>
      <c r="M6" s="15"/>
      <c r="N6" s="15"/>
      <c r="O6" s="15"/>
      <c r="P6" s="15"/>
      <c r="Q6" s="15"/>
      <c r="R6" s="15"/>
      <c r="S6" s="15"/>
      <c r="T6" s="15"/>
      <c r="U6" s="15"/>
      <c r="V6" s="15"/>
      <c r="W6" s="15"/>
      <c r="X6" s="15"/>
      <c r="Y6" s="15"/>
      <c r="Z6" s="15"/>
    </row>
    <row r="7" spans="1:26" ht="18.75" customHeight="1" x14ac:dyDescent="0.45">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27" customHeight="1" x14ac:dyDescent="0.45">
      <c r="A8" s="15"/>
      <c r="B8" s="145" t="s">
        <v>56</v>
      </c>
      <c r="C8" s="146"/>
      <c r="D8" s="147"/>
      <c r="E8" s="15"/>
      <c r="F8" s="15"/>
      <c r="G8" s="15"/>
      <c r="H8" s="15"/>
      <c r="I8" s="15"/>
      <c r="J8" s="15"/>
      <c r="K8" s="15"/>
      <c r="L8" s="15"/>
      <c r="M8" s="15"/>
      <c r="N8" s="15"/>
      <c r="O8" s="15"/>
      <c r="P8" s="15"/>
      <c r="Q8" s="15"/>
      <c r="R8" s="15"/>
      <c r="S8" s="15"/>
      <c r="T8" s="15"/>
      <c r="U8" s="15"/>
      <c r="V8" s="15"/>
      <c r="W8" s="15"/>
      <c r="X8" s="15"/>
      <c r="Y8" s="15"/>
      <c r="Z8" s="15"/>
    </row>
    <row r="9" spans="1:26" ht="30" customHeight="1" x14ac:dyDescent="0.45">
      <c r="A9" s="15"/>
      <c r="B9" s="148" t="s">
        <v>78</v>
      </c>
      <c r="C9" s="147"/>
      <c r="D9" s="25" t="s">
        <v>79</v>
      </c>
      <c r="E9" s="15"/>
      <c r="F9" s="15"/>
      <c r="G9" s="15"/>
      <c r="H9" s="15"/>
      <c r="I9" s="15"/>
      <c r="J9" s="15"/>
      <c r="K9" s="15"/>
      <c r="L9" s="15"/>
      <c r="M9" s="15"/>
      <c r="N9" s="15"/>
      <c r="O9" s="15"/>
      <c r="P9" s="15"/>
      <c r="Q9" s="15"/>
      <c r="R9" s="15"/>
      <c r="S9" s="15"/>
      <c r="T9" s="15"/>
      <c r="U9" s="15"/>
      <c r="V9" s="15"/>
      <c r="W9" s="15"/>
      <c r="X9" s="15"/>
      <c r="Y9" s="15"/>
      <c r="Z9" s="15"/>
    </row>
    <row r="10" spans="1:26" ht="30" customHeight="1" x14ac:dyDescent="0.45">
      <c r="A10" s="15"/>
      <c r="B10" s="149" t="s">
        <v>80</v>
      </c>
      <c r="C10" s="147"/>
      <c r="D10" s="25" t="s">
        <v>81</v>
      </c>
      <c r="E10" s="15"/>
      <c r="F10" s="15"/>
      <c r="G10" s="15"/>
      <c r="H10" s="15"/>
      <c r="I10" s="15"/>
      <c r="J10" s="15"/>
      <c r="K10" s="15"/>
      <c r="L10" s="15"/>
      <c r="M10" s="15"/>
      <c r="N10" s="15"/>
      <c r="O10" s="15"/>
      <c r="P10" s="15"/>
      <c r="Q10" s="15"/>
      <c r="R10" s="15"/>
      <c r="S10" s="15"/>
      <c r="T10" s="15"/>
      <c r="U10" s="15"/>
      <c r="V10" s="15"/>
      <c r="W10" s="15"/>
      <c r="X10" s="15"/>
      <c r="Y10" s="15"/>
      <c r="Z10" s="15"/>
    </row>
    <row r="11" spans="1:26" ht="30" customHeight="1" x14ac:dyDescent="0.45">
      <c r="A11" s="15"/>
      <c r="B11" s="150" t="s">
        <v>90</v>
      </c>
      <c r="C11" s="147"/>
      <c r="D11" s="25" t="s">
        <v>82</v>
      </c>
      <c r="E11" s="15"/>
      <c r="F11" s="15"/>
      <c r="G11" s="15"/>
      <c r="H11" s="15"/>
      <c r="I11" s="15"/>
      <c r="J11" s="15"/>
      <c r="K11" s="15"/>
      <c r="L11" s="15"/>
      <c r="M11" s="15"/>
      <c r="N11" s="15"/>
      <c r="O11" s="15"/>
      <c r="P11" s="15"/>
      <c r="Q11" s="15"/>
      <c r="R11" s="15"/>
      <c r="S11" s="15"/>
      <c r="T11" s="15"/>
      <c r="U11" s="15"/>
      <c r="V11" s="15"/>
      <c r="W11" s="15"/>
      <c r="X11" s="15"/>
      <c r="Y11" s="15"/>
      <c r="Z11" s="15"/>
    </row>
    <row r="12" spans="1:26" ht="18.75" customHeight="1" x14ac:dyDescent="0.4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39" customHeight="1" x14ac:dyDescent="0.45">
      <c r="A13" s="15"/>
      <c r="B13" s="143" t="s">
        <v>83</v>
      </c>
      <c r="C13" s="144"/>
      <c r="D13" s="144"/>
      <c r="E13" s="144"/>
      <c r="F13" s="144"/>
      <c r="G13" s="144"/>
      <c r="H13" s="144"/>
      <c r="I13" s="144"/>
      <c r="J13" s="15"/>
      <c r="K13" s="15"/>
      <c r="L13" s="15"/>
      <c r="M13" s="15"/>
      <c r="N13" s="15"/>
      <c r="O13" s="15"/>
      <c r="P13" s="15"/>
      <c r="Q13" s="15"/>
      <c r="R13" s="15"/>
      <c r="S13" s="15"/>
      <c r="T13" s="15"/>
      <c r="U13" s="15"/>
      <c r="V13" s="15"/>
      <c r="W13" s="15"/>
      <c r="X13" s="15"/>
      <c r="Y13" s="15"/>
      <c r="Z13" s="15"/>
    </row>
    <row r="14" spans="1:26" ht="18.75" customHeight="1" x14ac:dyDescent="0.4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8.75" customHeight="1" x14ac:dyDescent="0.45">
      <c r="A15" s="15"/>
      <c r="B15" s="143" t="s">
        <v>84</v>
      </c>
      <c r="C15" s="144"/>
      <c r="D15" s="144"/>
      <c r="E15" s="144"/>
      <c r="F15" s="144"/>
      <c r="G15" s="144"/>
      <c r="H15" s="144"/>
      <c r="I15" s="144"/>
      <c r="J15" s="15"/>
      <c r="K15" s="15"/>
      <c r="L15" s="15"/>
      <c r="M15" s="15"/>
      <c r="N15" s="15"/>
      <c r="O15" s="15"/>
      <c r="P15" s="15"/>
      <c r="Q15" s="15"/>
      <c r="R15" s="15"/>
      <c r="S15" s="15"/>
      <c r="T15" s="15"/>
      <c r="U15" s="15"/>
      <c r="V15" s="15"/>
      <c r="W15" s="15"/>
      <c r="X15" s="15"/>
      <c r="Y15" s="15"/>
      <c r="Z15" s="15"/>
    </row>
    <row r="16" spans="1:26" ht="18.75" customHeight="1" x14ac:dyDescent="0.45">
      <c r="A16" s="15"/>
      <c r="B16" s="143" t="s">
        <v>85</v>
      </c>
      <c r="C16" s="144"/>
      <c r="D16" s="144"/>
      <c r="E16" s="144"/>
      <c r="F16" s="144"/>
      <c r="G16" s="144"/>
      <c r="H16" s="144"/>
      <c r="I16" s="144"/>
      <c r="J16" s="15"/>
      <c r="K16" s="15"/>
      <c r="L16" s="15"/>
      <c r="M16" s="15"/>
      <c r="N16" s="15"/>
      <c r="O16" s="15"/>
      <c r="P16" s="15"/>
      <c r="Q16" s="15"/>
      <c r="R16" s="15"/>
      <c r="S16" s="15"/>
      <c r="T16" s="15"/>
      <c r="U16" s="15"/>
      <c r="V16" s="15"/>
      <c r="W16" s="15"/>
      <c r="X16" s="15"/>
      <c r="Y16" s="15"/>
      <c r="Z16" s="15"/>
    </row>
    <row r="17" spans="1:26" ht="18.75" customHeight="1" x14ac:dyDescent="0.4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8.75" customHeight="1" x14ac:dyDescent="0.45">
      <c r="A18" s="15"/>
      <c r="B18" s="27" t="s">
        <v>86</v>
      </c>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8.75" customHeight="1" x14ac:dyDescent="0.45">
      <c r="A19" s="15"/>
      <c r="B19" s="28" t="s">
        <v>87</v>
      </c>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8.75" customHeight="1" x14ac:dyDescent="0.45">
      <c r="A20" s="15"/>
      <c r="B20" s="28" t="s">
        <v>88</v>
      </c>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8.75" customHeight="1" x14ac:dyDescent="0.45">
      <c r="A21" s="15"/>
      <c r="B21" s="28" t="s">
        <v>89</v>
      </c>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8.75" customHeight="1" x14ac:dyDescent="0.4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8.75" customHeight="1" x14ac:dyDescent="0.4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8.75" customHeight="1" x14ac:dyDescent="0.4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8.75" customHeight="1" x14ac:dyDescent="0.4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8.75" customHeight="1" x14ac:dyDescent="0.4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8.75" customHeight="1" x14ac:dyDescent="0.4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8.75" customHeight="1" x14ac:dyDescent="0.4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8.75" customHeight="1" x14ac:dyDescent="0.4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8.75" customHeight="1" x14ac:dyDescent="0.4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8.75" customHeight="1" x14ac:dyDescent="0.4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8.75" customHeight="1" x14ac:dyDescent="0.4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8.75" customHeight="1" x14ac:dyDescent="0.4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8.75" customHeight="1" x14ac:dyDescent="0.4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8.75" customHeight="1" x14ac:dyDescent="0.4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8.75" customHeight="1" x14ac:dyDescent="0.4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8.75" customHeight="1" x14ac:dyDescent="0.4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8.75" customHeight="1" x14ac:dyDescent="0.4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8.75" customHeight="1" x14ac:dyDescent="0.4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8.75" customHeight="1" x14ac:dyDescent="0.4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8.75" customHeight="1" x14ac:dyDescent="0.4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8.75" customHeight="1" x14ac:dyDescent="0.4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8.75" customHeight="1" x14ac:dyDescent="0.4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8.75" customHeight="1" x14ac:dyDescent="0.4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8.75" customHeight="1" x14ac:dyDescent="0.4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8.75" customHeight="1" x14ac:dyDescent="0.4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8.75" customHeight="1" x14ac:dyDescent="0.4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8.75" customHeight="1" x14ac:dyDescent="0.4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8.75" customHeight="1" x14ac:dyDescent="0.4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8.75" customHeight="1" x14ac:dyDescent="0.4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8.75" customHeight="1" x14ac:dyDescent="0.4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8.75" customHeight="1" x14ac:dyDescent="0.4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8.75" customHeight="1" x14ac:dyDescent="0.4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8.75" customHeight="1" x14ac:dyDescent="0.4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8.75" customHeight="1" x14ac:dyDescent="0.4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8.75" customHeight="1" x14ac:dyDescent="0.4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8.75" customHeight="1" x14ac:dyDescent="0.4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8.75" customHeight="1" x14ac:dyDescent="0.4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8.75" customHeight="1" x14ac:dyDescent="0.4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8.75" customHeight="1" x14ac:dyDescent="0.4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8.75" customHeight="1" x14ac:dyDescent="0.4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8.75" customHeight="1" x14ac:dyDescent="0.4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8.75" customHeight="1" x14ac:dyDescent="0.4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8.75" customHeight="1" x14ac:dyDescent="0.4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8.75" customHeight="1" x14ac:dyDescent="0.4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8.75" customHeight="1" x14ac:dyDescent="0.4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8.75" customHeight="1" x14ac:dyDescent="0.4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8.75" customHeight="1" x14ac:dyDescent="0.4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8.75" customHeight="1" x14ac:dyDescent="0.4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8.75" customHeight="1" x14ac:dyDescent="0.4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8.75" customHeight="1" x14ac:dyDescent="0.4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8.75" customHeight="1" x14ac:dyDescent="0.4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8.75" customHeight="1" x14ac:dyDescent="0.4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8.75" customHeight="1" x14ac:dyDescent="0.4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8.75" customHeight="1" x14ac:dyDescent="0.4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8.75" customHeight="1" x14ac:dyDescent="0.4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8.75" customHeight="1" x14ac:dyDescent="0.4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8.75" customHeight="1" x14ac:dyDescent="0.4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8.75" customHeight="1" x14ac:dyDescent="0.4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8.75" customHeight="1" x14ac:dyDescent="0.4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8.75" customHeight="1" x14ac:dyDescent="0.4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8.75" customHeight="1" x14ac:dyDescent="0.4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8.75" customHeight="1" x14ac:dyDescent="0.4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8.75" customHeight="1" x14ac:dyDescent="0.4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8.75" customHeight="1"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8.75" customHeight="1" x14ac:dyDescent="0.4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8.75" customHeight="1" x14ac:dyDescent="0.4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8.75" customHeight="1" x14ac:dyDescent="0.4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8.75" customHeight="1" x14ac:dyDescent="0.4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8.75" customHeight="1" x14ac:dyDescent="0.4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8.75" customHeight="1" x14ac:dyDescent="0.4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8.75" customHeight="1" x14ac:dyDescent="0.4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8.75" customHeight="1" x14ac:dyDescent="0.4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8.75" customHeight="1" x14ac:dyDescent="0.4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8.75" customHeight="1" x14ac:dyDescent="0.4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8.75" customHeight="1" x14ac:dyDescent="0.4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8.75" customHeight="1" x14ac:dyDescent="0.4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8.75" customHeight="1" x14ac:dyDescent="0.4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8.75" customHeight="1" x14ac:dyDescent="0.4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8.75" customHeight="1" x14ac:dyDescent="0.4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8.75" customHeight="1" x14ac:dyDescent="0.4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8.75" customHeight="1" x14ac:dyDescent="0.4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8.75" customHeight="1" x14ac:dyDescent="0.4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8.75" customHeight="1" x14ac:dyDescent="0.4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8.75" customHeight="1" x14ac:dyDescent="0.4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8.75" customHeight="1" x14ac:dyDescent="0.4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8.75" customHeight="1" x14ac:dyDescent="0.4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8.75" customHeight="1" x14ac:dyDescent="0.4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8.75" customHeight="1" x14ac:dyDescent="0.4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8.75" customHeight="1" x14ac:dyDescent="0.4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8.75" customHeight="1" x14ac:dyDescent="0.4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8.75" customHeight="1" x14ac:dyDescent="0.4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8.75" customHeight="1" x14ac:dyDescent="0.4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8.75" customHeight="1" x14ac:dyDescent="0.4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8.75" customHeight="1" x14ac:dyDescent="0.4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8.75" customHeight="1" x14ac:dyDescent="0.4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8.75" customHeight="1" x14ac:dyDescent="0.4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8.75" customHeight="1" x14ac:dyDescent="0.4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8.75" customHeight="1" x14ac:dyDescent="0.4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8.75" customHeight="1" x14ac:dyDescent="0.4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8.75" customHeight="1" x14ac:dyDescent="0.4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8.75" customHeight="1" x14ac:dyDescent="0.4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8.75" customHeight="1" x14ac:dyDescent="0.4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8.75" customHeight="1" x14ac:dyDescent="0.4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8.75" customHeight="1" x14ac:dyDescent="0.4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8.75" customHeight="1" x14ac:dyDescent="0.4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8.75" customHeight="1" x14ac:dyDescent="0.4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8.75" customHeight="1" x14ac:dyDescent="0.4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8.75" customHeight="1" x14ac:dyDescent="0.4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8.75" customHeight="1" x14ac:dyDescent="0.4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8.75" customHeight="1" x14ac:dyDescent="0.4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8.75" customHeight="1" x14ac:dyDescent="0.4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8.75" customHeight="1" x14ac:dyDescent="0.4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8.75" customHeight="1" x14ac:dyDescent="0.4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8.75" customHeight="1" x14ac:dyDescent="0.4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8.75" customHeight="1" x14ac:dyDescent="0.4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8.75" customHeight="1" x14ac:dyDescent="0.4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8.75" customHeight="1" x14ac:dyDescent="0.4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8.75" customHeight="1" x14ac:dyDescent="0.4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8.75" customHeight="1" x14ac:dyDescent="0.4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8.75" customHeight="1" x14ac:dyDescent="0.4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8.75" customHeight="1" x14ac:dyDescent="0.4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8.75" customHeight="1" x14ac:dyDescent="0.4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8.75" customHeight="1" x14ac:dyDescent="0.4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8.75" customHeight="1" x14ac:dyDescent="0.4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8.75" customHeight="1" x14ac:dyDescent="0.4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8.75" customHeight="1" x14ac:dyDescent="0.4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8.75" customHeight="1" x14ac:dyDescent="0.4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8.75" customHeight="1" x14ac:dyDescent="0.4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8.75" customHeight="1" x14ac:dyDescent="0.4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8.75" customHeight="1" x14ac:dyDescent="0.4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8.75" customHeight="1" x14ac:dyDescent="0.4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8.75" customHeight="1" x14ac:dyDescent="0.4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8.75" customHeight="1" x14ac:dyDescent="0.4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8.75" customHeight="1" x14ac:dyDescent="0.4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8.75" customHeight="1" x14ac:dyDescent="0.4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8.75" customHeight="1" x14ac:dyDescent="0.4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8.75" customHeight="1" x14ac:dyDescent="0.4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8.75" customHeight="1" x14ac:dyDescent="0.4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8.75" customHeight="1" x14ac:dyDescent="0.4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8.75" customHeight="1" x14ac:dyDescent="0.4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8.75" customHeight="1" x14ac:dyDescent="0.4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8.75" customHeight="1" x14ac:dyDescent="0.4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8.75" customHeight="1" x14ac:dyDescent="0.4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8.75" customHeight="1" x14ac:dyDescent="0.4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8.75" customHeight="1" x14ac:dyDescent="0.4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8.75" customHeight="1" x14ac:dyDescent="0.4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8.75" customHeight="1" x14ac:dyDescent="0.4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8.75" customHeight="1" x14ac:dyDescent="0.4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8.75" customHeight="1" x14ac:dyDescent="0.4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8.75" customHeight="1" x14ac:dyDescent="0.4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8.75" customHeight="1" x14ac:dyDescent="0.4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8.75" customHeight="1" x14ac:dyDescent="0.4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8.75" customHeight="1" x14ac:dyDescent="0.4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8.75" customHeight="1" x14ac:dyDescent="0.4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8.75" customHeight="1" x14ac:dyDescent="0.4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8.75" customHeight="1" x14ac:dyDescent="0.4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8.75" customHeight="1" x14ac:dyDescent="0.4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8.75" customHeight="1" x14ac:dyDescent="0.4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8.75" customHeight="1" x14ac:dyDescent="0.4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8.75" customHeight="1" x14ac:dyDescent="0.4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8.75" customHeight="1" x14ac:dyDescent="0.4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8.75" customHeight="1" x14ac:dyDescent="0.4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8.75" customHeight="1" x14ac:dyDescent="0.4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8.75" customHeight="1" x14ac:dyDescent="0.4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8.75" customHeight="1" x14ac:dyDescent="0.4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8.75" customHeight="1" x14ac:dyDescent="0.4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8.75" customHeight="1" x14ac:dyDescent="0.4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8.75" customHeight="1" x14ac:dyDescent="0.4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8.75" customHeight="1" x14ac:dyDescent="0.4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8.75" customHeight="1" x14ac:dyDescent="0.4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8.75" customHeight="1" x14ac:dyDescent="0.4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8.75" customHeight="1" x14ac:dyDescent="0.4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8.75" customHeight="1" x14ac:dyDescent="0.4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8.75" customHeight="1" x14ac:dyDescent="0.4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8.75" customHeight="1" x14ac:dyDescent="0.4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8.75" customHeight="1" x14ac:dyDescent="0.4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8.75" customHeight="1" x14ac:dyDescent="0.4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8.75" customHeight="1" x14ac:dyDescent="0.4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8.75" customHeight="1" x14ac:dyDescent="0.4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8.75" customHeight="1" x14ac:dyDescent="0.4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8.75" customHeight="1" x14ac:dyDescent="0.4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8.75" customHeight="1" x14ac:dyDescent="0.4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8.75" customHeight="1" x14ac:dyDescent="0.4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8.75" customHeight="1" x14ac:dyDescent="0.4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8.75" customHeight="1" x14ac:dyDescent="0.4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8.75" customHeight="1" x14ac:dyDescent="0.4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8.75" customHeight="1" x14ac:dyDescent="0.4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8.75" customHeight="1" x14ac:dyDescent="0.4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8.75" customHeight="1" x14ac:dyDescent="0.4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8.75" customHeight="1" x14ac:dyDescent="0.4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8.75" customHeight="1" x14ac:dyDescent="0.4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8.75" customHeight="1" x14ac:dyDescent="0.4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8.75" customHeight="1" x14ac:dyDescent="0.4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8.75" customHeight="1" x14ac:dyDescent="0.4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8.75" customHeight="1" x14ac:dyDescent="0.4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8.75" customHeight="1" x14ac:dyDescent="0.4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8.75" customHeight="1" x14ac:dyDescent="0.4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8.75" customHeight="1" x14ac:dyDescent="0.4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8.75" customHeight="1" x14ac:dyDescent="0.4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8.75" customHeight="1" x14ac:dyDescent="0.4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8.75" customHeight="1" x14ac:dyDescent="0.4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8.75" customHeight="1" x14ac:dyDescent="0.4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8.75" customHeight="1" x14ac:dyDescent="0.4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8.75" customHeight="1" x14ac:dyDescent="0.4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8.75" customHeight="1" x14ac:dyDescent="0.4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8.75" customHeight="1" x14ac:dyDescent="0.4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8.75" customHeight="1" x14ac:dyDescent="0.4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8.75" customHeight="1" x14ac:dyDescent="0.4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8.75" customHeight="1" x14ac:dyDescent="0.4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8.75" customHeight="1" x14ac:dyDescent="0.4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8.75" customHeight="1" x14ac:dyDescent="0.4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8.75" customHeight="1" x14ac:dyDescent="0.4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8.75" customHeight="1" x14ac:dyDescent="0.4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8.75" customHeight="1" x14ac:dyDescent="0.4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8.75" customHeight="1" x14ac:dyDescent="0.4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8.75" customHeight="1" x14ac:dyDescent="0.4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8.75" customHeight="1" x14ac:dyDescent="0.4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8.75" customHeight="1" x14ac:dyDescent="0.4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8.75" customHeight="1" x14ac:dyDescent="0.4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8.75" customHeight="1" x14ac:dyDescent="0.4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8.75" customHeight="1" x14ac:dyDescent="0.4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8.75" customHeight="1" x14ac:dyDescent="0.4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8.75" customHeight="1" x14ac:dyDescent="0.4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8.75" customHeight="1" x14ac:dyDescent="0.4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8.75" customHeight="1" x14ac:dyDescent="0.4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8.75" customHeight="1" x14ac:dyDescent="0.4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8.75" customHeight="1" x14ac:dyDescent="0.4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8.75" customHeight="1" x14ac:dyDescent="0.4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8.75" customHeight="1" x14ac:dyDescent="0.4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8.75" customHeight="1" x14ac:dyDescent="0.4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8.75" customHeight="1" x14ac:dyDescent="0.4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8.75" customHeight="1" x14ac:dyDescent="0.4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8.75" customHeight="1" x14ac:dyDescent="0.4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8.75" customHeight="1" x14ac:dyDescent="0.4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8.75" customHeight="1" x14ac:dyDescent="0.4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8.75" customHeight="1" x14ac:dyDescent="0.4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8.75" customHeight="1" x14ac:dyDescent="0.4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8.75" customHeight="1" x14ac:dyDescent="0.4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8.75" customHeight="1" x14ac:dyDescent="0.4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8.75" customHeight="1" x14ac:dyDescent="0.4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8.75" customHeight="1" x14ac:dyDescent="0.4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8.75" customHeight="1" x14ac:dyDescent="0.4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8.75" customHeight="1" x14ac:dyDescent="0.4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8.75" customHeight="1" x14ac:dyDescent="0.4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8.75" customHeight="1" x14ac:dyDescent="0.4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8.75" customHeight="1" x14ac:dyDescent="0.4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8.75" customHeight="1" x14ac:dyDescent="0.4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8.75" customHeight="1" x14ac:dyDescent="0.4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8.75" customHeight="1" x14ac:dyDescent="0.4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8.75" customHeight="1" x14ac:dyDescent="0.4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8.75" customHeight="1" x14ac:dyDescent="0.4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8.75" customHeight="1" x14ac:dyDescent="0.4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8.75" customHeight="1" x14ac:dyDescent="0.4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8.75" customHeight="1" x14ac:dyDescent="0.4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8.75" customHeight="1" x14ac:dyDescent="0.4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8.75" customHeight="1" x14ac:dyDescent="0.4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8.75" customHeight="1" x14ac:dyDescent="0.4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8.75" customHeight="1" x14ac:dyDescent="0.4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8.75" customHeight="1" x14ac:dyDescent="0.4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8.75" customHeight="1" x14ac:dyDescent="0.4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8.75" customHeight="1" x14ac:dyDescent="0.4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8.75" customHeight="1" x14ac:dyDescent="0.4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8.75" customHeight="1" x14ac:dyDescent="0.4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8.75" customHeight="1" x14ac:dyDescent="0.4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8.75" customHeight="1" x14ac:dyDescent="0.4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8.75" customHeight="1" x14ac:dyDescent="0.4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8.75" customHeight="1" x14ac:dyDescent="0.4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8.75" customHeight="1" x14ac:dyDescent="0.4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8.75" customHeight="1" x14ac:dyDescent="0.4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8.75" customHeight="1" x14ac:dyDescent="0.4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8.75" customHeight="1" x14ac:dyDescent="0.4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8.75" customHeight="1" x14ac:dyDescent="0.4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8.75" customHeight="1" x14ac:dyDescent="0.4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8.75" customHeight="1" x14ac:dyDescent="0.4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8.75" customHeight="1" x14ac:dyDescent="0.4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8.75" customHeight="1" x14ac:dyDescent="0.4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8.75" customHeight="1" x14ac:dyDescent="0.4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8.75" customHeight="1" x14ac:dyDescent="0.4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8.75" customHeight="1" x14ac:dyDescent="0.4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8.75" customHeight="1" x14ac:dyDescent="0.4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8.75" customHeight="1" x14ac:dyDescent="0.4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8.75" customHeight="1" x14ac:dyDescent="0.4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8.75" customHeight="1" x14ac:dyDescent="0.4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8.75" customHeight="1" x14ac:dyDescent="0.4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8.75" customHeight="1" x14ac:dyDescent="0.4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8.75" customHeight="1" x14ac:dyDescent="0.4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8.75" customHeight="1" x14ac:dyDescent="0.4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8.75" customHeight="1" x14ac:dyDescent="0.4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8.75" customHeight="1" x14ac:dyDescent="0.4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8.75" customHeight="1" x14ac:dyDescent="0.4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8.75" customHeight="1" x14ac:dyDescent="0.4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8.75" customHeight="1" x14ac:dyDescent="0.4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8.75" customHeight="1" x14ac:dyDescent="0.4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8.75" customHeight="1" x14ac:dyDescent="0.4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8.75" customHeight="1" x14ac:dyDescent="0.4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8.75" customHeight="1" x14ac:dyDescent="0.4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8.75" customHeight="1" x14ac:dyDescent="0.4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8.75" customHeight="1" x14ac:dyDescent="0.4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8.75" customHeight="1" x14ac:dyDescent="0.4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8.75" customHeight="1" x14ac:dyDescent="0.4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8.75" customHeight="1" x14ac:dyDescent="0.4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8.75" customHeight="1" x14ac:dyDescent="0.4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8.75" customHeight="1" x14ac:dyDescent="0.4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8.75" customHeight="1" x14ac:dyDescent="0.4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8.75" customHeight="1" x14ac:dyDescent="0.4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8.75" customHeight="1" x14ac:dyDescent="0.4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8.75" customHeight="1" x14ac:dyDescent="0.4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8.75" customHeight="1" x14ac:dyDescent="0.4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8.75" customHeight="1" x14ac:dyDescent="0.4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8.75" customHeight="1" x14ac:dyDescent="0.4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8.75" customHeight="1" x14ac:dyDescent="0.4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8.75" customHeight="1" x14ac:dyDescent="0.4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8.75" customHeight="1" x14ac:dyDescent="0.4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8.75" customHeight="1" x14ac:dyDescent="0.4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8.75" customHeight="1" x14ac:dyDescent="0.4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8.75" customHeight="1" x14ac:dyDescent="0.4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8.75" customHeight="1" x14ac:dyDescent="0.4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8.75" customHeight="1" x14ac:dyDescent="0.4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8.75" customHeight="1" x14ac:dyDescent="0.4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8.75" customHeight="1" x14ac:dyDescent="0.4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8.75" customHeight="1" x14ac:dyDescent="0.4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8.75" customHeight="1" x14ac:dyDescent="0.4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8.75" customHeight="1" x14ac:dyDescent="0.4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8.75" customHeight="1" x14ac:dyDescent="0.4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8.75" customHeight="1" x14ac:dyDescent="0.4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8.75" customHeight="1" x14ac:dyDescent="0.4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8.75" customHeight="1" x14ac:dyDescent="0.4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8.75" customHeight="1" x14ac:dyDescent="0.4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8.75" customHeight="1" x14ac:dyDescent="0.4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8.75" customHeight="1" x14ac:dyDescent="0.4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8.75" customHeight="1" x14ac:dyDescent="0.4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8.75" customHeight="1" x14ac:dyDescent="0.4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8.75" customHeight="1" x14ac:dyDescent="0.4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8.75" customHeight="1" x14ac:dyDescent="0.4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8.75" customHeight="1" x14ac:dyDescent="0.4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8.75" customHeight="1" x14ac:dyDescent="0.4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8.75" customHeight="1" x14ac:dyDescent="0.4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8.75" customHeight="1" x14ac:dyDescent="0.4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8.75" customHeight="1" x14ac:dyDescent="0.4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8.75" customHeight="1" x14ac:dyDescent="0.4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8.75" customHeight="1" x14ac:dyDescent="0.4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8.75" customHeight="1" x14ac:dyDescent="0.4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8.75" customHeight="1" x14ac:dyDescent="0.4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8.75" customHeight="1" x14ac:dyDescent="0.4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8.75" customHeight="1" x14ac:dyDescent="0.4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8.75" customHeight="1" x14ac:dyDescent="0.4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8.75" customHeight="1" x14ac:dyDescent="0.4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8.75" customHeight="1" x14ac:dyDescent="0.4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8.75" customHeight="1" x14ac:dyDescent="0.4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8.75" customHeight="1" x14ac:dyDescent="0.4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8.75" customHeight="1" x14ac:dyDescent="0.4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8.75" customHeight="1" x14ac:dyDescent="0.4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8.75" customHeight="1" x14ac:dyDescent="0.4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8.75" customHeight="1" x14ac:dyDescent="0.4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8.75" customHeight="1" x14ac:dyDescent="0.4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8.75" customHeight="1" x14ac:dyDescent="0.4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8.75" customHeight="1" x14ac:dyDescent="0.4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8.75" customHeight="1" x14ac:dyDescent="0.4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8.75" customHeight="1" x14ac:dyDescent="0.4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8.75" customHeight="1" x14ac:dyDescent="0.4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8.75" customHeight="1" x14ac:dyDescent="0.4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8.75" customHeight="1" x14ac:dyDescent="0.4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8.75" customHeight="1" x14ac:dyDescent="0.4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8.75" customHeight="1" x14ac:dyDescent="0.4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8.75" customHeight="1" x14ac:dyDescent="0.4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8.75" customHeight="1" x14ac:dyDescent="0.4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8.75" customHeight="1" x14ac:dyDescent="0.4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8.75" customHeight="1" x14ac:dyDescent="0.4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8.75" customHeight="1" x14ac:dyDescent="0.4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8.75" customHeight="1" x14ac:dyDescent="0.4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8.75" customHeight="1" x14ac:dyDescent="0.4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8.75" customHeight="1" x14ac:dyDescent="0.4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8.75" customHeight="1" x14ac:dyDescent="0.4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8.75" customHeight="1" x14ac:dyDescent="0.4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8.75" customHeight="1" x14ac:dyDescent="0.4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8.75" customHeight="1" x14ac:dyDescent="0.4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8.75" customHeight="1" x14ac:dyDescent="0.4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8.75" customHeight="1" x14ac:dyDescent="0.4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8.75" customHeight="1" x14ac:dyDescent="0.4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8.75" customHeight="1" x14ac:dyDescent="0.4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8.75" customHeight="1" x14ac:dyDescent="0.4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8.75" customHeight="1" x14ac:dyDescent="0.4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8.75" customHeight="1" x14ac:dyDescent="0.4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8.75" customHeight="1" x14ac:dyDescent="0.4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8.75" customHeight="1" x14ac:dyDescent="0.4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8.75" customHeight="1" x14ac:dyDescent="0.4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8.75" customHeight="1" x14ac:dyDescent="0.4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8.75" customHeight="1" x14ac:dyDescent="0.4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8.75" customHeight="1" x14ac:dyDescent="0.4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8.75" customHeight="1" x14ac:dyDescent="0.4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8.75" customHeight="1" x14ac:dyDescent="0.4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8.75" customHeight="1" x14ac:dyDescent="0.4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8.75" customHeight="1" x14ac:dyDescent="0.4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8.75" customHeight="1" x14ac:dyDescent="0.4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8.75" customHeight="1" x14ac:dyDescent="0.4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8.75" customHeight="1" x14ac:dyDescent="0.4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8.75" customHeight="1" x14ac:dyDescent="0.4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8.75" customHeight="1" x14ac:dyDescent="0.4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8.75" customHeight="1" x14ac:dyDescent="0.4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8.75" customHeight="1" x14ac:dyDescent="0.4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8.75" customHeight="1" x14ac:dyDescent="0.4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8.75" customHeight="1" x14ac:dyDescent="0.4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8.75" customHeight="1" x14ac:dyDescent="0.4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8.75" customHeight="1" x14ac:dyDescent="0.4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8.75" customHeight="1" x14ac:dyDescent="0.4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8.75" customHeight="1" x14ac:dyDescent="0.4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8.75" customHeight="1" x14ac:dyDescent="0.4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8.75" customHeight="1" x14ac:dyDescent="0.4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8.75" customHeight="1" x14ac:dyDescent="0.4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8.75" customHeight="1" x14ac:dyDescent="0.4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8.75" customHeight="1" x14ac:dyDescent="0.4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8.75" customHeight="1" x14ac:dyDescent="0.4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8.75" customHeight="1" x14ac:dyDescent="0.4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8.75" customHeight="1" x14ac:dyDescent="0.4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8.75" customHeight="1" x14ac:dyDescent="0.4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8.75" customHeight="1" x14ac:dyDescent="0.4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8.75" customHeight="1" x14ac:dyDescent="0.4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8.75" customHeight="1" x14ac:dyDescent="0.4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8.75" customHeight="1" x14ac:dyDescent="0.4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8.75" customHeight="1" x14ac:dyDescent="0.4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8.75" customHeight="1" x14ac:dyDescent="0.4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8.75" customHeight="1" x14ac:dyDescent="0.4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8.75" customHeight="1" x14ac:dyDescent="0.4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8.75" customHeight="1" x14ac:dyDescent="0.4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8.75" customHeight="1" x14ac:dyDescent="0.4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8.75" customHeight="1" x14ac:dyDescent="0.4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8.75" customHeight="1" x14ac:dyDescent="0.4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8.75" customHeight="1" x14ac:dyDescent="0.4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8.75" customHeight="1" x14ac:dyDescent="0.4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8.75" customHeight="1" x14ac:dyDescent="0.4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8.75" customHeight="1" x14ac:dyDescent="0.4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8.75" customHeight="1" x14ac:dyDescent="0.4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8.75" customHeight="1" x14ac:dyDescent="0.4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8.75" customHeight="1" x14ac:dyDescent="0.4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8.75" customHeight="1" x14ac:dyDescent="0.4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8.75" customHeight="1" x14ac:dyDescent="0.4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8.75" customHeight="1" x14ac:dyDescent="0.4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8.75" customHeight="1" x14ac:dyDescent="0.4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8.75" customHeight="1" x14ac:dyDescent="0.4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8.75" customHeight="1" x14ac:dyDescent="0.4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8.75" customHeight="1" x14ac:dyDescent="0.4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8.75" customHeight="1" x14ac:dyDescent="0.4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8.75" customHeight="1" x14ac:dyDescent="0.4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8.75" customHeight="1" x14ac:dyDescent="0.4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8.75" customHeight="1" x14ac:dyDescent="0.4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8.75" customHeight="1" x14ac:dyDescent="0.4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8.75" customHeight="1" x14ac:dyDescent="0.4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8.75" customHeight="1" x14ac:dyDescent="0.4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8.75" customHeight="1" x14ac:dyDescent="0.4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8.75" customHeight="1" x14ac:dyDescent="0.4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8.75" customHeight="1" x14ac:dyDescent="0.4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8.75" customHeight="1" x14ac:dyDescent="0.4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8.75" customHeight="1" x14ac:dyDescent="0.4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8.75" customHeight="1" x14ac:dyDescent="0.4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8.75" customHeight="1" x14ac:dyDescent="0.4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8.75" customHeight="1" x14ac:dyDescent="0.4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8.75" customHeight="1" x14ac:dyDescent="0.4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8.75" customHeight="1" x14ac:dyDescent="0.4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8.75" customHeight="1" x14ac:dyDescent="0.4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8.75" customHeight="1" x14ac:dyDescent="0.4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8.75" customHeight="1" x14ac:dyDescent="0.4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8.75" customHeight="1" x14ac:dyDescent="0.4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8.75" customHeight="1" x14ac:dyDescent="0.4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8.75" customHeight="1" x14ac:dyDescent="0.4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8.75" customHeight="1" x14ac:dyDescent="0.4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8.75" customHeight="1" x14ac:dyDescent="0.4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8.75" customHeight="1" x14ac:dyDescent="0.4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8.75" customHeight="1" x14ac:dyDescent="0.4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8.75" customHeight="1" x14ac:dyDescent="0.4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8.75" customHeight="1" x14ac:dyDescent="0.4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8.75" customHeight="1" x14ac:dyDescent="0.4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8.75" customHeight="1" x14ac:dyDescent="0.4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8.75" customHeight="1" x14ac:dyDescent="0.4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8.75" customHeight="1" x14ac:dyDescent="0.4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8.75" customHeight="1" x14ac:dyDescent="0.4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8.75" customHeight="1" x14ac:dyDescent="0.4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8.75" customHeight="1" x14ac:dyDescent="0.4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8.75" customHeight="1" x14ac:dyDescent="0.4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8.75" customHeight="1" x14ac:dyDescent="0.4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8.75" customHeight="1" x14ac:dyDescent="0.4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8.75" customHeight="1" x14ac:dyDescent="0.4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8.75" customHeight="1" x14ac:dyDescent="0.4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8.75" customHeight="1" x14ac:dyDescent="0.4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8.75" customHeight="1" x14ac:dyDescent="0.4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8.75" customHeight="1" x14ac:dyDescent="0.4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8.75" customHeight="1" x14ac:dyDescent="0.4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8.75" customHeight="1" x14ac:dyDescent="0.4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8.75" customHeight="1" x14ac:dyDescent="0.4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8.75" customHeight="1" x14ac:dyDescent="0.4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8.75" customHeight="1" x14ac:dyDescent="0.4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8.75" customHeight="1" x14ac:dyDescent="0.4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8.75" customHeight="1" x14ac:dyDescent="0.4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8.75" customHeight="1" x14ac:dyDescent="0.4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8.75" customHeight="1" x14ac:dyDescent="0.4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8.75" customHeight="1" x14ac:dyDescent="0.4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8.75" customHeight="1" x14ac:dyDescent="0.4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8.75" customHeight="1" x14ac:dyDescent="0.4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8.75" customHeight="1" x14ac:dyDescent="0.4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8.75" customHeight="1" x14ac:dyDescent="0.4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8.75" customHeight="1" x14ac:dyDescent="0.4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8.75" customHeight="1" x14ac:dyDescent="0.4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8.75" customHeight="1" x14ac:dyDescent="0.4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8.75" customHeight="1" x14ac:dyDescent="0.4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8.75" customHeight="1" x14ac:dyDescent="0.4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8.75" customHeight="1" x14ac:dyDescent="0.4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8.75" customHeight="1" x14ac:dyDescent="0.4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8.75" customHeight="1" x14ac:dyDescent="0.4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8.75" customHeight="1" x14ac:dyDescent="0.4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8.75" customHeight="1" x14ac:dyDescent="0.4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8.75" customHeight="1" x14ac:dyDescent="0.4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8.75" customHeight="1" x14ac:dyDescent="0.4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8.75" customHeight="1" x14ac:dyDescent="0.4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8.75" customHeight="1" x14ac:dyDescent="0.4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8.75" customHeight="1" x14ac:dyDescent="0.4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8.75" customHeight="1" x14ac:dyDescent="0.4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8.75" customHeight="1" x14ac:dyDescent="0.4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8.75" customHeight="1" x14ac:dyDescent="0.4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8.75" customHeight="1" x14ac:dyDescent="0.4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8.75" customHeight="1" x14ac:dyDescent="0.4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8.75" customHeight="1" x14ac:dyDescent="0.4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8.75" customHeight="1" x14ac:dyDescent="0.4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8.75" customHeight="1" x14ac:dyDescent="0.4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8.75" customHeight="1" x14ac:dyDescent="0.4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8.75" customHeight="1" x14ac:dyDescent="0.4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8.75" customHeight="1" x14ac:dyDescent="0.4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8.75" customHeight="1" x14ac:dyDescent="0.4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8.75" customHeight="1" x14ac:dyDescent="0.4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8.75" customHeight="1" x14ac:dyDescent="0.4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8.75" customHeight="1" x14ac:dyDescent="0.4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8.75" customHeight="1" x14ac:dyDescent="0.4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8.75" customHeight="1" x14ac:dyDescent="0.4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8.75" customHeight="1" x14ac:dyDescent="0.4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8.75" customHeight="1" x14ac:dyDescent="0.4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8.75" customHeight="1" x14ac:dyDescent="0.4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8.75" customHeight="1" x14ac:dyDescent="0.4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8.75" customHeight="1" x14ac:dyDescent="0.4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8.75" customHeight="1" x14ac:dyDescent="0.4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8.75" customHeight="1" x14ac:dyDescent="0.4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8.75" customHeight="1" x14ac:dyDescent="0.4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8.75" customHeight="1" x14ac:dyDescent="0.4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8.75" customHeight="1" x14ac:dyDescent="0.4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8.75" customHeight="1" x14ac:dyDescent="0.4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8.75" customHeight="1" x14ac:dyDescent="0.4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8.75" customHeight="1" x14ac:dyDescent="0.4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8.75" customHeight="1" x14ac:dyDescent="0.4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8.75" customHeight="1" x14ac:dyDescent="0.4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8.75" customHeight="1" x14ac:dyDescent="0.4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8.75" customHeight="1" x14ac:dyDescent="0.4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8.75" customHeight="1" x14ac:dyDescent="0.4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8.75" customHeight="1" x14ac:dyDescent="0.4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8.75" customHeight="1" x14ac:dyDescent="0.4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8.75" customHeight="1" x14ac:dyDescent="0.4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8.75" customHeight="1" x14ac:dyDescent="0.4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8.75" customHeight="1" x14ac:dyDescent="0.4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8.75" customHeight="1" x14ac:dyDescent="0.4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8.75" customHeight="1" x14ac:dyDescent="0.4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8.75" customHeight="1" x14ac:dyDescent="0.4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8.75" customHeight="1" x14ac:dyDescent="0.4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8.75" customHeight="1" x14ac:dyDescent="0.4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8.75" customHeight="1" x14ac:dyDescent="0.4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8.75" customHeight="1" x14ac:dyDescent="0.4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8.75" customHeight="1" x14ac:dyDescent="0.4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8.75" customHeight="1" x14ac:dyDescent="0.4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8.75" customHeight="1" x14ac:dyDescent="0.4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8.75" customHeight="1" x14ac:dyDescent="0.4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8.75" customHeight="1" x14ac:dyDescent="0.4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8.75" customHeight="1" x14ac:dyDescent="0.4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8.75" customHeight="1" x14ac:dyDescent="0.4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8.75" customHeight="1" x14ac:dyDescent="0.4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8.75" customHeight="1" x14ac:dyDescent="0.4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8.75" customHeight="1" x14ac:dyDescent="0.4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8.75" customHeight="1" x14ac:dyDescent="0.4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8.75" customHeight="1" x14ac:dyDescent="0.4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8.75" customHeight="1" x14ac:dyDescent="0.4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8.75" customHeight="1" x14ac:dyDescent="0.4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8.75" customHeight="1" x14ac:dyDescent="0.4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8.75" customHeight="1" x14ac:dyDescent="0.4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8.75" customHeight="1" x14ac:dyDescent="0.4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8.75" customHeight="1" x14ac:dyDescent="0.4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8.75" customHeight="1" x14ac:dyDescent="0.4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8.75" customHeight="1" x14ac:dyDescent="0.4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8.75" customHeight="1" x14ac:dyDescent="0.4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8.75" customHeight="1" x14ac:dyDescent="0.4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8.75" customHeight="1" x14ac:dyDescent="0.4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8.75" customHeight="1" x14ac:dyDescent="0.4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8.75" customHeight="1" x14ac:dyDescent="0.4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8.75" customHeight="1" x14ac:dyDescent="0.4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8.75" customHeight="1" x14ac:dyDescent="0.4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8.75" customHeight="1" x14ac:dyDescent="0.4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8.75" customHeight="1" x14ac:dyDescent="0.4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8.75" customHeight="1" x14ac:dyDescent="0.4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8.75" customHeight="1" x14ac:dyDescent="0.4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8.75" customHeight="1" x14ac:dyDescent="0.4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8.75" customHeight="1" x14ac:dyDescent="0.4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8.75" customHeight="1" x14ac:dyDescent="0.4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8.75" customHeight="1" x14ac:dyDescent="0.4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8.75" customHeight="1" x14ac:dyDescent="0.4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8.75" customHeight="1" x14ac:dyDescent="0.4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8.75" customHeight="1" x14ac:dyDescent="0.4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8.75" customHeight="1" x14ac:dyDescent="0.4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8.75" customHeight="1" x14ac:dyDescent="0.4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8.75" customHeight="1" x14ac:dyDescent="0.4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8.75" customHeight="1" x14ac:dyDescent="0.4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8.75" customHeight="1" x14ac:dyDescent="0.4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8.75" customHeight="1" x14ac:dyDescent="0.4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8.75" customHeight="1" x14ac:dyDescent="0.4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8.75" customHeight="1" x14ac:dyDescent="0.4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8.75" customHeight="1" x14ac:dyDescent="0.4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8.75" customHeight="1" x14ac:dyDescent="0.4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8.75" customHeight="1" x14ac:dyDescent="0.4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8.75" customHeight="1" x14ac:dyDescent="0.4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8.75" customHeight="1" x14ac:dyDescent="0.4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8.75" customHeight="1" x14ac:dyDescent="0.4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8.75" customHeight="1" x14ac:dyDescent="0.4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8.75" customHeight="1" x14ac:dyDescent="0.4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8.75" customHeight="1" x14ac:dyDescent="0.4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8.75" customHeight="1" x14ac:dyDescent="0.4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8.75" customHeight="1" x14ac:dyDescent="0.4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8.75" customHeight="1" x14ac:dyDescent="0.4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8.75" customHeight="1" x14ac:dyDescent="0.4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8.75" customHeight="1" x14ac:dyDescent="0.4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8.75" customHeight="1" x14ac:dyDescent="0.4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8.75" customHeight="1" x14ac:dyDescent="0.4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8.75" customHeight="1" x14ac:dyDescent="0.4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8.75" customHeight="1" x14ac:dyDescent="0.4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8.75" customHeight="1" x14ac:dyDescent="0.4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8.75" customHeight="1" x14ac:dyDescent="0.4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8.75" customHeight="1" x14ac:dyDescent="0.4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8.75" customHeight="1" x14ac:dyDescent="0.4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8.75" customHeight="1" x14ac:dyDescent="0.4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8.75" customHeight="1" x14ac:dyDescent="0.4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8.75" customHeight="1" x14ac:dyDescent="0.4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8.75" customHeight="1" x14ac:dyDescent="0.4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8.75" customHeight="1" x14ac:dyDescent="0.4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8.75" customHeight="1" x14ac:dyDescent="0.4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8.75" customHeight="1" x14ac:dyDescent="0.4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8.75" customHeight="1" x14ac:dyDescent="0.4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8.75" customHeight="1" x14ac:dyDescent="0.4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8.75" customHeight="1" x14ac:dyDescent="0.4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8.75" customHeight="1" x14ac:dyDescent="0.4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8.75" customHeight="1" x14ac:dyDescent="0.4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8.75" customHeight="1" x14ac:dyDescent="0.4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8.75" customHeight="1" x14ac:dyDescent="0.4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8.75" customHeight="1" x14ac:dyDescent="0.4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8.75" customHeight="1" x14ac:dyDescent="0.4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8.75" customHeight="1" x14ac:dyDescent="0.4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8.75" customHeight="1" x14ac:dyDescent="0.4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8.75" customHeight="1" x14ac:dyDescent="0.4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8.75" customHeight="1" x14ac:dyDescent="0.4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8.75" customHeight="1" x14ac:dyDescent="0.4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8.75" customHeight="1" x14ac:dyDescent="0.4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8.75" customHeight="1" x14ac:dyDescent="0.4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8.75" customHeight="1" x14ac:dyDescent="0.4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8.75" customHeight="1" x14ac:dyDescent="0.4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8.75" customHeight="1" x14ac:dyDescent="0.4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8.75" customHeight="1" x14ac:dyDescent="0.4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8.75" customHeight="1" x14ac:dyDescent="0.4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8.75" customHeight="1" x14ac:dyDescent="0.4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8.75" customHeight="1" x14ac:dyDescent="0.4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8.75" customHeight="1" x14ac:dyDescent="0.4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8.75" customHeight="1" x14ac:dyDescent="0.4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8.75" customHeight="1" x14ac:dyDescent="0.4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8.75" customHeight="1" x14ac:dyDescent="0.4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8.75" customHeight="1" x14ac:dyDescent="0.4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8.75" customHeight="1" x14ac:dyDescent="0.4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8.75" customHeight="1" x14ac:dyDescent="0.4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8.75" customHeight="1" x14ac:dyDescent="0.4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8.75" customHeight="1" x14ac:dyDescent="0.4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8.75" customHeight="1" x14ac:dyDescent="0.4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8.75" customHeight="1" x14ac:dyDescent="0.4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8.75" customHeight="1" x14ac:dyDescent="0.4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8.75" customHeight="1" x14ac:dyDescent="0.4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8.75" customHeight="1" x14ac:dyDescent="0.4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8.75" customHeight="1" x14ac:dyDescent="0.4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8.75" customHeight="1" x14ac:dyDescent="0.4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8.75" customHeight="1" x14ac:dyDescent="0.4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8.75" customHeight="1" x14ac:dyDescent="0.4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8.75" customHeight="1" x14ac:dyDescent="0.4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8.75" customHeight="1" x14ac:dyDescent="0.4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8.75" customHeight="1" x14ac:dyDescent="0.4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8.75" customHeight="1" x14ac:dyDescent="0.4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8.75" customHeight="1" x14ac:dyDescent="0.4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8.75" customHeight="1" x14ac:dyDescent="0.4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8.75" customHeight="1" x14ac:dyDescent="0.4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8.75" customHeight="1" x14ac:dyDescent="0.4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8.75" customHeight="1" x14ac:dyDescent="0.4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8.75" customHeight="1" x14ac:dyDescent="0.4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8.75" customHeight="1" x14ac:dyDescent="0.4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8.75" customHeight="1" x14ac:dyDescent="0.4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8.75" customHeight="1" x14ac:dyDescent="0.4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8.75" customHeight="1" x14ac:dyDescent="0.4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8.75" customHeight="1" x14ac:dyDescent="0.4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8.75" customHeight="1" x14ac:dyDescent="0.4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8.75" customHeight="1" x14ac:dyDescent="0.4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8.75" customHeight="1" x14ac:dyDescent="0.4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8.75" customHeight="1" x14ac:dyDescent="0.4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8.75" customHeight="1" x14ac:dyDescent="0.4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8.75" customHeight="1" x14ac:dyDescent="0.4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8.75" customHeight="1" x14ac:dyDescent="0.4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8.75" customHeight="1" x14ac:dyDescent="0.4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8.75" customHeight="1" x14ac:dyDescent="0.4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8.75" customHeight="1" x14ac:dyDescent="0.4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8.75" customHeight="1" x14ac:dyDescent="0.4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8.75" customHeight="1" x14ac:dyDescent="0.4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8.75" customHeight="1" x14ac:dyDescent="0.4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8.75" customHeight="1" x14ac:dyDescent="0.4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8.75" customHeight="1" x14ac:dyDescent="0.4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8.75" customHeight="1" x14ac:dyDescent="0.4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8.75" customHeight="1" x14ac:dyDescent="0.4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8.75" customHeight="1" x14ac:dyDescent="0.4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8.75" customHeight="1" x14ac:dyDescent="0.4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8.75" customHeight="1" x14ac:dyDescent="0.4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8.75" customHeight="1" x14ac:dyDescent="0.4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8.75" customHeight="1" x14ac:dyDescent="0.4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8.75" customHeight="1" x14ac:dyDescent="0.4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8.75" customHeight="1" x14ac:dyDescent="0.4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8.75" customHeight="1" x14ac:dyDescent="0.4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8.75" customHeight="1" x14ac:dyDescent="0.4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8.75" customHeight="1" x14ac:dyDescent="0.4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8.75" customHeight="1" x14ac:dyDescent="0.4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8.75" customHeight="1" x14ac:dyDescent="0.4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8.75" customHeight="1" x14ac:dyDescent="0.4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8.75" customHeight="1" x14ac:dyDescent="0.4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8.75" customHeight="1" x14ac:dyDescent="0.4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8.75" customHeight="1" x14ac:dyDescent="0.4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8.75" customHeight="1" x14ac:dyDescent="0.4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8.75" customHeight="1" x14ac:dyDescent="0.4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8.75" customHeight="1" x14ac:dyDescent="0.4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8.75" customHeight="1" x14ac:dyDescent="0.4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8.75" customHeight="1" x14ac:dyDescent="0.4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8.75" customHeight="1" x14ac:dyDescent="0.4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8.75" customHeight="1" x14ac:dyDescent="0.4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8.75" customHeight="1" x14ac:dyDescent="0.4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8.75" customHeight="1" x14ac:dyDescent="0.4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8.75" customHeight="1" x14ac:dyDescent="0.4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8.75" customHeight="1" x14ac:dyDescent="0.4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8.75" customHeight="1" x14ac:dyDescent="0.4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8.75" customHeight="1" x14ac:dyDescent="0.4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8.75" customHeight="1" x14ac:dyDescent="0.4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8.75" customHeight="1" x14ac:dyDescent="0.4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8.75" customHeight="1" x14ac:dyDescent="0.4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8.75" customHeight="1" x14ac:dyDescent="0.4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8.75" customHeight="1" x14ac:dyDescent="0.4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8.75" customHeight="1" x14ac:dyDescent="0.4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8.75" customHeight="1" x14ac:dyDescent="0.4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8.75" customHeight="1" x14ac:dyDescent="0.4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8.75" customHeight="1" x14ac:dyDescent="0.4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8.75" customHeight="1" x14ac:dyDescent="0.4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8.75" customHeight="1" x14ac:dyDescent="0.4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8.75" customHeight="1" x14ac:dyDescent="0.4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8.75" customHeight="1" x14ac:dyDescent="0.4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8.75" customHeight="1" x14ac:dyDescent="0.4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8.75" customHeight="1" x14ac:dyDescent="0.4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8.75" customHeight="1" x14ac:dyDescent="0.4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8.75" customHeight="1" x14ac:dyDescent="0.4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8.75" customHeight="1" x14ac:dyDescent="0.4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8.75" customHeight="1" x14ac:dyDescent="0.4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8.75" customHeight="1" x14ac:dyDescent="0.4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8.75" customHeight="1" x14ac:dyDescent="0.4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8.75" customHeight="1" x14ac:dyDescent="0.4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8.75" customHeight="1" x14ac:dyDescent="0.4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8.75" customHeight="1" x14ac:dyDescent="0.4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8.75" customHeight="1" x14ac:dyDescent="0.4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8.75" customHeight="1" x14ac:dyDescent="0.4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8.75" customHeight="1" x14ac:dyDescent="0.4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8.75" customHeight="1" x14ac:dyDescent="0.4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8.75" customHeight="1" x14ac:dyDescent="0.4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8.75" customHeight="1" x14ac:dyDescent="0.4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8.75" customHeight="1" x14ac:dyDescent="0.4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8.75" customHeight="1" x14ac:dyDescent="0.4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8.75" customHeight="1" x14ac:dyDescent="0.4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8.75" customHeight="1" x14ac:dyDescent="0.4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8.75" customHeight="1" x14ac:dyDescent="0.4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8.75" customHeight="1" x14ac:dyDescent="0.4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8.75" customHeight="1" x14ac:dyDescent="0.4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8.75" customHeight="1" x14ac:dyDescent="0.4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8.75" customHeight="1" x14ac:dyDescent="0.4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8.75" customHeight="1" x14ac:dyDescent="0.4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8.75" customHeight="1" x14ac:dyDescent="0.4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8.75" customHeight="1" x14ac:dyDescent="0.4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8.75" customHeight="1" x14ac:dyDescent="0.4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8.75" customHeight="1" x14ac:dyDescent="0.4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8.75" customHeight="1" x14ac:dyDescent="0.4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8.75" customHeight="1" x14ac:dyDescent="0.4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8.75" customHeight="1" x14ac:dyDescent="0.4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8.75" customHeight="1" x14ac:dyDescent="0.4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8.75" customHeight="1" x14ac:dyDescent="0.4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8.75" customHeight="1" x14ac:dyDescent="0.4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8.75" customHeight="1" x14ac:dyDescent="0.4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8.75" customHeight="1" x14ac:dyDescent="0.4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8.75" customHeight="1" x14ac:dyDescent="0.4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8.75" customHeight="1" x14ac:dyDescent="0.4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8.75" customHeight="1" x14ac:dyDescent="0.4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8.75" customHeight="1" x14ac:dyDescent="0.4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8.75" customHeight="1" x14ac:dyDescent="0.4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8.75" customHeight="1" x14ac:dyDescent="0.4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8.75" customHeight="1" x14ac:dyDescent="0.4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8.75" customHeight="1" x14ac:dyDescent="0.4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8.75" customHeight="1" x14ac:dyDescent="0.4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8.75" customHeight="1" x14ac:dyDescent="0.4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8.75" customHeight="1" x14ac:dyDescent="0.4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8.75" customHeight="1" x14ac:dyDescent="0.4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8.75" customHeight="1" x14ac:dyDescent="0.4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8.75" customHeight="1" x14ac:dyDescent="0.4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8.75" customHeight="1" x14ac:dyDescent="0.4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8.75" customHeight="1" x14ac:dyDescent="0.4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8.75" customHeight="1" x14ac:dyDescent="0.4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8.75" customHeight="1" x14ac:dyDescent="0.4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8.75" customHeight="1" x14ac:dyDescent="0.4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8.75" customHeight="1" x14ac:dyDescent="0.4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8.75" customHeight="1" x14ac:dyDescent="0.4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8.75" customHeight="1" x14ac:dyDescent="0.4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8.75" customHeight="1" x14ac:dyDescent="0.4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8.75" customHeight="1" x14ac:dyDescent="0.4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8.75" customHeight="1" x14ac:dyDescent="0.4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8.75" customHeight="1" x14ac:dyDescent="0.4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8.75" customHeight="1" x14ac:dyDescent="0.4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8.75" customHeight="1" x14ac:dyDescent="0.4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8.75" customHeight="1" x14ac:dyDescent="0.4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8.75" customHeight="1" x14ac:dyDescent="0.4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8.75" customHeight="1" x14ac:dyDescent="0.4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8.75" customHeight="1" x14ac:dyDescent="0.4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8.75" customHeight="1" x14ac:dyDescent="0.4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8.75" customHeight="1" x14ac:dyDescent="0.4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8.75" customHeight="1" x14ac:dyDescent="0.4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8.75" customHeight="1" x14ac:dyDescent="0.4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8.75" customHeight="1" x14ac:dyDescent="0.4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8.75" customHeight="1" x14ac:dyDescent="0.4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8.75" customHeight="1" x14ac:dyDescent="0.4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8.75" customHeight="1" x14ac:dyDescent="0.4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8.75" customHeight="1" x14ac:dyDescent="0.4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8.75" customHeight="1" x14ac:dyDescent="0.4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8.75" customHeight="1" x14ac:dyDescent="0.4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8.75" customHeight="1" x14ac:dyDescent="0.4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8.75" customHeight="1" x14ac:dyDescent="0.4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8.75" customHeight="1" x14ac:dyDescent="0.4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8.75" customHeight="1" x14ac:dyDescent="0.4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8.75" customHeight="1" x14ac:dyDescent="0.4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8.75" customHeight="1" x14ac:dyDescent="0.4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8.75" customHeight="1" x14ac:dyDescent="0.4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8.75" customHeight="1" x14ac:dyDescent="0.4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8.75" customHeight="1" x14ac:dyDescent="0.4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8.75" customHeight="1" x14ac:dyDescent="0.4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8.75" customHeight="1" x14ac:dyDescent="0.4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8.75" customHeight="1" x14ac:dyDescent="0.4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8.75" customHeight="1" x14ac:dyDescent="0.4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8.75" customHeight="1" x14ac:dyDescent="0.4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8.75" customHeight="1" x14ac:dyDescent="0.4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8.75" customHeight="1" x14ac:dyDescent="0.4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8.75" customHeight="1" x14ac:dyDescent="0.4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8.75" customHeight="1" x14ac:dyDescent="0.4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8.75" customHeight="1" x14ac:dyDescent="0.4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8.75" customHeight="1" x14ac:dyDescent="0.4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8.75" customHeight="1" x14ac:dyDescent="0.4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8.75" customHeight="1" x14ac:dyDescent="0.4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8.75" customHeight="1" x14ac:dyDescent="0.4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8.75" customHeight="1" x14ac:dyDescent="0.4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8.75" customHeight="1" x14ac:dyDescent="0.4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8.75" customHeight="1" x14ac:dyDescent="0.4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8.75" customHeight="1" x14ac:dyDescent="0.4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8.75" customHeight="1" x14ac:dyDescent="0.4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8.75" customHeight="1" x14ac:dyDescent="0.4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8.75" customHeight="1" x14ac:dyDescent="0.4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8.75" customHeight="1" x14ac:dyDescent="0.4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8.75" customHeight="1" x14ac:dyDescent="0.4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8.75" customHeight="1" x14ac:dyDescent="0.4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8.75" customHeight="1" x14ac:dyDescent="0.4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8.75" customHeight="1" x14ac:dyDescent="0.4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8.75" customHeight="1" x14ac:dyDescent="0.4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8.75" customHeight="1" x14ac:dyDescent="0.4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8.75" customHeight="1" x14ac:dyDescent="0.4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8.75" customHeight="1" x14ac:dyDescent="0.4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8.75" customHeight="1" x14ac:dyDescent="0.4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8.75" customHeight="1" x14ac:dyDescent="0.4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8.75" customHeight="1" x14ac:dyDescent="0.4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8.75" customHeight="1" x14ac:dyDescent="0.4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8.75" customHeight="1" x14ac:dyDescent="0.4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8.75" customHeight="1" x14ac:dyDescent="0.4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8.75" customHeight="1" x14ac:dyDescent="0.4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8.75" customHeight="1" x14ac:dyDescent="0.4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8.75" customHeight="1" x14ac:dyDescent="0.4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8.75" customHeight="1" x14ac:dyDescent="0.4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8.75" customHeight="1" x14ac:dyDescent="0.4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8.75" customHeight="1" x14ac:dyDescent="0.4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8.75" customHeight="1" x14ac:dyDescent="0.4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8.75" customHeight="1" x14ac:dyDescent="0.4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8.75" customHeight="1" x14ac:dyDescent="0.4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8.75" customHeight="1" x14ac:dyDescent="0.4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8.75" customHeight="1" x14ac:dyDescent="0.4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8.75" customHeight="1" x14ac:dyDescent="0.4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8.75" customHeight="1" x14ac:dyDescent="0.4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8.75" customHeight="1" x14ac:dyDescent="0.4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8.75" customHeight="1" x14ac:dyDescent="0.4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8.75" customHeight="1" x14ac:dyDescent="0.4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8.75" customHeight="1" x14ac:dyDescent="0.4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8.75" customHeight="1" x14ac:dyDescent="0.4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8.75" customHeight="1" x14ac:dyDescent="0.4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8.75" customHeight="1" x14ac:dyDescent="0.4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8.75" customHeight="1" x14ac:dyDescent="0.4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8.75" customHeight="1" x14ac:dyDescent="0.4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8.75" customHeight="1" x14ac:dyDescent="0.4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8.75" customHeight="1" x14ac:dyDescent="0.4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8.75" customHeight="1" x14ac:dyDescent="0.4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8.75" customHeight="1" x14ac:dyDescent="0.4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8.75" customHeight="1" x14ac:dyDescent="0.4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8.75" customHeight="1" x14ac:dyDescent="0.4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8.75" customHeight="1" x14ac:dyDescent="0.4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8.75" customHeight="1" x14ac:dyDescent="0.4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8.75" customHeight="1" x14ac:dyDescent="0.4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8.75" customHeight="1" x14ac:dyDescent="0.4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8.75" customHeight="1" x14ac:dyDescent="0.4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8.75" customHeight="1" x14ac:dyDescent="0.4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8.75" customHeight="1" x14ac:dyDescent="0.4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8.75" customHeight="1" x14ac:dyDescent="0.4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8.75" customHeight="1" x14ac:dyDescent="0.4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8.75" customHeight="1" x14ac:dyDescent="0.4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8.75" customHeight="1" x14ac:dyDescent="0.4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8.75" customHeight="1" x14ac:dyDescent="0.4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8.75" customHeight="1" x14ac:dyDescent="0.4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8.75" customHeight="1" x14ac:dyDescent="0.4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8.75" customHeight="1" x14ac:dyDescent="0.4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8.75" customHeight="1" x14ac:dyDescent="0.4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8.75" customHeight="1" x14ac:dyDescent="0.4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8.75" customHeight="1" x14ac:dyDescent="0.4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8.75" customHeight="1" x14ac:dyDescent="0.4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8.75" customHeight="1" x14ac:dyDescent="0.4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8.75" customHeight="1" x14ac:dyDescent="0.4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8.75" customHeight="1" x14ac:dyDescent="0.4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8.75" customHeight="1" x14ac:dyDescent="0.4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8.75" customHeight="1" x14ac:dyDescent="0.4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8.75" customHeight="1" x14ac:dyDescent="0.4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8.75" customHeight="1" x14ac:dyDescent="0.4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8.75" customHeight="1" x14ac:dyDescent="0.4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8.75" customHeight="1" x14ac:dyDescent="0.4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8.75" customHeight="1" x14ac:dyDescent="0.4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8.75" customHeight="1" x14ac:dyDescent="0.4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8.75" customHeight="1" x14ac:dyDescent="0.4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8.75" customHeight="1" x14ac:dyDescent="0.4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8.75" customHeight="1" x14ac:dyDescent="0.4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8.75" customHeight="1" x14ac:dyDescent="0.4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8.75" customHeight="1" x14ac:dyDescent="0.4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8.75" customHeight="1" x14ac:dyDescent="0.4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8.75" customHeight="1" x14ac:dyDescent="0.4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8.75" customHeight="1" x14ac:dyDescent="0.4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8.75" customHeight="1" x14ac:dyDescent="0.4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8.75" customHeight="1" x14ac:dyDescent="0.4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8.75" customHeight="1" x14ac:dyDescent="0.4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8.75" customHeight="1" x14ac:dyDescent="0.4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8.75" customHeight="1" x14ac:dyDescent="0.4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8.75" customHeight="1" x14ac:dyDescent="0.4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8.75" customHeight="1" x14ac:dyDescent="0.4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8.75" customHeight="1" x14ac:dyDescent="0.4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8.75" customHeight="1" x14ac:dyDescent="0.4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8.75" customHeight="1" x14ac:dyDescent="0.4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8.75" customHeight="1" x14ac:dyDescent="0.4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8.75" customHeight="1" x14ac:dyDescent="0.4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8.75" customHeight="1" x14ac:dyDescent="0.4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8.75" customHeight="1" x14ac:dyDescent="0.4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8.75" customHeight="1" x14ac:dyDescent="0.4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8.75" customHeight="1" x14ac:dyDescent="0.4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8.75" customHeight="1" x14ac:dyDescent="0.4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8.75" customHeight="1" x14ac:dyDescent="0.4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8.75" customHeight="1" x14ac:dyDescent="0.4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8.75" customHeight="1" x14ac:dyDescent="0.4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8.75" customHeight="1" x14ac:dyDescent="0.4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8.75" customHeight="1" x14ac:dyDescent="0.4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8.75" customHeight="1" x14ac:dyDescent="0.4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8.75" customHeight="1" x14ac:dyDescent="0.4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8.75" customHeight="1" x14ac:dyDescent="0.4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8.75" customHeight="1" x14ac:dyDescent="0.4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8.75" customHeight="1" x14ac:dyDescent="0.4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8.75" customHeight="1" x14ac:dyDescent="0.4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8.75" customHeight="1" x14ac:dyDescent="0.4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8.75" customHeight="1" x14ac:dyDescent="0.4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8.75" customHeight="1" x14ac:dyDescent="0.4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8.75" customHeight="1" x14ac:dyDescent="0.4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8.75" customHeight="1" x14ac:dyDescent="0.4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8.75" customHeight="1" x14ac:dyDescent="0.4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8.75" customHeight="1" x14ac:dyDescent="0.4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7">
    <mergeCell ref="B16:I16"/>
    <mergeCell ref="B8:D8"/>
    <mergeCell ref="B9:C9"/>
    <mergeCell ref="B10:C10"/>
    <mergeCell ref="B11:C11"/>
    <mergeCell ref="B13:I13"/>
    <mergeCell ref="B15:I1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Control Cambios</vt:lpstr>
      <vt:lpstr>Valoración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UnidadV</dc:creator>
  <cp:lastModifiedBy>Carlos Federico Prias Caballero</cp:lastModifiedBy>
  <dcterms:created xsi:type="dcterms:W3CDTF">2021-06-02T19:06:00Z</dcterms:created>
  <dcterms:modified xsi:type="dcterms:W3CDTF">2021-08-17T23:36:21Z</dcterms:modified>
</cp:coreProperties>
</file>