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toro\Unidad_Victimas\Planeacion\SIGESTION\AC_AP_AM\Talento_Humano\Riesgos\2016\"/>
    </mc:Choice>
  </mc:AlternateContent>
  <bookViews>
    <workbookView xWindow="0" yWindow="0" windowWidth="24000" windowHeight="10320"/>
  </bookViews>
  <sheets>
    <sheet name="Mapa de Riesgos" sheetId="2" r:id="rId1"/>
    <sheet name="Impacto - Probabilidad" sheetId="6" r:id="rId2"/>
    <sheet name="Controles" sheetId="5" r:id="rId3"/>
    <sheet name="Hoja1" sheetId="3" state="hidden" r:id="rId4"/>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2" l="1"/>
  <c r="I14" i="2"/>
  <c r="I19" i="2"/>
  <c r="I24" i="2"/>
  <c r="I29" i="2"/>
  <c r="I9" i="2"/>
  <c r="P9" i="2"/>
  <c r="G61" i="5"/>
  <c r="G60" i="5"/>
  <c r="F61" i="5"/>
  <c r="F60" i="5"/>
  <c r="E61" i="5"/>
  <c r="E60" i="5"/>
  <c r="D61" i="5"/>
  <c r="C61" i="5"/>
  <c r="D60" i="5"/>
  <c r="C60" i="5"/>
  <c r="A59" i="5"/>
  <c r="G47" i="5"/>
  <c r="G46" i="5"/>
  <c r="F47" i="5"/>
  <c r="F46" i="5"/>
  <c r="E47" i="5"/>
  <c r="E46" i="5"/>
  <c r="D47" i="5"/>
  <c r="D46" i="5"/>
  <c r="C47" i="5"/>
  <c r="C46" i="5"/>
  <c r="A45" i="5"/>
  <c r="G33" i="5"/>
  <c r="G32" i="5"/>
  <c r="F33" i="5"/>
  <c r="F32" i="5"/>
  <c r="E33" i="5"/>
  <c r="E32" i="5"/>
  <c r="D33" i="5"/>
  <c r="D32" i="5"/>
  <c r="C33" i="5"/>
  <c r="C32" i="5"/>
  <c r="A31" i="5"/>
  <c r="G19" i="5"/>
  <c r="G18" i="5"/>
  <c r="F19" i="5"/>
  <c r="F18" i="5"/>
  <c r="E19" i="5"/>
  <c r="E18" i="5"/>
  <c r="D19" i="5"/>
  <c r="D18" i="5"/>
  <c r="A17" i="5"/>
  <c r="C19" i="5"/>
  <c r="C18" i="5"/>
  <c r="F5" i="5"/>
  <c r="E5" i="5"/>
  <c r="C5" i="5"/>
  <c r="D5" i="5"/>
  <c r="G4" i="5"/>
  <c r="G5" i="5"/>
  <c r="F4" i="5"/>
  <c r="E4" i="5"/>
  <c r="D4" i="5"/>
  <c r="C4" i="5"/>
  <c r="A3" i="5"/>
  <c r="G70" i="5"/>
  <c r="F70" i="5"/>
  <c r="E70" i="5"/>
  <c r="D70" i="5"/>
  <c r="C70" i="5"/>
  <c r="B70" i="5"/>
  <c r="G56" i="5"/>
  <c r="F56" i="5"/>
  <c r="E56" i="5"/>
  <c r="D56" i="5"/>
  <c r="C56" i="5"/>
  <c r="B56" i="5"/>
  <c r="G42" i="5"/>
  <c r="F42" i="5"/>
  <c r="E42" i="5"/>
  <c r="D42" i="5"/>
  <c r="C42" i="5"/>
  <c r="B42" i="5"/>
  <c r="G28" i="5"/>
  <c r="F28" i="5"/>
  <c r="E28" i="5"/>
  <c r="D28" i="5"/>
  <c r="C28" i="5"/>
  <c r="B28" i="5"/>
  <c r="G14" i="5"/>
  <c r="F14" i="5"/>
  <c r="E14" i="5"/>
  <c r="M11" i="2"/>
  <c r="D14" i="5"/>
  <c r="C14" i="5"/>
  <c r="M9" i="2"/>
  <c r="B14" i="5"/>
  <c r="M13" i="2"/>
  <c r="M12" i="2"/>
  <c r="M10" i="2"/>
  <c r="M22" i="2"/>
  <c r="M27" i="2"/>
  <c r="M25" i="2"/>
  <c r="M20" i="2"/>
  <c r="M30" i="2"/>
  <c r="M24" i="2"/>
  <c r="M26" i="2"/>
  <c r="M28" i="2"/>
  <c r="M19" i="2"/>
  <c r="M21" i="2"/>
  <c r="M23" i="2"/>
  <c r="M15" i="2"/>
  <c r="M33" i="2"/>
  <c r="M32" i="2"/>
  <c r="M31" i="2"/>
  <c r="M29" i="2"/>
  <c r="M18" i="2"/>
  <c r="M17" i="2"/>
  <c r="M16" i="2"/>
  <c r="M14" i="2"/>
  <c r="P19" i="2"/>
  <c r="P24" i="2"/>
  <c r="P29" i="2"/>
</calcChain>
</file>

<file path=xl/sharedStrings.xml><?xml version="1.0" encoding="utf-8"?>
<sst xmlns="http://schemas.openxmlformats.org/spreadsheetml/2006/main" count="345" uniqueCount="226">
  <si>
    <t>FORMATO PARA EL LEVANTAMIENTO DEL MAPA DE RIESGOS DE GESTION</t>
  </si>
  <si>
    <t xml:space="preserve">Código: </t>
  </si>
  <si>
    <t>100.01.15-2</t>
  </si>
  <si>
    <t xml:space="preserve">Versión: </t>
  </si>
  <si>
    <t>PROCESO DE DIRECCIONAMIENTO ESTRATÉGICO</t>
  </si>
  <si>
    <t>Fecha de aprobación:</t>
  </si>
  <si>
    <t>Procedimiento de Administración de Riesgos Institucionales y de Proceso</t>
  </si>
  <si>
    <t xml:space="preserve">Página: </t>
  </si>
  <si>
    <t xml:space="preserve">OBJETIVO DEL PROCESO: </t>
  </si>
  <si>
    <t xml:space="preserve">Planear, organizar, ejecutar y  controlar las acciones relacionadas con la administración y el  desarrollo del Talento Humano al servicio de la Unidad,  en pro del mejoramiento continuo, la satisfacción del personal y el desarrollo institucional, que permita contar con servidores idóneos
y competentes, en un ambiente cálido de trabajo, para atender la misión y objetivos de la Entidad
</t>
  </si>
  <si>
    <t>IDENTIFICACION</t>
  </si>
  <si>
    <t>RIESGO 
INHERENTE</t>
  </si>
  <si>
    <t>CONTROLES</t>
  </si>
  <si>
    <t>RIESGO 
RESIDUAL</t>
  </si>
  <si>
    <t>PLAN DE RESPUESTA AL RIESGO (PROCESO)</t>
  </si>
  <si>
    <t>SEGUIMIENTO AL PLAN DE RESPUESTA AL RIESGO (CONTROL INTERNO)</t>
  </si>
  <si>
    <t>No</t>
  </si>
  <si>
    <t xml:space="preserve">Proceso </t>
  </si>
  <si>
    <t>Riesgo</t>
  </si>
  <si>
    <t>Causas</t>
  </si>
  <si>
    <t>Consecuencias</t>
  </si>
  <si>
    <t>Tipo de Riesgo</t>
  </si>
  <si>
    <t>Probabilidad</t>
  </si>
  <si>
    <t>Impacto</t>
  </si>
  <si>
    <t>Nivel Riesgo</t>
  </si>
  <si>
    <t>Zona de Riesgo</t>
  </si>
  <si>
    <r>
      <t xml:space="preserve">Descripción del control </t>
    </r>
    <r>
      <rPr>
        <b/>
        <sz val="11"/>
        <color rgb="FFFF0000"/>
        <rFont val="Calibri"/>
        <family val="2"/>
        <scheme val="minor"/>
      </rPr>
      <t>(Debe incluir quien lo hace, cada cuanto lo hace (mensual, semanal etc), (que es lo que se hace (informe, reporte, alerta), como se hace (método)
    Y la evidencia que general (acta, reporte, archivo etc)</t>
    </r>
  </si>
  <si>
    <r>
      <t xml:space="preserve">Correctivo-Impacto
Preventivo-Probab. </t>
    </r>
    <r>
      <rPr>
        <b/>
        <sz val="11"/>
        <color rgb="FFFF0000"/>
        <rFont val="Calibri"/>
        <family val="2"/>
        <scheme val="minor"/>
      </rPr>
      <t xml:space="preserve"> Control correctivo. Está dirigido a corregir las desviaciones y prevenir de nuevo su ocurrencia. Control Preventivo. Se establece para evitar que el evento suceda.</t>
    </r>
  </si>
  <si>
    <t>Calificación 
De 0 a 50 = 0      De 51 a 75=1      De 76 a 100 = 2</t>
  </si>
  <si>
    <t>Medida de Tratamiento</t>
  </si>
  <si>
    <t>Acción (Hay que valida si se esta haciendo?, si ha sido efectiva, de no ser así deben plantearse nuevas acciones)</t>
  </si>
  <si>
    <t>Meta</t>
  </si>
  <si>
    <t>Fecha de Inicio</t>
  </si>
  <si>
    <t>Duración
(mese)</t>
  </si>
  <si>
    <t>Responsable</t>
  </si>
  <si>
    <t xml:space="preserve">Fecha </t>
  </si>
  <si>
    <t xml:space="preserve">Descripción del seguimiento </t>
  </si>
  <si>
    <t xml:space="preserve">Los controles son efectivos? 
SI o NO </t>
  </si>
  <si>
    <t>% de avance de las acciones</t>
  </si>
  <si>
    <t>Observaciones</t>
  </si>
  <si>
    <t xml:space="preserve">Gestión del Talento Humano </t>
  </si>
  <si>
    <t xml:space="preserve">Desmotivación  del personal por clima laboral </t>
  </si>
  <si>
    <t>Falta de presupuesto para la ejecución de actividades de mejora derivadas de la evaluación de clima laboral</t>
  </si>
  <si>
    <t xml:space="preserve">Legales </t>
  </si>
  <si>
    <t>Cumplimiento</t>
  </si>
  <si>
    <t xml:space="preserve">Alta </t>
  </si>
  <si>
    <t>El Coordinador del Grupo de Gestión de Talento Humano aprueba el  Plan Anual de Adquisiciones con las necesidades de bienestar, capacitación y Seguridad y Salud en el Trabajo anualmente, para solicitar la asignación de recursos</t>
  </si>
  <si>
    <t>Preventivo</t>
  </si>
  <si>
    <t xml:space="preserve">Moderada </t>
  </si>
  <si>
    <t>Reducir el riesgo</t>
  </si>
  <si>
    <t>Solicitar al inicio del año los CDP para asegurar el presupuesto asignado</t>
  </si>
  <si>
    <t>2 meses</t>
  </si>
  <si>
    <t>Demora en el proceso de contratación para el desarrollo de las actividades de Bienestar, incentivos, capacitación, seguridad y salud en el trabajo</t>
  </si>
  <si>
    <t>Operacional</t>
  </si>
  <si>
    <t xml:space="preserve">El responsable de Bienestar Social cada dos años realiza la aplicación de la Encuesta de Clima Laboral  </t>
  </si>
  <si>
    <t>Definir un plan de acción teniendo en cuenta los resultados de la encuesta de clima laboral</t>
  </si>
  <si>
    <t>3 meses</t>
  </si>
  <si>
    <t>Incumplimiento de los planes de Bienestar Social, Incentivos, Capacitación y el Sistema de Gestión de Seguridad y Salud en el Trabajo</t>
  </si>
  <si>
    <t>El Grupo de Gestión de Talento Humano define y ejecuta un Plan Institucional de Capacitación, Programa de Bienestar Laboral y Plan de trabajo de Seguridad y Salud en el Trabajo anual, de acuerdo a los resultados arrojados de la Encuesta de Clima Laboral.</t>
  </si>
  <si>
    <t>Correctivo</t>
  </si>
  <si>
    <t>Otros:</t>
  </si>
  <si>
    <t>Incumplimiento de la normativa vigente en Seguridad y Salud en el Trabajo y autocuidado</t>
  </si>
  <si>
    <t>Falta de identificación y desconocimiento de nueva normativa aplicable a la Entidad en temas relacionados con Seguridad y Salud en el Trabajo y autocuidado</t>
  </si>
  <si>
    <t>El enlace SIG reporta cada dos meses a la Oficina Asesora de Planeación la actualización del normograma incluyendo la normativa en seguridad y salud en el trabajo y autocuidado vigente</t>
  </si>
  <si>
    <t xml:space="preserve">Evitar el riesgo </t>
  </si>
  <si>
    <t xml:space="preserve">Verificar trimestralmente el cumplimiento de los requisitos legales identificados y dejar registro en el normograma </t>
  </si>
  <si>
    <t>10 meses</t>
  </si>
  <si>
    <t>El Grupo de Gestión de Talento Humano incluye en el cronograma del Sistema de Gestión de  Seguridad y Salud en el Trabajo las actividades que se requieran para dar cumplimiento a los requisitos legales identificados</t>
  </si>
  <si>
    <t>Error en la afiliación y liquidación de nómina, seguridad social y parafiscales</t>
  </si>
  <si>
    <t xml:space="preserve"> Incorrecto diligenciamiento de datos básicos y selección de una entidad diferente a la que se encuentra afiliado el funcionario</t>
  </si>
  <si>
    <t xml:space="preserve">Baja </t>
  </si>
  <si>
    <t>El funcionario de nómina realiza una pre nómina mensualmente cruzando la información del aplicativo con las novedades del mes con el fin de verificar los datos cargados en el aplicativo y como evidencia queda la nómina.</t>
  </si>
  <si>
    <t>Ajustar los procedimientos de afiliación de al Sistema de Protección Social incluyendo la verificación en el RUAF</t>
  </si>
  <si>
    <t>Auxiliar Administrativo</t>
  </si>
  <si>
    <t>Fallas tecnológicas en el  aplicativo de nómina</t>
  </si>
  <si>
    <t xml:space="preserve">Salud en las personas </t>
  </si>
  <si>
    <t>El funcionario de afiliaciones verifica cada vez que ingresa un funcionario la información del estado de afiliación de seguridad social  ante el RUAF, cruzándola  con información  suministrada por el funcionario, como evidencia se imprime el pantallazo de la consulta.</t>
  </si>
  <si>
    <t>El funcionario que realiza el proceso de vinculación  solicita las cartas de afiliación y de activo a la EPS, AFP y Fondo de Cesantías al momento de realizar la vinculación, como evidencia estos soportes quedan en la hoja de vida.</t>
  </si>
  <si>
    <t>Inoportunidad en el trámite de comisiones y autorizaciones de desplazamiento</t>
  </si>
  <si>
    <t>Falta de legalización de las comisiones y autorizaciones de desplazamiento por parte de los funcionarios y contratistas</t>
  </si>
  <si>
    <t>El funcionario de Viaticos y el designado por parte de la  Secretaría General realizan la validación del objeto, días y liquidación registradas en las planillas de pago para verificar coherencia y veracidad de la información,  la evidencias es la planilla de pago firmada por el ordenador del gasto.</t>
  </si>
  <si>
    <t>Falla en el aplicativo de Viaticos</t>
  </si>
  <si>
    <t xml:space="preserve">Credibilidad o imagen </t>
  </si>
  <si>
    <t xml:space="preserve">
Tabla calificación del Impacto 
</t>
  </si>
  <si>
    <t xml:space="preserve">Tabla calificación de la probabilidad
</t>
  </si>
  <si>
    <t>Niveles para</t>
  </si>
  <si>
    <t>Escala</t>
  </si>
  <si>
    <t xml:space="preserve">Impacto (consecuencias) Cuantitativo </t>
  </si>
  <si>
    <t>Impacto (consecuencias) Cualitativo</t>
  </si>
  <si>
    <t>calificar el impacto</t>
  </si>
  <si>
    <t>CATASTRÓFICO</t>
  </si>
  <si>
    <t>-Impacto que afecta la ejecución presupuestal en un valor mayor o igual al 50%</t>
  </si>
  <si>
    <t>- Interrupción de las operaciones de la Entidad por más de Cinco (5) días.</t>
  </si>
  <si>
    <t>-Pérdida de cobertura en la prestación de los servicios de la entidad mayor o igual al 50%</t>
  </si>
  <si>
    <t>- Intervención por parte de un ente de control u otro ente regulador.</t>
  </si>
  <si>
    <t>-Pago de indemnizaciones a terceros por acciones legales que pueden afectar el presupuesto total de la entidad en un valor mayor o igual al 50%</t>
  </si>
  <si>
    <t>- Pérdida de Información crítica para la entidad que no se puede recuperar.</t>
  </si>
  <si>
    <t>-Pago de sanciones económicas por incumplimiento en la normatividad aplicable ante un ente regulador, las cuales afectan en un valor mayor o igual al 50% del Presupuesto general de la entidad.</t>
  </si>
  <si>
    <t>- Incumplimiento en las metas y objetivos institucionales afectando de forma grave la ejecución presupuestal.</t>
  </si>
  <si>
    <t>- Imagen institucional afectada en el orden nacional o regional por actos o hechos de corrupción comprobados.</t>
  </si>
  <si>
    <t>MAYOR</t>
  </si>
  <si>
    <t>-Impacto que afecte la ejecución presupuestal en un valor mayor o igual al 20%</t>
  </si>
  <si>
    <t>- Interrupción de las operaciones de la Entidad por más de dos (2) días.</t>
  </si>
  <si>
    <t>-Pérdida de cobertura en la prestación de los servicios de la entidad mayor o igual al 20%</t>
  </si>
  <si>
    <t>- Pérdida de información crítica que puede ser recuperada de forma parcial o incompleta.</t>
  </si>
  <si>
    <t>-Pago de indemnizaciones a terceros por acciones legales que pueden afectar el presupuesto total de la entidad en un valor mayor o igual al 20%</t>
  </si>
  <si>
    <t>- Sanción por parte del ente de control u otro ente regulador.</t>
  </si>
  <si>
    <t>-Pago de sanciones económicas por incumplimiento en la normatividad aplicable ante un ente regulador, las cuales afectan en un valor mayor o igual al 20% del presupuesto general de la entidad.</t>
  </si>
  <si>
    <t>- Incumplimiento en las metas y objetivos institucionales afectando el cumplimiento en las metas de gobierno.</t>
  </si>
  <si>
    <t>- Imagen institucional afectada en el orden nacional o regional por incumplimientos en la prestación del servicio a los usuarios o ciudadanos.</t>
  </si>
  <si>
    <t>MODERADO</t>
  </si>
  <si>
    <t>-Impacto que afecte la ejecución presupuestal en un valor mayor o igual al 5%.</t>
  </si>
  <si>
    <t>- Interrupción de las operaciones de la Entidad por un (1) día.</t>
  </si>
  <si>
    <t>-Pérdida de cobertura en la prestación de los servicios de la entidad mayor o igual al 10%.</t>
  </si>
  <si>
    <t>- Reclamaciones o quejas de los usuarios que podrían implicar una denuncia ante los entes reguladores o una demanda de largo alcance para la entidad.</t>
  </si>
  <si>
    <t>-Pago de indemnizaciones a terceros por acciones legales que pueden afectar el presupuesto total de la entidad en un valor mayor o igual al 5%.</t>
  </si>
  <si>
    <t>- Inoportunidad en la información ocasionando retrasos en la atención a los usuarios.</t>
  </si>
  <si>
    <t>-Pago de sanciones económicas por incumplimiento en la normatividad aplicable ante un ente regulador, las cuales afectan en un valor mayor o igual al 5% del presupuesto general de la entidad.</t>
  </si>
  <si>
    <t>- Reproceso de actividades y aumento de carga operativa.</t>
  </si>
  <si>
    <t>- Imagen institucional afectada en el orden nacional o regional por retrasos en la prestación del servicio a los usuarios o ciudadanos.</t>
  </si>
  <si>
    <t>- Investigaciones penales, fiscales o disciplinarias.</t>
  </si>
  <si>
    <t>Menor</t>
  </si>
  <si>
    <t>- Impacto que afecte la ejecución presupuestal en un valor menor al 5%</t>
  </si>
  <si>
    <t>- Interrupción de las operaciones de la Entidad por algunas horas.</t>
  </si>
  <si>
    <t>- Pérdida de cobertura en la prestación de los servicios de la entidad menor al 10%</t>
  </si>
  <si>
    <t>- Reclamaciones o quejas de los usuarios que implican investigaciones internas disciplinarias.</t>
  </si>
  <si>
    <t>- Pago de indemnizaciones a terceros por acciones legales que pueden afectar el presupuesto total de la entidad en un valor menor al 5%</t>
  </si>
  <si>
    <t>- Imagen institucional afectada localmente por retrasos en la prestación del servicio a los usuarios o ciudadanos.</t>
  </si>
  <si>
    <t>- Pago de sanciones económicas por incumplimiento en la normatividad aplicable ante un ente regulador, las cuales afectan en un valor menor al 5% del presupuesto general de la entidad.</t>
  </si>
  <si>
    <t>Insignificante</t>
  </si>
  <si>
    <t>- Impacto que afecte la ejecución presupuestal en un valor menor o igual al 1%</t>
  </si>
  <si>
    <t>- No hay interrupción de las operaciones de la entidad.</t>
  </si>
  <si>
    <t>- Pérdida de cobertura en la prestación de los servicios de la entidad menor o igual al 1%</t>
  </si>
  <si>
    <t>- No se generan sanciones económicas o administrativas.</t>
  </si>
  <si>
    <t>- Pago de indemnizaciones a terceros por acciones legales que pueden afectar el presupuesto total de la entidad en un valor menor o igual al 1%</t>
  </si>
  <si>
    <t>- No se afecta la imagen institucional de forma significativa.</t>
  </si>
  <si>
    <t>- Pago de sanciones económicas por incumplimiento en la normatividad aplicable ante un ente regulador, las cuales afectan en un valor menor o igual al 1%</t>
  </si>
  <si>
    <t>De 0 a 50 = 0      De 51 a 75=1      De 76 a 100 = 2</t>
  </si>
  <si>
    <t xml:space="preserve">RIESGO 1 </t>
  </si>
  <si>
    <t>Control 1.1</t>
  </si>
  <si>
    <t>Control 1.2</t>
  </si>
  <si>
    <t>Control 1.3</t>
  </si>
  <si>
    <t>Control 1.4</t>
  </si>
  <si>
    <t>Control 1.5</t>
  </si>
  <si>
    <t>¿El control previene la materialización del riesgo (afecta probabilidad- Preventivo), ¿El control permite enfrentar la situación en caso de materialización, (afecta impacto - Correctivo)?</t>
  </si>
  <si>
    <t>Calificaciones</t>
  </si>
  <si>
    <t>VALOR</t>
  </si>
  <si>
    <t>SI</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</si>
  <si>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</si>
  <si>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</si>
  <si>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</si>
  <si>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</si>
  <si>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</si>
  <si>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</si>
  <si>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</si>
  <si>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 xml:space="preserve">TOTAL </t>
  </si>
  <si>
    <t>RIESGO 2</t>
  </si>
  <si>
    <t>Control 2.1</t>
  </si>
  <si>
    <t>Control 2.2</t>
  </si>
  <si>
    <t>Control 2.3</t>
  </si>
  <si>
    <t>Control 2.4</t>
  </si>
  <si>
    <t>Control 2.5</t>
  </si>
  <si>
    <t>RIESGO 3</t>
  </si>
  <si>
    <t>Control 3.1</t>
  </si>
  <si>
    <t>Control 3.2</t>
  </si>
  <si>
    <t>Control 3.3</t>
  </si>
  <si>
    <t>Control 3.4</t>
  </si>
  <si>
    <t>Control 3.5</t>
  </si>
  <si>
    <t>RIESGO 4</t>
  </si>
  <si>
    <t>Control 4.1</t>
  </si>
  <si>
    <t>Control 4.2</t>
  </si>
  <si>
    <t>Control 4.3</t>
  </si>
  <si>
    <t>Control 4.4</t>
  </si>
  <si>
    <t>Control 4.5</t>
  </si>
  <si>
    <t>RIESGO 5</t>
  </si>
  <si>
    <t>Control 5.1</t>
  </si>
  <si>
    <t>Control 5.2</t>
  </si>
  <si>
    <t>Control 5.3</t>
  </si>
  <si>
    <t>Control 5.4</t>
  </si>
  <si>
    <t>Control 5.5</t>
  </si>
  <si>
    <t>NA</t>
  </si>
  <si>
    <t xml:space="preserve">Tipos Riesgos </t>
  </si>
  <si>
    <t xml:space="preserve">Efectos </t>
  </si>
  <si>
    <t>Adecuado</t>
  </si>
  <si>
    <t>Estratégico</t>
  </si>
  <si>
    <t xml:space="preserve">SI </t>
  </si>
  <si>
    <t xml:space="preserve">Imagen </t>
  </si>
  <si>
    <t>NO</t>
  </si>
  <si>
    <t>Operativo</t>
  </si>
  <si>
    <t xml:space="preserve">Financiero </t>
  </si>
  <si>
    <t xml:space="preserve">Seguridad de la Información </t>
  </si>
  <si>
    <t xml:space="preserve">Tecnológico </t>
  </si>
  <si>
    <t>Otro</t>
  </si>
  <si>
    <t>tipo de control</t>
  </si>
  <si>
    <t>X</t>
  </si>
  <si>
    <t xml:space="preserve">Zona </t>
  </si>
  <si>
    <t xml:space="preserve">Procesos </t>
  </si>
  <si>
    <t xml:space="preserve">Extrema </t>
  </si>
  <si>
    <t>Direccionamiento Estratégico</t>
  </si>
  <si>
    <t>Planeación Estratégica</t>
  </si>
  <si>
    <t xml:space="preserve">Gestión de Prevención y atención a Emergencias </t>
  </si>
  <si>
    <t xml:space="preserve">Gestión de Atención y orientación </t>
  </si>
  <si>
    <t>Gestión de Registro y Valoración</t>
  </si>
  <si>
    <t>Gestión para la Asistencia</t>
  </si>
  <si>
    <t xml:space="preserve">Gestión de Reparación Individual y Colectiva </t>
  </si>
  <si>
    <t xml:space="preserve">Gestión de la Información </t>
  </si>
  <si>
    <t>Participación y Visibilización a las Víctimas</t>
  </si>
  <si>
    <t xml:space="preserve">Gestión Interinstitucional </t>
  </si>
  <si>
    <t xml:space="preserve">Medida </t>
  </si>
  <si>
    <t xml:space="preserve">Gestión de Comunicaciones </t>
  </si>
  <si>
    <t xml:space="preserve">Gestión Jurídica </t>
  </si>
  <si>
    <t>Gestión Contractual</t>
  </si>
  <si>
    <t>Transferir el riesgo</t>
  </si>
  <si>
    <t xml:space="preserve">Gestión de Cooperación </t>
  </si>
  <si>
    <t xml:space="preserve">Gestión Administrativa </t>
  </si>
  <si>
    <t xml:space="preserve">Gestión Documental </t>
  </si>
  <si>
    <t xml:space="preserve">Gestión Financiera </t>
  </si>
  <si>
    <t xml:space="preserve">Gestión de Tecnología de la Información </t>
  </si>
  <si>
    <t xml:space="preserve">Control Interno Disciplinario </t>
  </si>
  <si>
    <t xml:space="preserve">Seguimiento y Mejora </t>
  </si>
  <si>
    <t xml:space="preserve">Evaluación Independiente </t>
  </si>
  <si>
    <r>
      <t>5</t>
    </r>
    <r>
      <rPr>
        <sz val="11"/>
        <color theme="1"/>
        <rFont val="Calibri"/>
        <family val="2"/>
        <scheme val="minor"/>
      </rPr>
      <t xml:space="preserve"> CDP</t>
    </r>
  </si>
  <si>
    <t>Falta de soportes por parte de los funcionarios y contratistas  para trámite de comisiones y/o autorizaciones de desplazamiento</t>
  </si>
  <si>
    <t>El funcionario de viaticos  envía correo electrónico solicitando soportes para el trámite de los casos en que se encuentre pendiente la legalización o los  se identifiquen  inconsistencias en los soportes de legalización y adicional se restringen las comisiones y  autorizaciones de desplazamientos a las personas que estén pendientes por legalizar. La evidencia es un  correo electrónico.</t>
  </si>
  <si>
    <t>Realizar campañas informativas bimensuales promoviendo la legalización de comisiones y autorizaciones de desplazamiento a tiempo.</t>
  </si>
  <si>
    <t>5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</si>
</sst>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rgb="FF000000"/>
      <name val="Calibri"/>
      <family val="2"/>
    </font>
    <font>
      <sz val="9"/>
      <color theme="1"/>
      <name val="Calibri"/>
      <family val="2"/>
      <scheme val="minor"/>
    </font>
    <font>
      <sz val="9"/>
      <color rgb="FF000000"/>
      <name val="Calibri"/>
      <family val="2"/>
    </font>
    <font>
      <b/>
      <sz val="16"/>
      <color theme="1"/>
      <name val="Calibri"/>
      <family val="2"/>
      <scheme val="minor"/>
    </font>
    <font>
      <b/>
      <sz val="12"/>
      <color theme="1"/>
      <name val="Calibri"/>
      <family val="2"/>
      <scheme val="minor"/>
    </font>
    <font>
      <b/>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rgb="FFFFF3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B7FB"/>
        <bgColor indexed="64"/>
      </patternFill>
    </fill>
    <fill>
      <patternFill patternType="solid">
        <fgColor rgb="FFFFB9B9"/>
        <bgColor indexed="64"/>
      </patternFill>
    </fill>
    <fill>
      <patternFill patternType="solid">
        <fgColor rgb="FFFFCCFF"/>
        <bgColor indexed="64"/>
      </patternFill>
    </fill>
    <fill>
      <patternFill patternType="solid">
        <fgColor theme="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2">
    <xf numFmtId="0" fontId="0" fillId="0" borderId="0" xfId="0"/>
    <xf numFmtId="0" fontId="0" fillId="0" borderId="0" xfId="0" applyAlignment="1">
      <alignment horizontal="right"/>
    </xf>
    <xf numFmtId="0" fontId="1" fillId="0" borderId="0" xfId="0" applyFont="1"/>
    <xf numFmtId="0" fontId="1" fillId="0" borderId="0" xfId="0" applyFont="1" applyAlignment="1">
      <alignment horizontal="center" vertical="center"/>
    </xf>
    <xf numFmtId="0" fontId="0" fillId="0" borderId="0" xfId="0" applyProtection="1"/>
    <xf numFmtId="0" fontId="0" fillId="0" borderId="12" xfId="0" applyBorder="1" applyAlignment="1" applyProtection="1">
      <alignment horizontal="right"/>
      <protection locked="0"/>
    </xf>
    <xf numFmtId="0" fontId="0" fillId="0" borderId="0" xfId="0" applyProtection="1">
      <protection locked="0"/>
    </xf>
    <xf numFmtId="0" fontId="0" fillId="0" borderId="14" xfId="0" applyBorder="1" applyProtection="1">
      <protection locked="0"/>
    </xf>
    <xf numFmtId="14" fontId="0" fillId="0" borderId="14" xfId="0" applyNumberFormat="1" applyBorder="1" applyProtection="1">
      <protection locked="0"/>
    </xf>
    <xf numFmtId="0" fontId="0" fillId="0" borderId="16" xfId="0" applyBorder="1" applyProtection="1">
      <protection locked="0"/>
    </xf>
    <xf numFmtId="0" fontId="0" fillId="0" borderId="0" xfId="0" applyAlignment="1" applyProtection="1">
      <alignment horizontal="center" vertical="center"/>
      <protection locked="0"/>
    </xf>
    <xf numFmtId="0" fontId="0" fillId="0" borderId="3" xfId="0" applyBorder="1" applyProtection="1">
      <protection locked="0" hidden="1"/>
    </xf>
    <xf numFmtId="0" fontId="0" fillId="0" borderId="1" xfId="0" applyBorder="1" applyProtection="1">
      <protection locked="0" hidden="1"/>
    </xf>
    <xf numFmtId="0" fontId="0" fillId="0" borderId="8" xfId="0" applyBorder="1" applyProtection="1">
      <protection locked="0" hidden="1"/>
    </xf>
    <xf numFmtId="0" fontId="0" fillId="0" borderId="3" xfId="0" applyBorder="1" applyAlignment="1" applyProtection="1">
      <alignment vertical="center" wrapText="1"/>
      <protection locked="0" hidden="1"/>
    </xf>
    <xf numFmtId="0" fontId="0" fillId="0" borderId="4" xfId="0" applyBorder="1" applyProtection="1">
      <protection locked="0" hidden="1"/>
    </xf>
    <xf numFmtId="0" fontId="0" fillId="0" borderId="1" xfId="0" applyBorder="1" applyAlignment="1" applyProtection="1">
      <alignment vertical="center" wrapText="1"/>
      <protection locked="0" hidden="1"/>
    </xf>
    <xf numFmtId="0" fontId="0" fillId="0" borderId="6" xfId="0" applyBorder="1" applyProtection="1">
      <protection locked="0" hidden="1"/>
    </xf>
    <xf numFmtId="0" fontId="0" fillId="0" borderId="8" xfId="0" applyBorder="1" applyAlignment="1" applyProtection="1">
      <alignment vertical="center" wrapText="1"/>
      <protection locked="0" hidden="1"/>
    </xf>
    <xf numFmtId="0" fontId="0" fillId="0" borderId="9" xfId="0" applyBorder="1" applyProtection="1">
      <protection locked="0" hidden="1"/>
    </xf>
    <xf numFmtId="0" fontId="1" fillId="7" borderId="18" xfId="0" applyFont="1" applyFill="1" applyBorder="1" applyAlignment="1" applyProtection="1">
      <alignment horizontal="center" vertical="center"/>
    </xf>
    <xf numFmtId="0" fontId="1" fillId="8" borderId="18" xfId="0" applyFont="1" applyFill="1" applyBorder="1" applyAlignment="1" applyProtection="1">
      <alignment horizontal="center" vertical="center" wrapText="1"/>
    </xf>
    <xf numFmtId="0" fontId="1" fillId="7" borderId="18" xfId="0" applyFont="1" applyFill="1" applyBorder="1" applyAlignment="1" applyProtection="1">
      <alignment vertical="center"/>
    </xf>
    <xf numFmtId="0" fontId="3" fillId="0" borderId="0" xfId="0" applyFont="1" applyProtection="1"/>
    <xf numFmtId="0" fontId="5" fillId="0" borderId="0" xfId="0" applyFont="1"/>
    <xf numFmtId="0" fontId="5" fillId="0" borderId="0" xfId="0" applyFont="1" applyFill="1"/>
    <xf numFmtId="0" fontId="6" fillId="0" borderId="39" xfId="0" applyFont="1" applyFill="1" applyBorder="1" applyAlignment="1">
      <alignment horizontal="justify" vertical="center" wrapText="1" readingOrder="1"/>
    </xf>
    <xf numFmtId="0" fontId="5" fillId="0" borderId="38" xfId="0" applyFont="1" applyFill="1" applyBorder="1" applyAlignment="1">
      <alignment horizontal="justify" vertical="top" wrapText="1"/>
    </xf>
    <xf numFmtId="0" fontId="5" fillId="0" borderId="39" xfId="0" applyFont="1" applyFill="1" applyBorder="1" applyAlignment="1">
      <alignment horizontal="justify" vertical="top" wrapText="1"/>
    </xf>
    <xf numFmtId="0" fontId="6" fillId="0" borderId="38" xfId="0" applyFont="1" applyFill="1" applyBorder="1" applyAlignment="1">
      <alignment horizontal="justify" vertical="center" wrapText="1" readingOrder="1"/>
    </xf>
    <xf numFmtId="0" fontId="6" fillId="0" borderId="39" xfId="0" applyFont="1" applyFill="1" applyBorder="1" applyAlignment="1">
      <alignment horizontal="left" vertical="center" wrapText="1" readingOrder="1"/>
    </xf>
    <xf numFmtId="0" fontId="5" fillId="0" borderId="38" xfId="0" applyFont="1" applyFill="1" applyBorder="1" applyAlignment="1">
      <alignment vertical="top" wrapText="1"/>
    </xf>
    <xf numFmtId="0" fontId="6" fillId="0" borderId="37" xfId="0" applyFont="1" applyFill="1" applyBorder="1" applyAlignment="1">
      <alignment horizontal="justify" vertical="center" wrapText="1" readingOrder="1"/>
    </xf>
    <xf numFmtId="0" fontId="2" fillId="0" borderId="21" xfId="0" applyFont="1" applyFill="1" applyBorder="1" applyAlignment="1" applyProtection="1">
      <alignment horizontal="center"/>
    </xf>
    <xf numFmtId="0" fontId="3" fillId="0" borderId="19" xfId="0" applyFont="1" applyFill="1" applyBorder="1" applyAlignment="1" applyProtection="1">
      <alignment horizontal="center" wrapText="1"/>
    </xf>
    <xf numFmtId="0" fontId="2" fillId="0" borderId="24" xfId="0" applyFont="1" applyFill="1" applyBorder="1" applyAlignment="1" applyProtection="1">
      <alignment horizontal="center"/>
    </xf>
    <xf numFmtId="0" fontId="2" fillId="0" borderId="25" xfId="0" applyFont="1" applyFill="1" applyBorder="1" applyProtection="1"/>
    <xf numFmtId="0" fontId="2" fillId="0" borderId="26" xfId="0" applyFont="1" applyFill="1" applyBorder="1" applyAlignment="1" applyProtection="1">
      <alignment horizontal="center"/>
    </xf>
    <xf numFmtId="0" fontId="2" fillId="0" borderId="25" xfId="0" applyFont="1" applyFill="1" applyBorder="1" applyAlignment="1" applyProtection="1">
      <alignment horizontal="center"/>
    </xf>
    <xf numFmtId="0" fontId="3" fillId="0" borderId="5" xfId="0" applyFont="1" applyFill="1" applyBorder="1" applyAlignment="1" applyProtection="1">
      <alignment horizontal="justify" vertical="top" wrapText="1"/>
    </xf>
    <xf numFmtId="0" fontId="3" fillId="0" borderId="6" xfId="0" applyFont="1" applyFill="1" applyBorder="1" applyAlignment="1" applyProtection="1">
      <alignment horizontal="center" wrapText="1"/>
    </xf>
    <xf numFmtId="0" fontId="3" fillId="0" borderId="19" xfId="0" applyFont="1" applyFill="1" applyBorder="1" applyAlignment="1" applyProtection="1">
      <alignment horizontal="justify" vertical="top" wrapText="1"/>
    </xf>
    <xf numFmtId="0" fontId="3" fillId="0" borderId="20" xfId="0" applyFont="1" applyFill="1" applyBorder="1" applyAlignment="1" applyProtection="1">
      <alignment horizontal="center" wrapText="1"/>
    </xf>
    <xf numFmtId="0" fontId="2" fillId="0" borderId="25" xfId="0" applyFont="1" applyFill="1" applyBorder="1" applyAlignment="1" applyProtection="1">
      <alignment horizontal="justify" wrapText="1"/>
    </xf>
    <xf numFmtId="0" fontId="3" fillId="0" borderId="26" xfId="0" applyFont="1" applyFill="1" applyBorder="1" applyAlignment="1" applyProtection="1">
      <alignment horizontal="center"/>
    </xf>
    <xf numFmtId="0" fontId="3" fillId="0" borderId="35" xfId="0" applyFont="1" applyFill="1" applyBorder="1" applyAlignment="1" applyProtection="1"/>
    <xf numFmtId="0" fontId="3" fillId="0" borderId="5" xfId="0" applyFont="1" applyFill="1" applyBorder="1" applyAlignment="1" applyProtection="1">
      <alignment horizontal="justify" wrapText="1"/>
    </xf>
    <xf numFmtId="0" fontId="3" fillId="0" borderId="19" xfId="0" applyFont="1" applyFill="1" applyBorder="1" applyAlignment="1" applyProtection="1">
      <alignment horizontal="justify" wrapText="1"/>
    </xf>
    <xf numFmtId="0" fontId="1" fillId="6" borderId="18"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xf>
    <xf numFmtId="0" fontId="1" fillId="8" borderId="18" xfId="0" applyFont="1" applyFill="1" applyBorder="1" applyAlignment="1" applyProtection="1">
      <alignment horizontal="center" vertical="center"/>
    </xf>
    <xf numFmtId="0" fontId="2" fillId="0" borderId="40" xfId="0" applyFont="1" applyFill="1" applyBorder="1" applyAlignment="1" applyProtection="1">
      <alignment horizontal="center"/>
    </xf>
    <xf numFmtId="0" fontId="3" fillId="0" borderId="41" xfId="0" applyFont="1" applyFill="1" applyBorder="1" applyAlignment="1" applyProtection="1">
      <alignment horizontal="center" wrapText="1"/>
    </xf>
    <xf numFmtId="0" fontId="2" fillId="0" borderId="42" xfId="0" applyFont="1" applyFill="1" applyBorder="1" applyAlignment="1" applyProtection="1">
      <alignment horizontal="center"/>
    </xf>
    <xf numFmtId="0" fontId="2" fillId="0" borderId="36" xfId="0" applyFont="1" applyFill="1" applyBorder="1" applyAlignment="1" applyProtection="1">
      <alignment horizontal="center"/>
    </xf>
    <xf numFmtId="0" fontId="3" fillId="0" borderId="37" xfId="0" applyFont="1" applyFill="1" applyBorder="1" applyAlignment="1" applyProtection="1"/>
    <xf numFmtId="0" fontId="2" fillId="9" borderId="28" xfId="0" applyFont="1" applyFill="1" applyBorder="1" applyAlignment="1" applyProtection="1">
      <alignment horizontal="justify" wrapText="1"/>
    </xf>
    <xf numFmtId="0" fontId="3" fillId="9" borderId="29" xfId="0" applyFont="1" applyFill="1" applyBorder="1" applyAlignment="1" applyProtection="1">
      <alignment horizontal="center"/>
    </xf>
    <xf numFmtId="0" fontId="3" fillId="9" borderId="23" xfId="0" applyFont="1" applyFill="1" applyBorder="1" applyAlignment="1" applyProtection="1"/>
    <xf numFmtId="0" fontId="3" fillId="9" borderId="33" xfId="0" applyFont="1" applyFill="1" applyBorder="1" applyAlignment="1" applyProtection="1"/>
    <xf numFmtId="0" fontId="3" fillId="0" borderId="25" xfId="0" applyFont="1" applyFill="1" applyBorder="1" applyAlignment="1" applyProtection="1"/>
    <xf numFmtId="0" fontId="3" fillId="0" borderId="36" xfId="0" applyFont="1" applyFill="1" applyBorder="1" applyAlignment="1" applyProtection="1"/>
    <xf numFmtId="0" fontId="3" fillId="0" borderId="5" xfId="0" applyFont="1" applyFill="1" applyBorder="1" applyAlignment="1" applyProtection="1">
      <protection locked="0" hidden="1"/>
    </xf>
    <xf numFmtId="0" fontId="3" fillId="0" borderId="43" xfId="0" applyFont="1" applyFill="1" applyBorder="1" applyAlignment="1" applyProtection="1">
      <protection locked="0" hidden="1"/>
    </xf>
    <xf numFmtId="0" fontId="3" fillId="0" borderId="7" xfId="0" applyFont="1" applyFill="1" applyBorder="1" applyAlignment="1" applyProtection="1">
      <protection locked="0" hidden="1"/>
    </xf>
    <xf numFmtId="0" fontId="3" fillId="0" borderId="44" xfId="0" applyFont="1" applyFill="1" applyBorder="1" applyAlignment="1" applyProtection="1">
      <protection locked="0" hidden="1"/>
    </xf>
    <xf numFmtId="0" fontId="1" fillId="5" borderId="18" xfId="0" applyFont="1" applyFill="1" applyBorder="1" applyAlignment="1">
      <alignment horizontal="center" vertical="center" wrapText="1"/>
    </xf>
    <xf numFmtId="0" fontId="0" fillId="6" borderId="18"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textRotation="90"/>
    </xf>
    <xf numFmtId="0" fontId="8" fillId="4" borderId="18" xfId="0" applyFont="1" applyFill="1" applyBorder="1" applyAlignment="1" applyProtection="1">
      <alignment horizontal="center" vertical="center" textRotation="90"/>
    </xf>
    <xf numFmtId="0" fontId="1" fillId="0" borderId="8" xfId="0" applyFont="1" applyBorder="1" applyAlignment="1" applyProtection="1">
      <alignment horizontal="center" vertical="center" wrapText="1"/>
      <protection hidden="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45" xfId="0" applyBorder="1" applyAlignment="1">
      <alignment horizontal="center" vertical="center" wrapText="1"/>
    </xf>
    <xf numFmtId="0" fontId="0" fillId="0" borderId="3" xfId="0"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8" xfId="0" applyBorder="1" applyAlignment="1" applyProtection="1">
      <alignment horizontal="center" vertical="center"/>
      <protection locked="0"/>
    </xf>
    <xf numFmtId="0" fontId="1" fillId="5" borderId="18" xfId="0" applyFont="1" applyFill="1" applyBorder="1" applyAlignment="1" applyProtection="1">
      <alignment horizontal="center" vertical="center" wrapText="1"/>
    </xf>
    <xf numFmtId="0" fontId="0" fillId="0" borderId="3" xfId="0" applyBorder="1" applyAlignment="1">
      <alignment vertical="center" wrapText="1"/>
    </xf>
    <xf numFmtId="0" fontId="0" fillId="0" borderId="1" xfId="0" applyBorder="1" applyAlignment="1">
      <alignment horizontal="left" vertical="center" wrapText="1"/>
    </xf>
    <xf numFmtId="17" fontId="0" fillId="0" borderId="3" xfId="0" applyNumberFormat="1" applyBorder="1" applyAlignment="1">
      <alignment vertical="center" wrapText="1"/>
    </xf>
    <xf numFmtId="17" fontId="0" fillId="0" borderId="1" xfId="0" applyNumberFormat="1" applyBorder="1" applyAlignment="1">
      <alignment vertical="center" wrapText="1"/>
    </xf>
    <xf numFmtId="0" fontId="0" fillId="0" borderId="3" xfId="0"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0" xfId="0" applyBorder="1" applyAlignment="1" applyProtection="1">
      <alignment horizontal="left"/>
      <protection locked="0"/>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xf numFmtId="0" fontId="4" fillId="0" borderId="37" xfId="0" applyFont="1" applyFill="1" applyBorder="1" applyAlignment="1">
      <alignment horizontal="center" vertical="center" wrapText="1" readingOrder="1"/>
    </xf>
    <xf numFmtId="0" fontId="4" fillId="0" borderId="38" xfId="0" applyFont="1" applyFill="1" applyBorder="1" applyAlignment="1">
      <alignment horizontal="center" vertical="center" wrapText="1" readingOrder="1"/>
    </xf>
    <xf numFmtId="0" fontId="0" fillId="0" borderId="48" xfId="0" applyBorder="1" applyAlignment="1" applyProtection="1">
      <alignment horizontal="center" vertical="center" wrapText="1"/>
      <protection locked="0" hidden="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pplyProtection="1">
      <alignment horizontal="center" vertical="center" wrapText="1"/>
      <protection locked="0" hidden="1"/>
    </xf>
    <xf numFmtId="0" fontId="0" fillId="0" borderId="1" xfId="0"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0" fillId="0" borderId="3" xfId="0" applyBorder="1" applyAlignment="1" applyProtection="1">
      <alignment horizontal="center" vertical="center" wrapText="1"/>
      <protection locked="0" hidden="1"/>
    </xf>
    <xf numFmtId="0" fontId="0" fillId="0" borderId="3" xfId="0" applyFont="1" applyBorder="1" applyAlignment="1">
      <alignment horizontal="center" vertical="center" wrapText="1"/>
    </xf>
    <xf numFmtId="17" fontId="0" fillId="0" borderId="3" xfId="0" applyNumberFormat="1" applyBorder="1" applyAlignment="1" applyProtection="1">
      <alignment horizontal="center" vertical="center" wrapText="1"/>
      <protection locked="0" hidden="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7" borderId="1" xfId="0" applyFont="1" applyFill="1" applyBorder="1" applyAlignment="1" applyProtection="1">
      <alignment horizontal="center" vertical="center"/>
    </xf>
    <xf numFmtId="0" fontId="0" fillId="0" borderId="10" xfId="0" applyBorder="1" applyAlignment="1" applyProtection="1">
      <alignment horizontal="left"/>
      <protection locked="0"/>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xf numFmtId="0" fontId="1" fillId="6" borderId="1"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8" xfId="0" applyBorder="1" applyAlignment="1" applyProtection="1">
      <alignment horizontal="center" vertical="center" wrapText="1"/>
    </xf>
    <xf numFmtId="0" fontId="1" fillId="2" borderId="24" xfId="0" applyFont="1" applyFill="1" applyBorder="1" applyAlignment="1" applyProtection="1">
      <alignment horizontal="center" vertical="top" wrapText="1"/>
      <protection locked="0"/>
    </xf>
    <xf numFmtId="0" fontId="1" fillId="2" borderId="10" xfId="0" applyFont="1" applyFill="1" applyBorder="1" applyAlignment="1" applyProtection="1">
      <alignment horizontal="center" vertical="top" wrapText="1"/>
      <protection locked="0"/>
    </xf>
    <xf numFmtId="0" fontId="0" fillId="2" borderId="46" xfId="0" applyFill="1" applyBorder="1" applyAlignment="1" applyProtection="1">
      <alignment horizontal="left" vertical="top" wrapText="1"/>
      <protection locked="0"/>
    </xf>
    <xf numFmtId="0" fontId="0" fillId="2" borderId="47" xfId="0"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7" xfId="0" applyBorder="1" applyAlignment="1" applyProtection="1">
      <alignment horizontal="center"/>
      <protection locked="0"/>
    </xf>
    <xf numFmtId="0" fontId="1" fillId="4" borderId="1" xfId="0" applyFont="1" applyFill="1" applyBorder="1" applyAlignment="1" applyProtection="1">
      <alignment horizontal="center" vertical="center" wrapText="1"/>
    </xf>
    <xf numFmtId="0" fontId="4" fillId="0" borderId="11" xfId="0" applyFont="1" applyFill="1" applyBorder="1" applyAlignment="1">
      <alignment horizontal="center" wrapText="1" readingOrder="1"/>
    </xf>
    <xf numFmtId="0" fontId="4" fillId="0" borderId="3" xfId="0" applyFont="1" applyFill="1" applyBorder="1" applyAlignment="1">
      <alignment horizontal="center" wrapText="1" readingOrder="1"/>
    </xf>
    <xf numFmtId="0" fontId="4" fillId="0" borderId="4" xfId="0" applyFont="1" applyFill="1" applyBorder="1" applyAlignment="1">
      <alignment horizontal="center" wrapText="1" readingOrder="1"/>
    </xf>
    <xf numFmtId="0" fontId="4" fillId="0" borderId="17" xfId="0" applyFont="1" applyFill="1" applyBorder="1" applyAlignment="1">
      <alignment horizontal="center" wrapText="1" readingOrder="1"/>
    </xf>
    <xf numFmtId="0" fontId="4" fillId="0" borderId="8" xfId="0" applyFont="1" applyFill="1" applyBorder="1" applyAlignment="1">
      <alignment horizontal="center" wrapText="1" readingOrder="1"/>
    </xf>
    <xf numFmtId="0" fontId="4" fillId="0" borderId="9" xfId="0" applyFont="1" applyFill="1" applyBorder="1" applyAlignment="1">
      <alignment horizontal="center" wrapText="1" readingOrder="1"/>
    </xf>
    <xf numFmtId="0" fontId="6" fillId="0" borderId="37" xfId="0" applyFont="1" applyFill="1" applyBorder="1" applyAlignment="1">
      <alignment horizontal="center" vertical="center" wrapText="1" readingOrder="1"/>
    </xf>
    <xf numFmtId="0" fontId="6" fillId="0" borderId="39" xfId="0" applyFont="1" applyFill="1" applyBorder="1" applyAlignment="1">
      <alignment horizontal="center" vertical="center" wrapText="1" readingOrder="1"/>
    </xf>
    <xf numFmtId="0" fontId="6" fillId="0" borderId="38" xfId="0" applyFont="1" applyFill="1" applyBorder="1" applyAlignment="1">
      <alignment horizontal="center" vertical="center" wrapText="1" readingOrder="1"/>
    </xf>
    <xf numFmtId="0" fontId="4" fillId="0" borderId="37" xfId="0" applyFont="1" applyFill="1" applyBorder="1" applyAlignment="1">
      <alignment horizontal="center" vertical="center" wrapText="1" readingOrder="1"/>
    </xf>
    <xf numFmtId="0" fontId="4" fillId="0" borderId="39" xfId="0" applyFont="1" applyFill="1" applyBorder="1" applyAlignment="1">
      <alignment horizontal="center" vertical="center" wrapText="1" readingOrder="1"/>
    </xf>
    <xf numFmtId="0" fontId="4" fillId="0" borderId="38" xfId="0" applyFont="1" applyFill="1" applyBorder="1" applyAlignment="1">
      <alignment horizontal="center" vertical="center" wrapText="1" readingOrder="1"/>
    </xf>
    <xf numFmtId="0" fontId="4" fillId="0" borderId="22" xfId="0" applyFont="1" applyFill="1" applyBorder="1" applyAlignment="1">
      <alignment horizontal="center" vertical="top" wrapText="1" readingOrder="1"/>
    </xf>
    <xf numFmtId="0" fontId="4" fillId="0" borderId="23" xfId="0" applyFont="1" applyFill="1" applyBorder="1" applyAlignment="1">
      <alignment horizontal="center" vertical="top" wrapText="1" readingOrder="1"/>
    </xf>
    <xf numFmtId="0" fontId="4" fillId="0" borderId="33" xfId="0" applyFont="1" applyFill="1" applyBorder="1" applyAlignment="1">
      <alignment horizontal="center" vertical="top" wrapText="1" readingOrder="1"/>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3" fillId="0" borderId="24"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2" fillId="0" borderId="28" xfId="0" applyFont="1" applyFill="1" applyBorder="1" applyAlignment="1" applyProtection="1">
      <alignment horizontal="center"/>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3" fillId="0" borderId="2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4" xfId="0" applyFont="1" applyFill="1" applyBorder="1" applyAlignment="1" applyProtection="1">
      <alignment horizontal="center" vertical="center"/>
    </xf>
  </cellXfs>
  <cellStyles count="1">
    <cellStyle name="Normal" xfId="0" builtinId="0"/>
  </cellStyles>
  <dxfs count="40">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s>
  <tableStyles count="0" defaultTableStyle="TableStyleMedium2" defaultPivotStyle="PivotStyleLight16"/>
  <colors>
    <mruColors>
      <color rgb="FFFFF3F3"/>
      <color rgb="FFFFE1E1"/>
      <color rgb="FFFFCCFF"/>
      <color rgb="FFF99107"/>
      <color rgb="FFFFB9B9"/>
      <color rgb="FFD9B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168088</xdr:colOff>
      <xdr:row>6</xdr:row>
      <xdr:rowOff>728381</xdr:rowOff>
    </xdr:from>
    <xdr:to>
      <xdr:col>13</xdr:col>
      <xdr:colOff>557869</xdr:colOff>
      <xdr:row>17</xdr:row>
      <xdr:rowOff>201705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891617" y="3171263"/>
          <a:ext cx="7247781" cy="553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showGridLines="0" tabSelected="1" zoomScale="70" zoomScaleNormal="70" workbookViewId="0">
      <pane xSplit="3" ySplit="8" topLeftCell="D9" activePane="bottomRight" state="frozen"/>
      <selection pane="topRight" activeCell="B1" sqref="B1"/>
      <selection pane="bottomLeft" activeCell="A9" sqref="A9"/>
      <selection pane="bottomRight" activeCell="D24" sqref="D24"/>
    </sheetView>
  </sheetViews>
  <sheetFormatPr baseColWidth="10" defaultColWidth="11.42578125" defaultRowHeight="15" x14ac:dyDescent="0.25"/>
  <cols>
    <col min="1" max="1" width="3.85546875" style="6" customWidth="1"/>
    <col min="2" max="2" width="11.7109375" style="6" bestFit="1" customWidth="1"/>
    <col min="3" max="3" width="21.140625" style="10" customWidth="1"/>
    <col min="4" max="4" width="38.5703125" style="10" customWidth="1"/>
    <col min="5" max="5" width="20.85546875" style="10" bestFit="1" customWidth="1"/>
    <col min="6" max="6" width="19.42578125" style="10" customWidth="1"/>
    <col min="7" max="7" width="3.85546875" style="10" customWidth="1"/>
    <col min="8" max="8" width="4.140625" style="10" customWidth="1"/>
    <col min="9" max="9" width="4.7109375" style="10" customWidth="1"/>
    <col min="10" max="10" width="12.28515625" style="10" customWidth="1"/>
    <col min="11" max="11" width="49.85546875" style="10" customWidth="1"/>
    <col min="12" max="12" width="26.7109375" style="10" customWidth="1"/>
    <col min="13" max="13" width="20.85546875" style="10" customWidth="1"/>
    <col min="14" max="14" width="5.140625" style="10" customWidth="1"/>
    <col min="15" max="15" width="5.28515625" style="10" customWidth="1"/>
    <col min="16" max="16" width="4.7109375" style="10" customWidth="1"/>
    <col min="17" max="17" width="11.140625" style="10" customWidth="1"/>
    <col min="18" max="18" width="17" style="6" customWidth="1"/>
    <col min="19" max="19" width="35.42578125" style="6" customWidth="1"/>
    <col min="20" max="20" width="12" style="6" customWidth="1"/>
    <col min="21" max="21" width="12.42578125" style="6" bestFit="1" customWidth="1"/>
    <col min="22" max="22" width="11.7109375" style="6" bestFit="1" customWidth="1"/>
    <col min="23" max="23" width="18.7109375" style="6" bestFit="1" customWidth="1"/>
    <col min="24" max="24" width="9.5703125" style="6" bestFit="1" customWidth="1"/>
    <col min="25" max="25" width="19.140625" style="6" bestFit="1" customWidth="1"/>
    <col min="26" max="26" width="13.140625" style="6" bestFit="1" customWidth="1"/>
    <col min="27" max="27" width="13.140625" style="6" customWidth="1"/>
    <col min="28" max="28" width="18.7109375" style="6" customWidth="1"/>
    <col min="29" max="16384" width="11.42578125" style="6"/>
  </cols>
  <sheetData>
    <row r="1" spans="1:28" x14ac:dyDescent="0.25">
      <c r="A1" s="138"/>
      <c r="B1" s="139"/>
      <c r="C1" s="139"/>
      <c r="D1" s="105" t="s">
        <v>0</v>
      </c>
      <c r="E1" s="106"/>
      <c r="F1" s="106"/>
      <c r="G1" s="106"/>
      <c r="H1" s="106"/>
      <c r="I1" s="106"/>
      <c r="J1" s="106"/>
      <c r="K1" s="106"/>
      <c r="L1" s="106"/>
      <c r="M1" s="106"/>
      <c r="N1" s="106"/>
      <c r="O1" s="106"/>
      <c r="P1" s="106"/>
      <c r="Q1" s="106"/>
      <c r="R1" s="106"/>
      <c r="S1" s="106"/>
      <c r="T1" s="106"/>
      <c r="U1" s="106"/>
      <c r="V1" s="106"/>
      <c r="W1" s="106"/>
      <c r="X1" s="107"/>
      <c r="Y1" s="115" t="s">
        <v>1</v>
      </c>
      <c r="Z1" s="115"/>
      <c r="AA1" s="90"/>
      <c r="AB1" s="5" t="s">
        <v>2</v>
      </c>
    </row>
    <row r="2" spans="1:28" x14ac:dyDescent="0.25">
      <c r="A2" s="140"/>
      <c r="B2" s="141"/>
      <c r="C2" s="141"/>
      <c r="D2" s="108"/>
      <c r="E2" s="109"/>
      <c r="F2" s="109"/>
      <c r="G2" s="109"/>
      <c r="H2" s="109"/>
      <c r="I2" s="109"/>
      <c r="J2" s="109"/>
      <c r="K2" s="109"/>
      <c r="L2" s="109"/>
      <c r="M2" s="109"/>
      <c r="N2" s="109"/>
      <c r="O2" s="109"/>
      <c r="P2" s="109"/>
      <c r="Q2" s="109"/>
      <c r="R2" s="109"/>
      <c r="S2" s="109"/>
      <c r="T2" s="109"/>
      <c r="U2" s="109"/>
      <c r="V2" s="109"/>
      <c r="W2" s="109"/>
      <c r="X2" s="110"/>
      <c r="Y2" s="116" t="s">
        <v>3</v>
      </c>
      <c r="Z2" s="116"/>
      <c r="AA2" s="91"/>
      <c r="AB2" s="7">
        <v>3</v>
      </c>
    </row>
    <row r="3" spans="1:28" x14ac:dyDescent="0.25">
      <c r="A3" s="140"/>
      <c r="B3" s="141"/>
      <c r="C3" s="141"/>
      <c r="D3" s="108" t="s">
        <v>4</v>
      </c>
      <c r="E3" s="109"/>
      <c r="F3" s="109"/>
      <c r="G3" s="109"/>
      <c r="H3" s="109"/>
      <c r="I3" s="109"/>
      <c r="J3" s="109"/>
      <c r="K3" s="109"/>
      <c r="L3" s="109"/>
      <c r="M3" s="109"/>
      <c r="N3" s="109"/>
      <c r="O3" s="109"/>
      <c r="P3" s="109"/>
      <c r="Q3" s="109"/>
      <c r="R3" s="109"/>
      <c r="S3" s="109"/>
      <c r="T3" s="109"/>
      <c r="U3" s="109"/>
      <c r="V3" s="109"/>
      <c r="W3" s="109"/>
      <c r="X3" s="110"/>
      <c r="Y3" s="116" t="s">
        <v>5</v>
      </c>
      <c r="Z3" s="116"/>
      <c r="AA3" s="91"/>
      <c r="AB3" s="8">
        <v>42271</v>
      </c>
    </row>
    <row r="4" spans="1:28" ht="25.5" customHeight="1" thickBot="1" x14ac:dyDescent="0.3">
      <c r="A4" s="142"/>
      <c r="B4" s="143"/>
      <c r="C4" s="143"/>
      <c r="D4" s="111" t="s">
        <v>6</v>
      </c>
      <c r="E4" s="112"/>
      <c r="F4" s="112"/>
      <c r="G4" s="112"/>
      <c r="H4" s="112"/>
      <c r="I4" s="112"/>
      <c r="J4" s="112"/>
      <c r="K4" s="112"/>
      <c r="L4" s="112"/>
      <c r="M4" s="112"/>
      <c r="N4" s="112"/>
      <c r="O4" s="112"/>
      <c r="P4" s="112"/>
      <c r="Q4" s="112"/>
      <c r="R4" s="112"/>
      <c r="S4" s="112"/>
      <c r="T4" s="112"/>
      <c r="U4" s="112"/>
      <c r="V4" s="112"/>
      <c r="W4" s="112"/>
      <c r="X4" s="113"/>
      <c r="Y4" s="117" t="s">
        <v>7</v>
      </c>
      <c r="Z4" s="117"/>
      <c r="AA4" s="92"/>
      <c r="AB4" s="9"/>
    </row>
    <row r="5" spans="1:28" ht="15.75" thickBot="1" x14ac:dyDescent="0.3"/>
    <row r="6" spans="1:28" ht="48.75" customHeight="1" x14ac:dyDescent="0.25">
      <c r="A6" s="127" t="s">
        <v>8</v>
      </c>
      <c r="B6" s="128"/>
      <c r="C6" s="128"/>
      <c r="D6" s="129" t="s">
        <v>9</v>
      </c>
      <c r="E6" s="129"/>
      <c r="F6" s="129"/>
      <c r="G6" s="129"/>
      <c r="H6" s="129"/>
      <c r="I6" s="129"/>
      <c r="J6" s="129"/>
      <c r="K6" s="129"/>
      <c r="L6" s="129"/>
      <c r="M6" s="129"/>
      <c r="N6" s="129"/>
      <c r="O6" s="129"/>
      <c r="P6" s="129"/>
      <c r="Q6" s="129"/>
      <c r="R6" s="129"/>
      <c r="S6" s="129"/>
      <c r="T6" s="129"/>
      <c r="U6" s="129"/>
      <c r="V6" s="129"/>
      <c r="W6" s="129"/>
      <c r="X6" s="129"/>
      <c r="Y6" s="129"/>
      <c r="Z6" s="129"/>
      <c r="AA6" s="129"/>
      <c r="AB6" s="130"/>
    </row>
    <row r="7" spans="1:28" s="10" customFormat="1" ht="28.5" customHeight="1" x14ac:dyDescent="0.25">
      <c r="A7" s="114" t="s">
        <v>10</v>
      </c>
      <c r="B7" s="114"/>
      <c r="C7" s="114"/>
      <c r="D7" s="114"/>
      <c r="E7" s="114"/>
      <c r="F7" s="114"/>
      <c r="G7" s="120" t="s">
        <v>11</v>
      </c>
      <c r="H7" s="120"/>
      <c r="I7" s="120"/>
      <c r="J7" s="120"/>
      <c r="K7" s="131" t="s">
        <v>12</v>
      </c>
      <c r="L7" s="131"/>
      <c r="M7" s="131"/>
      <c r="N7" s="144" t="s">
        <v>13</v>
      </c>
      <c r="O7" s="144"/>
      <c r="P7" s="144"/>
      <c r="Q7" s="144"/>
      <c r="R7" s="118" t="s">
        <v>14</v>
      </c>
      <c r="S7" s="118"/>
      <c r="T7" s="118"/>
      <c r="U7" s="118"/>
      <c r="V7" s="118"/>
      <c r="W7" s="118"/>
      <c r="X7" s="119" t="s">
        <v>15</v>
      </c>
      <c r="Y7" s="119"/>
      <c r="Z7" s="119"/>
      <c r="AA7" s="119"/>
      <c r="AB7" s="119"/>
    </row>
    <row r="8" spans="1:28" ht="167.25" customHeight="1" thickBot="1" x14ac:dyDescent="0.3">
      <c r="A8" s="20" t="s">
        <v>16</v>
      </c>
      <c r="B8" s="22" t="s">
        <v>17</v>
      </c>
      <c r="C8" s="20" t="s">
        <v>18</v>
      </c>
      <c r="D8" s="20" t="s">
        <v>19</v>
      </c>
      <c r="E8" s="20" t="s">
        <v>20</v>
      </c>
      <c r="F8" s="20" t="s">
        <v>21</v>
      </c>
      <c r="G8" s="68" t="s">
        <v>22</v>
      </c>
      <c r="H8" s="68" t="s">
        <v>23</v>
      </c>
      <c r="I8" s="68" t="s">
        <v>24</v>
      </c>
      <c r="J8" s="68" t="s">
        <v>25</v>
      </c>
      <c r="K8" s="79" t="s">
        <v>26</v>
      </c>
      <c r="L8" s="66" t="s">
        <v>27</v>
      </c>
      <c r="M8" s="66" t="s">
        <v>28</v>
      </c>
      <c r="N8" s="69" t="s">
        <v>22</v>
      </c>
      <c r="O8" s="69" t="s">
        <v>23</v>
      </c>
      <c r="P8" s="69" t="s">
        <v>24</v>
      </c>
      <c r="Q8" s="69" t="s">
        <v>25</v>
      </c>
      <c r="R8" s="67" t="s">
        <v>29</v>
      </c>
      <c r="S8" s="48" t="s">
        <v>30</v>
      </c>
      <c r="T8" s="49" t="s">
        <v>31</v>
      </c>
      <c r="U8" s="48" t="s">
        <v>32</v>
      </c>
      <c r="V8" s="48" t="s">
        <v>33</v>
      </c>
      <c r="W8" s="49" t="s">
        <v>34</v>
      </c>
      <c r="X8" s="50" t="s">
        <v>35</v>
      </c>
      <c r="Y8" s="21" t="s">
        <v>36</v>
      </c>
      <c r="Z8" s="21" t="s">
        <v>37</v>
      </c>
      <c r="AA8" s="21" t="s">
        <v>38</v>
      </c>
      <c r="AB8" s="50" t="s">
        <v>39</v>
      </c>
    </row>
    <row r="9" spans="1:28" ht="83.25" customHeight="1" x14ac:dyDescent="0.25">
      <c r="A9" s="132">
        <v>1</v>
      </c>
      <c r="B9" s="121" t="s">
        <v>40</v>
      </c>
      <c r="C9" s="121" t="s">
        <v>41</v>
      </c>
      <c r="D9" s="71" t="s">
        <v>42</v>
      </c>
      <c r="E9" s="76" t="s">
        <v>43</v>
      </c>
      <c r="F9" s="121" t="s">
        <v>44</v>
      </c>
      <c r="G9" s="121">
        <v>4</v>
      </c>
      <c r="H9" s="121">
        <v>3</v>
      </c>
      <c r="I9" s="135">
        <f>G9*H9</f>
        <v>12</v>
      </c>
      <c r="J9" s="121" t="s">
        <v>45</v>
      </c>
      <c r="K9" s="96" t="s">
        <v>46</v>
      </c>
      <c r="L9" s="84" t="s">
        <v>47</v>
      </c>
      <c r="M9" s="87">
        <f>+Controles!C14</f>
        <v>55</v>
      </c>
      <c r="N9" s="121">
        <v>3</v>
      </c>
      <c r="O9" s="121">
        <v>1</v>
      </c>
      <c r="P9" s="124">
        <f t="shared" ref="P9" si="0">N9*O9</f>
        <v>3</v>
      </c>
      <c r="Q9" s="121" t="s">
        <v>70</v>
      </c>
      <c r="R9" s="14" t="s">
        <v>49</v>
      </c>
      <c r="S9" s="80" t="s">
        <v>50</v>
      </c>
      <c r="T9" s="103" t="s">
        <v>221</v>
      </c>
      <c r="U9" s="82">
        <v>42401</v>
      </c>
      <c r="V9" s="71" t="s">
        <v>51</v>
      </c>
      <c r="W9" s="14"/>
      <c r="X9" s="14"/>
      <c r="Y9" s="11"/>
      <c r="Z9" s="11"/>
      <c r="AA9" s="11"/>
      <c r="AB9" s="15"/>
    </row>
    <row r="10" spans="1:28" ht="65.25" customHeight="1" x14ac:dyDescent="0.25">
      <c r="A10" s="133"/>
      <c r="B10" s="122"/>
      <c r="C10" s="122"/>
      <c r="D10" s="72" t="s">
        <v>52</v>
      </c>
      <c r="E10" s="77" t="s">
        <v>53</v>
      </c>
      <c r="F10" s="122"/>
      <c r="G10" s="122"/>
      <c r="H10" s="122"/>
      <c r="I10" s="136"/>
      <c r="J10" s="122"/>
      <c r="K10" s="97" t="s">
        <v>54</v>
      </c>
      <c r="L10" s="85" t="s">
        <v>47</v>
      </c>
      <c r="M10" s="88">
        <f>+Controles!D14</f>
        <v>70</v>
      </c>
      <c r="N10" s="122"/>
      <c r="O10" s="122"/>
      <c r="P10" s="125"/>
      <c r="Q10" s="122"/>
      <c r="R10" s="16" t="s">
        <v>49</v>
      </c>
      <c r="S10" s="81" t="s">
        <v>55</v>
      </c>
      <c r="T10" s="74">
        <v>1</v>
      </c>
      <c r="U10" s="83">
        <v>42309</v>
      </c>
      <c r="V10" s="74" t="s">
        <v>56</v>
      </c>
      <c r="W10" s="16"/>
      <c r="X10" s="16"/>
      <c r="Y10" s="12"/>
      <c r="Z10" s="12"/>
      <c r="AA10" s="12"/>
      <c r="AB10" s="17"/>
    </row>
    <row r="11" spans="1:28" ht="92.25" customHeight="1" x14ac:dyDescent="0.25">
      <c r="A11" s="133"/>
      <c r="B11" s="122"/>
      <c r="C11" s="122"/>
      <c r="D11" s="74" t="s">
        <v>57</v>
      </c>
      <c r="E11" s="77"/>
      <c r="F11" s="122"/>
      <c r="G11" s="122"/>
      <c r="H11" s="122"/>
      <c r="I11" s="136"/>
      <c r="J11" s="122"/>
      <c r="K11" s="98" t="s">
        <v>58</v>
      </c>
      <c r="L11" s="85" t="s">
        <v>59</v>
      </c>
      <c r="M11" s="88">
        <f>+Controles!E14</f>
        <v>85</v>
      </c>
      <c r="N11" s="122"/>
      <c r="O11" s="122"/>
      <c r="P11" s="125"/>
      <c r="Q11" s="122"/>
      <c r="R11" s="16"/>
      <c r="S11" s="16"/>
      <c r="T11" s="16"/>
      <c r="U11" s="16"/>
      <c r="V11" s="16"/>
      <c r="W11" s="16"/>
      <c r="X11" s="16"/>
      <c r="Y11" s="12"/>
      <c r="Z11" s="12"/>
      <c r="AA11" s="12"/>
      <c r="AB11" s="17"/>
    </row>
    <row r="12" spans="1:28" ht="31.5" customHeight="1" x14ac:dyDescent="0.25">
      <c r="A12" s="133"/>
      <c r="B12" s="122"/>
      <c r="C12" s="122"/>
      <c r="D12" s="95"/>
      <c r="E12" s="77"/>
      <c r="F12" s="122"/>
      <c r="G12" s="122"/>
      <c r="H12" s="122"/>
      <c r="I12" s="136"/>
      <c r="J12" s="122"/>
      <c r="K12" s="95"/>
      <c r="L12" s="85"/>
      <c r="M12" s="88">
        <f>+Controles!F14</f>
        <v>0</v>
      </c>
      <c r="N12" s="122"/>
      <c r="O12" s="122"/>
      <c r="P12" s="125"/>
      <c r="Q12" s="122"/>
      <c r="R12" s="16"/>
      <c r="S12" s="16"/>
      <c r="T12" s="16"/>
      <c r="U12" s="16"/>
      <c r="V12" s="16"/>
      <c r="W12" s="16"/>
      <c r="X12" s="16"/>
      <c r="Y12" s="12"/>
      <c r="Z12" s="12"/>
      <c r="AA12" s="12"/>
      <c r="AB12" s="17"/>
    </row>
    <row r="13" spans="1:28" ht="31.5" customHeight="1" thickBot="1" x14ac:dyDescent="0.3">
      <c r="A13" s="134"/>
      <c r="B13" s="123"/>
      <c r="C13" s="123"/>
      <c r="D13" s="70" t="s">
        <v>60</v>
      </c>
      <c r="F13" s="123"/>
      <c r="G13" s="123"/>
      <c r="H13" s="123"/>
      <c r="I13" s="137"/>
      <c r="J13" s="123"/>
      <c r="K13" s="86"/>
      <c r="L13" s="86"/>
      <c r="M13" s="89">
        <f>+Controles!G14</f>
        <v>0</v>
      </c>
      <c r="N13" s="123"/>
      <c r="O13" s="123"/>
      <c r="P13" s="126"/>
      <c r="Q13" s="123"/>
      <c r="R13" s="18"/>
      <c r="S13" s="18"/>
      <c r="T13" s="18"/>
      <c r="U13" s="18"/>
      <c r="V13" s="18"/>
      <c r="W13" s="18"/>
      <c r="X13" s="18"/>
      <c r="Y13" s="13"/>
      <c r="Z13" s="13"/>
      <c r="AA13" s="13"/>
      <c r="AB13" s="19"/>
    </row>
    <row r="14" spans="1:28" ht="77.25" customHeight="1" x14ac:dyDescent="0.25">
      <c r="A14" s="132">
        <v>2</v>
      </c>
      <c r="B14" s="121" t="s">
        <v>40</v>
      </c>
      <c r="C14" s="121" t="s">
        <v>61</v>
      </c>
      <c r="D14" s="71" t="s">
        <v>62</v>
      </c>
      <c r="E14" s="76" t="s">
        <v>43</v>
      </c>
      <c r="F14" s="121" t="s">
        <v>44</v>
      </c>
      <c r="G14" s="121">
        <v>3</v>
      </c>
      <c r="H14" s="121">
        <v>3</v>
      </c>
      <c r="I14" s="135">
        <f>G14*H14</f>
        <v>9</v>
      </c>
      <c r="J14" s="121" t="s">
        <v>45</v>
      </c>
      <c r="K14" s="99" t="s">
        <v>63</v>
      </c>
      <c r="L14" s="84" t="s">
        <v>47</v>
      </c>
      <c r="M14" s="87">
        <f>+Controles!C28</f>
        <v>85</v>
      </c>
      <c r="N14" s="121">
        <v>1</v>
      </c>
      <c r="O14" s="121">
        <v>3</v>
      </c>
      <c r="P14" s="124">
        <f>N14*O14</f>
        <v>3</v>
      </c>
      <c r="Q14" s="121" t="s">
        <v>48</v>
      </c>
      <c r="R14" s="14" t="s">
        <v>64</v>
      </c>
      <c r="S14" s="80" t="s">
        <v>65</v>
      </c>
      <c r="T14" s="71">
        <v>4</v>
      </c>
      <c r="U14" s="82">
        <v>42430</v>
      </c>
      <c r="V14" s="71" t="s">
        <v>66</v>
      </c>
      <c r="W14" s="14"/>
      <c r="X14" s="14"/>
      <c r="Y14" s="11"/>
      <c r="Z14" s="11"/>
      <c r="AA14" s="11"/>
      <c r="AB14" s="15"/>
    </row>
    <row r="15" spans="1:28" ht="75" x14ac:dyDescent="0.25">
      <c r="A15" s="133"/>
      <c r="B15" s="122"/>
      <c r="C15" s="122"/>
      <c r="D15" s="85"/>
      <c r="E15" s="77"/>
      <c r="F15" s="122"/>
      <c r="G15" s="122"/>
      <c r="H15" s="122"/>
      <c r="I15" s="136"/>
      <c r="J15" s="122"/>
      <c r="K15" s="100" t="s">
        <v>67</v>
      </c>
      <c r="L15" s="85" t="s">
        <v>47</v>
      </c>
      <c r="M15" s="88">
        <f>+Controles!D28</f>
        <v>70</v>
      </c>
      <c r="N15" s="122"/>
      <c r="O15" s="122"/>
      <c r="P15" s="125"/>
      <c r="Q15" s="122"/>
      <c r="R15" s="16"/>
      <c r="S15" s="16"/>
      <c r="T15" s="16"/>
      <c r="U15" s="16"/>
      <c r="V15" s="16"/>
      <c r="W15" s="16"/>
      <c r="X15" s="16"/>
      <c r="Y15" s="12"/>
      <c r="Z15" s="12"/>
      <c r="AA15" s="12"/>
      <c r="AB15" s="17"/>
    </row>
    <row r="16" spans="1:28" ht="31.5" customHeight="1" x14ac:dyDescent="0.25">
      <c r="A16" s="133"/>
      <c r="B16" s="122"/>
      <c r="C16" s="122"/>
      <c r="D16" s="85"/>
      <c r="E16" s="77"/>
      <c r="F16" s="122"/>
      <c r="G16" s="122"/>
      <c r="H16" s="122"/>
      <c r="I16" s="136"/>
      <c r="J16" s="122"/>
      <c r="K16" s="85"/>
      <c r="L16" s="85"/>
      <c r="M16" s="88">
        <f>+Controles!E28</f>
        <v>0</v>
      </c>
      <c r="N16" s="122"/>
      <c r="O16" s="122"/>
      <c r="P16" s="125"/>
      <c r="Q16" s="122"/>
      <c r="R16" s="16"/>
      <c r="S16" s="16"/>
      <c r="T16" s="16"/>
      <c r="U16" s="16"/>
      <c r="V16" s="16"/>
      <c r="W16" s="16"/>
      <c r="X16" s="16"/>
      <c r="Y16" s="12"/>
      <c r="Z16" s="12"/>
      <c r="AA16" s="12"/>
      <c r="AB16" s="17"/>
    </row>
    <row r="17" spans="1:28" ht="31.5" customHeight="1" x14ac:dyDescent="0.25">
      <c r="A17" s="133"/>
      <c r="B17" s="122"/>
      <c r="C17" s="122"/>
      <c r="D17" s="85"/>
      <c r="E17" s="77"/>
      <c r="F17" s="122"/>
      <c r="G17" s="122"/>
      <c r="H17" s="122"/>
      <c r="I17" s="136"/>
      <c r="J17" s="122"/>
      <c r="K17" s="85"/>
      <c r="L17" s="85"/>
      <c r="M17" s="88">
        <f>+Controles!F28</f>
        <v>0</v>
      </c>
      <c r="N17" s="122"/>
      <c r="O17" s="122"/>
      <c r="P17" s="125"/>
      <c r="Q17" s="122"/>
      <c r="R17" s="16"/>
      <c r="S17" s="16"/>
      <c r="T17" s="16"/>
      <c r="U17" s="16"/>
      <c r="V17" s="16"/>
      <c r="W17" s="16"/>
      <c r="X17" s="16"/>
      <c r="Y17" s="12"/>
      <c r="Z17" s="12"/>
      <c r="AA17" s="12"/>
      <c r="AB17" s="17"/>
    </row>
    <row r="18" spans="1:28" ht="31.5" customHeight="1" thickBot="1" x14ac:dyDescent="0.3">
      <c r="A18" s="134"/>
      <c r="B18" s="123"/>
      <c r="C18" s="123"/>
      <c r="D18" s="70" t="s">
        <v>60</v>
      </c>
      <c r="F18" s="123"/>
      <c r="G18" s="123"/>
      <c r="H18" s="123"/>
      <c r="I18" s="137"/>
      <c r="J18" s="123"/>
      <c r="K18" s="86"/>
      <c r="L18" s="86"/>
      <c r="M18" s="89">
        <f>+Controles!G28</f>
        <v>0</v>
      </c>
      <c r="N18" s="123"/>
      <c r="O18" s="123"/>
      <c r="P18" s="126"/>
      <c r="Q18" s="123"/>
      <c r="R18" s="18"/>
      <c r="S18" s="18"/>
      <c r="T18" s="18"/>
      <c r="U18" s="18"/>
      <c r="V18" s="18"/>
      <c r="W18" s="18"/>
      <c r="X18" s="18"/>
      <c r="Y18" s="13"/>
      <c r="Z18" s="13"/>
      <c r="AA18" s="13"/>
      <c r="AB18" s="19"/>
    </row>
    <row r="19" spans="1:28" ht="75" x14ac:dyDescent="0.25">
      <c r="A19" s="132">
        <v>3</v>
      </c>
      <c r="B19" s="121" t="s">
        <v>40</v>
      </c>
      <c r="C19" s="121" t="s">
        <v>68</v>
      </c>
      <c r="D19" s="75" t="s">
        <v>69</v>
      </c>
      <c r="E19" s="76" t="s">
        <v>43</v>
      </c>
      <c r="F19" s="121" t="s">
        <v>44</v>
      </c>
      <c r="G19" s="121">
        <v>2</v>
      </c>
      <c r="H19" s="121">
        <v>2</v>
      </c>
      <c r="I19" s="135">
        <f t="shared" ref="I19" si="1">G19*H19</f>
        <v>4</v>
      </c>
      <c r="J19" s="121" t="s">
        <v>70</v>
      </c>
      <c r="K19" s="99" t="s">
        <v>71</v>
      </c>
      <c r="L19" s="84" t="s">
        <v>47</v>
      </c>
      <c r="M19" s="87">
        <f>+Controles!C42</f>
        <v>85</v>
      </c>
      <c r="N19" s="121">
        <v>1</v>
      </c>
      <c r="O19" s="121">
        <v>2</v>
      </c>
      <c r="P19" s="124">
        <f t="shared" ref="P19" si="2">N19*O19</f>
        <v>2</v>
      </c>
      <c r="Q19" s="121" t="s">
        <v>70</v>
      </c>
      <c r="R19" s="14" t="s">
        <v>64</v>
      </c>
      <c r="S19" s="14" t="s">
        <v>72</v>
      </c>
      <c r="T19" s="102">
        <v>1</v>
      </c>
      <c r="U19" s="104">
        <v>42552</v>
      </c>
      <c r="V19" s="102">
        <v>1</v>
      </c>
      <c r="W19" s="84" t="s">
        <v>73</v>
      </c>
      <c r="X19" s="14"/>
      <c r="Y19" s="11"/>
      <c r="Z19" s="11"/>
      <c r="AA19" s="11"/>
      <c r="AB19" s="15"/>
    </row>
    <row r="20" spans="1:28" ht="109.5" customHeight="1" x14ac:dyDescent="0.25">
      <c r="A20" s="133"/>
      <c r="B20" s="122"/>
      <c r="C20" s="122"/>
      <c r="D20" s="72" t="s">
        <v>74</v>
      </c>
      <c r="E20" s="77" t="s">
        <v>75</v>
      </c>
      <c r="F20" s="122"/>
      <c r="G20" s="122"/>
      <c r="H20" s="122"/>
      <c r="I20" s="136"/>
      <c r="J20" s="122"/>
      <c r="K20" s="101" t="s">
        <v>76</v>
      </c>
      <c r="L20" s="85" t="s">
        <v>47</v>
      </c>
      <c r="M20" s="88">
        <f>+Controles!D42</f>
        <v>70</v>
      </c>
      <c r="N20" s="122"/>
      <c r="O20" s="122"/>
      <c r="P20" s="125"/>
      <c r="Q20" s="122"/>
      <c r="R20" s="16"/>
      <c r="S20" s="16"/>
      <c r="T20" s="16"/>
      <c r="U20" s="16"/>
      <c r="V20" s="16"/>
      <c r="W20" s="16"/>
      <c r="X20" s="16"/>
      <c r="Y20" s="12"/>
      <c r="Z20" s="12"/>
      <c r="AA20" s="12"/>
      <c r="AB20" s="17"/>
    </row>
    <row r="21" spans="1:28" ht="75" x14ac:dyDescent="0.25">
      <c r="A21" s="133"/>
      <c r="B21" s="122"/>
      <c r="C21" s="122"/>
      <c r="D21" s="85"/>
      <c r="E21" s="77" t="s">
        <v>53</v>
      </c>
      <c r="F21" s="122"/>
      <c r="G21" s="122"/>
      <c r="H21" s="122"/>
      <c r="I21" s="136"/>
      <c r="J21" s="122"/>
      <c r="K21" s="100" t="s">
        <v>77</v>
      </c>
      <c r="L21" s="85" t="s">
        <v>47</v>
      </c>
      <c r="M21" s="88">
        <f>+Controles!E42</f>
        <v>85</v>
      </c>
      <c r="N21" s="122"/>
      <c r="O21" s="122"/>
      <c r="P21" s="125"/>
      <c r="Q21" s="122"/>
      <c r="R21" s="16"/>
      <c r="S21" s="16"/>
      <c r="T21" s="16"/>
      <c r="U21" s="16"/>
      <c r="V21" s="16"/>
      <c r="W21" s="16"/>
      <c r="X21" s="16"/>
      <c r="Y21" s="12"/>
      <c r="Z21" s="12"/>
      <c r="AA21" s="12"/>
      <c r="AB21" s="17"/>
    </row>
    <row r="22" spans="1:28" ht="31.5" customHeight="1" x14ac:dyDescent="0.25">
      <c r="A22" s="133"/>
      <c r="B22" s="122"/>
      <c r="C22" s="122"/>
      <c r="D22" s="85"/>
      <c r="E22" s="77"/>
      <c r="F22" s="122"/>
      <c r="G22" s="122"/>
      <c r="H22" s="122"/>
      <c r="I22" s="136"/>
      <c r="J22" s="122"/>
      <c r="K22" s="85"/>
      <c r="L22" s="85"/>
      <c r="M22" s="88">
        <f>+Controles!F42</f>
        <v>0</v>
      </c>
      <c r="N22" s="122"/>
      <c r="O22" s="122"/>
      <c r="P22" s="125"/>
      <c r="Q22" s="122"/>
      <c r="R22" s="16"/>
      <c r="S22" s="16"/>
      <c r="T22" s="16"/>
      <c r="U22" s="16"/>
      <c r="V22" s="16"/>
      <c r="W22" s="16"/>
      <c r="X22" s="16"/>
      <c r="Y22" s="12"/>
      <c r="Z22" s="12"/>
      <c r="AA22" s="12"/>
      <c r="AB22" s="17"/>
    </row>
    <row r="23" spans="1:28" ht="31.5" customHeight="1" thickBot="1" x14ac:dyDescent="0.3">
      <c r="A23" s="134"/>
      <c r="B23" s="123"/>
      <c r="C23" s="123"/>
      <c r="D23" s="70" t="s">
        <v>60</v>
      </c>
      <c r="F23" s="123"/>
      <c r="G23" s="123"/>
      <c r="H23" s="123"/>
      <c r="I23" s="137"/>
      <c r="J23" s="123"/>
      <c r="K23" s="86"/>
      <c r="L23" s="86"/>
      <c r="M23" s="89">
        <f>+Controles!G42</f>
        <v>0</v>
      </c>
      <c r="N23" s="123"/>
      <c r="O23" s="123"/>
      <c r="P23" s="126"/>
      <c r="Q23" s="123"/>
      <c r="R23" s="18"/>
      <c r="S23" s="18"/>
      <c r="T23" s="18"/>
      <c r="U23" s="18"/>
      <c r="V23" s="18"/>
      <c r="W23" s="18"/>
      <c r="X23" s="18"/>
      <c r="Y23" s="13"/>
      <c r="Z23" s="13"/>
      <c r="AA23" s="13"/>
      <c r="AB23" s="19"/>
    </row>
    <row r="24" spans="1:28" ht="120" x14ac:dyDescent="0.25">
      <c r="A24" s="132">
        <v>4</v>
      </c>
      <c r="B24" s="121" t="s">
        <v>40</v>
      </c>
      <c r="C24" s="121" t="s">
        <v>78</v>
      </c>
      <c r="D24" s="75" t="s">
        <v>222</v>
      </c>
      <c r="E24" s="76" t="s">
        <v>53</v>
      </c>
      <c r="F24" s="121" t="s">
        <v>44</v>
      </c>
      <c r="G24" s="121">
        <v>4</v>
      </c>
      <c r="H24" s="121">
        <v>3</v>
      </c>
      <c r="I24" s="135">
        <f t="shared" ref="I24" si="3">G24*H24</f>
        <v>12</v>
      </c>
      <c r="J24" s="121" t="s">
        <v>45</v>
      </c>
      <c r="K24" s="99" t="s">
        <v>223</v>
      </c>
      <c r="L24" s="84" t="s">
        <v>59</v>
      </c>
      <c r="M24" s="87">
        <f>+Controles!C56</f>
        <v>85</v>
      </c>
      <c r="N24" s="121">
        <v>3</v>
      </c>
      <c r="O24" s="121">
        <v>1</v>
      </c>
      <c r="P24" s="124">
        <f t="shared" ref="P24" si="4">N24*O24</f>
        <v>3</v>
      </c>
      <c r="Q24" s="121" t="s">
        <v>70</v>
      </c>
      <c r="R24" s="14" t="s">
        <v>49</v>
      </c>
      <c r="S24" s="71" t="s">
        <v>224</v>
      </c>
      <c r="T24" s="71">
        <v>3</v>
      </c>
      <c r="U24" s="82">
        <v>42552</v>
      </c>
      <c r="V24" s="71" t="s">
        <v>225</v>
      </c>
      <c r="W24" s="14"/>
      <c r="X24" s="14"/>
      <c r="Y24" s="11"/>
      <c r="Z24" s="11"/>
      <c r="AA24" s="11"/>
      <c r="AB24" s="15"/>
    </row>
    <row r="25" spans="1:28" ht="95.25" customHeight="1" x14ac:dyDescent="0.25">
      <c r="A25" s="133"/>
      <c r="B25" s="122"/>
      <c r="C25" s="122"/>
      <c r="D25" s="74" t="s">
        <v>79</v>
      </c>
      <c r="E25" s="77" t="s">
        <v>43</v>
      </c>
      <c r="F25" s="122"/>
      <c r="G25" s="122"/>
      <c r="H25" s="122"/>
      <c r="I25" s="136"/>
      <c r="J25" s="122"/>
      <c r="K25" s="100" t="s">
        <v>80</v>
      </c>
      <c r="L25" s="85" t="s">
        <v>47</v>
      </c>
      <c r="M25" s="88">
        <f>+Controles!D56</f>
        <v>70</v>
      </c>
      <c r="N25" s="122"/>
      <c r="O25" s="122"/>
      <c r="P25" s="125"/>
      <c r="Q25" s="122"/>
      <c r="R25" s="16"/>
      <c r="S25" s="16"/>
      <c r="T25" s="16"/>
      <c r="U25" s="16"/>
      <c r="V25" s="16"/>
      <c r="W25" s="16"/>
      <c r="X25" s="16"/>
      <c r="Y25" s="12"/>
      <c r="Z25" s="12"/>
      <c r="AA25" s="12"/>
      <c r="AB25" s="17"/>
    </row>
    <row r="26" spans="1:28" ht="98.25" customHeight="1" thickBot="1" x14ac:dyDescent="0.3">
      <c r="A26" s="133"/>
      <c r="B26" s="122"/>
      <c r="C26" s="122"/>
      <c r="D26" s="73" t="s">
        <v>81</v>
      </c>
      <c r="E26" s="77" t="s">
        <v>82</v>
      </c>
      <c r="F26" s="122"/>
      <c r="G26" s="122"/>
      <c r="H26" s="122"/>
      <c r="I26" s="136"/>
      <c r="J26" s="122"/>
      <c r="K26" s="100"/>
      <c r="L26" s="85"/>
      <c r="M26" s="88">
        <f>+Controles!E56</f>
        <v>0</v>
      </c>
      <c r="N26" s="122"/>
      <c r="O26" s="122"/>
      <c r="P26" s="125"/>
      <c r="Q26" s="122"/>
      <c r="R26" s="16"/>
      <c r="S26" s="16"/>
      <c r="T26" s="16"/>
      <c r="U26" s="16"/>
      <c r="V26" s="16"/>
      <c r="W26" s="16"/>
      <c r="X26" s="16"/>
      <c r="Y26" s="12"/>
      <c r="Z26" s="12"/>
      <c r="AA26" s="12"/>
      <c r="AB26" s="17"/>
    </row>
    <row r="27" spans="1:28" ht="31.5" customHeight="1" x14ac:dyDescent="0.25">
      <c r="A27" s="133"/>
      <c r="B27" s="122"/>
      <c r="C27" s="122"/>
      <c r="D27" s="85"/>
      <c r="E27" s="77"/>
      <c r="F27" s="122"/>
      <c r="G27" s="122"/>
      <c r="H27" s="122"/>
      <c r="I27" s="136"/>
      <c r="J27" s="122"/>
      <c r="K27" s="85"/>
      <c r="L27" s="85"/>
      <c r="M27" s="88">
        <f>+Controles!F56</f>
        <v>0</v>
      </c>
      <c r="N27" s="122"/>
      <c r="O27" s="122"/>
      <c r="P27" s="125"/>
      <c r="Q27" s="122"/>
      <c r="R27" s="16"/>
      <c r="S27" s="16"/>
      <c r="T27" s="16"/>
      <c r="U27" s="16"/>
      <c r="V27" s="16"/>
      <c r="W27" s="16"/>
      <c r="X27" s="16"/>
      <c r="Y27" s="12"/>
      <c r="Z27" s="12"/>
      <c r="AA27" s="12"/>
      <c r="AB27" s="17"/>
    </row>
    <row r="28" spans="1:28" ht="31.5" customHeight="1" thickBot="1" x14ac:dyDescent="0.3">
      <c r="A28" s="134"/>
      <c r="B28" s="123"/>
      <c r="C28" s="123"/>
      <c r="D28" s="70" t="s">
        <v>60</v>
      </c>
      <c r="F28" s="123"/>
      <c r="G28" s="123"/>
      <c r="H28" s="123"/>
      <c r="I28" s="137"/>
      <c r="J28" s="123"/>
      <c r="K28" s="86"/>
      <c r="L28" s="86"/>
      <c r="M28" s="89">
        <f>+Controles!G56</f>
        <v>0</v>
      </c>
      <c r="N28" s="123"/>
      <c r="O28" s="123"/>
      <c r="P28" s="126"/>
      <c r="Q28" s="123"/>
      <c r="R28" s="18"/>
      <c r="S28" s="18"/>
      <c r="T28" s="18"/>
      <c r="U28" s="18"/>
      <c r="V28" s="18"/>
      <c r="W28" s="18"/>
      <c r="X28" s="18"/>
      <c r="Y28" s="13"/>
      <c r="Z28" s="13"/>
      <c r="AA28" s="13"/>
      <c r="AB28" s="19"/>
    </row>
    <row r="29" spans="1:28" ht="31.5" customHeight="1" x14ac:dyDescent="0.25">
      <c r="A29" s="132">
        <v>5</v>
      </c>
      <c r="B29" s="121"/>
      <c r="C29" s="121"/>
      <c r="D29" s="84"/>
      <c r="E29" s="76"/>
      <c r="F29" s="121"/>
      <c r="G29" s="121"/>
      <c r="H29" s="121"/>
      <c r="I29" s="135">
        <f t="shared" ref="I29" si="5">G29*H29</f>
        <v>0</v>
      </c>
      <c r="J29" s="121"/>
      <c r="K29" s="84"/>
      <c r="L29" s="84"/>
      <c r="M29" s="87">
        <f>+Controles!C70</f>
        <v>0</v>
      </c>
      <c r="N29" s="121"/>
      <c r="O29" s="121"/>
      <c r="P29" s="124">
        <f t="shared" ref="P29" si="6">N29*O29</f>
        <v>0</v>
      </c>
      <c r="Q29" s="121"/>
      <c r="R29" s="14"/>
      <c r="S29" s="14"/>
      <c r="T29" s="14"/>
      <c r="U29" s="14"/>
      <c r="V29" s="14"/>
      <c r="W29" s="14"/>
      <c r="X29" s="14"/>
      <c r="Y29" s="11"/>
      <c r="Z29" s="11"/>
      <c r="AA29" s="11"/>
      <c r="AB29" s="15"/>
    </row>
    <row r="30" spans="1:28" ht="31.5" customHeight="1" x14ac:dyDescent="0.25">
      <c r="A30" s="133"/>
      <c r="B30" s="122"/>
      <c r="C30" s="122"/>
      <c r="D30" s="85"/>
      <c r="E30" s="77"/>
      <c r="F30" s="122"/>
      <c r="G30" s="122"/>
      <c r="H30" s="122"/>
      <c r="I30" s="136"/>
      <c r="J30" s="122"/>
      <c r="K30" s="85"/>
      <c r="L30" s="85"/>
      <c r="M30" s="88">
        <f>+Controles!D70</f>
        <v>0</v>
      </c>
      <c r="N30" s="122"/>
      <c r="O30" s="122"/>
      <c r="P30" s="125"/>
      <c r="Q30" s="122"/>
      <c r="R30" s="16"/>
      <c r="S30" s="16"/>
      <c r="T30" s="16"/>
      <c r="U30" s="16"/>
      <c r="V30" s="16"/>
      <c r="W30" s="16"/>
      <c r="X30" s="16"/>
      <c r="Y30" s="12"/>
      <c r="Z30" s="12"/>
      <c r="AA30" s="12"/>
      <c r="AB30" s="17"/>
    </row>
    <row r="31" spans="1:28" ht="31.5" customHeight="1" x14ac:dyDescent="0.25">
      <c r="A31" s="133"/>
      <c r="B31" s="122"/>
      <c r="C31" s="122"/>
      <c r="D31" s="85"/>
      <c r="E31" s="77"/>
      <c r="F31" s="122"/>
      <c r="G31" s="122"/>
      <c r="H31" s="122"/>
      <c r="I31" s="136"/>
      <c r="J31" s="122"/>
      <c r="K31" s="85"/>
      <c r="L31" s="85"/>
      <c r="M31" s="88">
        <f>+Controles!E70</f>
        <v>0</v>
      </c>
      <c r="N31" s="122"/>
      <c r="O31" s="122"/>
      <c r="P31" s="125"/>
      <c r="Q31" s="122"/>
      <c r="R31" s="16"/>
      <c r="S31" s="16"/>
      <c r="T31" s="16"/>
      <c r="U31" s="16"/>
      <c r="V31" s="16"/>
      <c r="W31" s="16"/>
      <c r="X31" s="16"/>
      <c r="Y31" s="12"/>
      <c r="Z31" s="12"/>
      <c r="AA31" s="12"/>
      <c r="AB31" s="17"/>
    </row>
    <row r="32" spans="1:28" ht="31.5" customHeight="1" x14ac:dyDescent="0.25">
      <c r="A32" s="133"/>
      <c r="B32" s="122"/>
      <c r="C32" s="122"/>
      <c r="D32" s="85"/>
      <c r="E32" s="77"/>
      <c r="F32" s="122"/>
      <c r="G32" s="122"/>
      <c r="H32" s="122"/>
      <c r="I32" s="136"/>
      <c r="J32" s="122"/>
      <c r="K32" s="85"/>
      <c r="L32" s="85"/>
      <c r="M32" s="88">
        <f>+Controles!F70</f>
        <v>0</v>
      </c>
      <c r="N32" s="122"/>
      <c r="O32" s="122"/>
      <c r="P32" s="125"/>
      <c r="Q32" s="122"/>
      <c r="R32" s="16"/>
      <c r="S32" s="16"/>
      <c r="T32" s="16"/>
      <c r="U32" s="16"/>
      <c r="V32" s="16"/>
      <c r="W32" s="16"/>
      <c r="X32" s="16"/>
      <c r="Y32" s="12"/>
      <c r="Z32" s="12"/>
      <c r="AA32" s="12"/>
      <c r="AB32" s="17"/>
    </row>
    <row r="33" spans="1:28" ht="31.5" customHeight="1" thickBot="1" x14ac:dyDescent="0.3">
      <c r="A33" s="134"/>
      <c r="B33" s="123"/>
      <c r="C33" s="123"/>
      <c r="D33" s="70" t="s">
        <v>60</v>
      </c>
      <c r="E33" s="78"/>
      <c r="F33" s="123"/>
      <c r="G33" s="123"/>
      <c r="H33" s="123"/>
      <c r="I33" s="137"/>
      <c r="J33" s="123"/>
      <c r="K33" s="86"/>
      <c r="L33" s="86"/>
      <c r="M33" s="89">
        <f>+Controles!G70</f>
        <v>0</v>
      </c>
      <c r="N33" s="123"/>
      <c r="O33" s="123"/>
      <c r="P33" s="126"/>
      <c r="Q33" s="123"/>
      <c r="R33" s="18"/>
      <c r="S33" s="18"/>
      <c r="T33" s="18"/>
      <c r="U33" s="18"/>
      <c r="V33" s="18"/>
      <c r="W33" s="18"/>
      <c r="X33" s="18"/>
      <c r="Y33" s="13"/>
      <c r="Z33" s="13"/>
      <c r="AA33" s="13"/>
      <c r="AB33" s="19"/>
    </row>
    <row r="34" spans="1:28" x14ac:dyDescent="0.25">
      <c r="A34" s="4"/>
    </row>
    <row r="35" spans="1:28" x14ac:dyDescent="0.25">
      <c r="A35" s="4"/>
    </row>
    <row r="36" spans="1:28" x14ac:dyDescent="0.25">
      <c r="A36" s="4"/>
    </row>
    <row r="37" spans="1:28" x14ac:dyDescent="0.25">
      <c r="A37" s="4"/>
    </row>
    <row r="38" spans="1:28" x14ac:dyDescent="0.25">
      <c r="A38" s="4"/>
    </row>
    <row r="39" spans="1:28" x14ac:dyDescent="0.25">
      <c r="A39" s="4"/>
    </row>
    <row r="40" spans="1:28" x14ac:dyDescent="0.25">
      <c r="A40" s="4"/>
    </row>
    <row r="41" spans="1:28" x14ac:dyDescent="0.25">
      <c r="A41" s="4"/>
    </row>
    <row r="42" spans="1:28" x14ac:dyDescent="0.25">
      <c r="A42" s="4"/>
    </row>
    <row r="43" spans="1:28" x14ac:dyDescent="0.25">
      <c r="A43" s="4"/>
    </row>
    <row r="44" spans="1:28" x14ac:dyDescent="0.25">
      <c r="A44" s="4"/>
    </row>
    <row r="45" spans="1:28" x14ac:dyDescent="0.25">
      <c r="A45" s="4"/>
    </row>
    <row r="46" spans="1:28" x14ac:dyDescent="0.25">
      <c r="A46" s="4"/>
    </row>
    <row r="47" spans="1:28" x14ac:dyDescent="0.25">
      <c r="A47" s="4"/>
    </row>
    <row r="48" spans="1:28"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sheetData>
  <sheetProtection formatColumns="0" insertColumns="0" insertRows="0" insertHyperlinks="0" deleteColumns="0" deleteRows="0"/>
  <mergeCells count="76">
    <mergeCell ref="A29:A33"/>
    <mergeCell ref="Q24:Q28"/>
    <mergeCell ref="J9:J13"/>
    <mergeCell ref="Q29:Q33"/>
    <mergeCell ref="A1:C4"/>
    <mergeCell ref="A9:A13"/>
    <mergeCell ref="A14:A18"/>
    <mergeCell ref="N7:Q7"/>
    <mergeCell ref="Q9:Q13"/>
    <mergeCell ref="Q14:Q18"/>
    <mergeCell ref="P9:P13"/>
    <mergeCell ref="P14:P18"/>
    <mergeCell ref="C9:C13"/>
    <mergeCell ref="F14:F18"/>
    <mergeCell ref="O29:O33"/>
    <mergeCell ref="P29:P33"/>
    <mergeCell ref="N29:N33"/>
    <mergeCell ref="H24:H28"/>
    <mergeCell ref="G14:G18"/>
    <mergeCell ref="G9:G13"/>
    <mergeCell ref="H9:H13"/>
    <mergeCell ref="I9:I13"/>
    <mergeCell ref="I14:I18"/>
    <mergeCell ref="N14:N18"/>
    <mergeCell ref="I24:I28"/>
    <mergeCell ref="J24:J28"/>
    <mergeCell ref="N24:N28"/>
    <mergeCell ref="B29:B33"/>
    <mergeCell ref="J29:J33"/>
    <mergeCell ref="H29:H33"/>
    <mergeCell ref="I29:I33"/>
    <mergeCell ref="C29:C33"/>
    <mergeCell ref="F29:F33"/>
    <mergeCell ref="G29:G33"/>
    <mergeCell ref="F9:F13"/>
    <mergeCell ref="B9:B13"/>
    <mergeCell ref="J14:J18"/>
    <mergeCell ref="A19:A23"/>
    <mergeCell ref="H14:H18"/>
    <mergeCell ref="G19:G23"/>
    <mergeCell ref="H19:H23"/>
    <mergeCell ref="I19:I23"/>
    <mergeCell ref="J19:J23"/>
    <mergeCell ref="G24:G28"/>
    <mergeCell ref="C19:C23"/>
    <mergeCell ref="C24:C28"/>
    <mergeCell ref="C14:C18"/>
    <mergeCell ref="F24:F28"/>
    <mergeCell ref="F19:F23"/>
    <mergeCell ref="O24:O28"/>
    <mergeCell ref="P24:P28"/>
    <mergeCell ref="A6:C6"/>
    <mergeCell ref="D6:AB6"/>
    <mergeCell ref="K7:M7"/>
    <mergeCell ref="O14:O18"/>
    <mergeCell ref="N9:N13"/>
    <mergeCell ref="O9:O13"/>
    <mergeCell ref="Q19:Q23"/>
    <mergeCell ref="N19:N23"/>
    <mergeCell ref="O19:O23"/>
    <mergeCell ref="P19:P23"/>
    <mergeCell ref="A24:A28"/>
    <mergeCell ref="B14:B18"/>
    <mergeCell ref="B19:B23"/>
    <mergeCell ref="B24:B28"/>
    <mergeCell ref="D1:X2"/>
    <mergeCell ref="D3:X3"/>
    <mergeCell ref="D4:X4"/>
    <mergeCell ref="A7:F7"/>
    <mergeCell ref="Y1:Z1"/>
    <mergeCell ref="Y2:Z2"/>
    <mergeCell ref="Y3:Z3"/>
    <mergeCell ref="Y4:Z4"/>
    <mergeCell ref="R7:W7"/>
    <mergeCell ref="X7:AB7"/>
    <mergeCell ref="G7:J7"/>
  </mergeCells>
  <pageMargins left="0.7" right="0.7" top="0.75" bottom="0.75" header="0.3" footer="0.3"/>
  <pageSetup scale="39" orientation="landscape" r:id="rId1"/>
  <extLst>
    <ext xmlns:x14="http://schemas.microsoft.com/office/spreadsheetml/2009/9/main" uri="{78C0D931-6437-407d-A8EE-F0AAD7539E65}">
      <x14:conditionalFormattings>
        <x14:conditionalFormatting xmlns:xm="http://schemas.microsoft.com/office/excel/2006/main">
          <x14:cfRule type="cellIs" priority="37" operator="between" id="{E6B3191A-98D8-455D-A6F1-4923F5BA2893}">
            <xm:f>Hoja1!$B$28</xm:f>
            <xm:f>Hoja1!$B$28</xm:f>
            <x14:dxf>
              <fill>
                <patternFill>
                  <bgColor rgb="FF92D050"/>
                </patternFill>
              </fill>
            </x14:dxf>
          </x14:cfRule>
          <x14:cfRule type="cellIs" priority="38" operator="between" id="{7D97A75F-0D6E-4887-8E22-D640E542C89D}">
            <xm:f>Hoja1!$B$27</xm:f>
            <xm:f>Hoja1!$B$27</xm:f>
            <x14:dxf>
              <fill>
                <patternFill>
                  <bgColor rgb="FFFFFF00"/>
                </patternFill>
              </fill>
            </x14:dxf>
          </x14:cfRule>
          <x14:cfRule type="cellIs" priority="39" operator="between" id="{A807262F-294A-46A4-A436-6DA4023CEB51}">
            <xm:f>Hoja1!$B$26</xm:f>
            <xm:f>Hoja1!$B$26</xm:f>
            <x14:dxf>
              <fill>
                <patternFill>
                  <bgColor rgb="FFF99107"/>
                </patternFill>
              </fill>
            </x14:dxf>
          </x14:cfRule>
          <x14:cfRule type="cellIs" priority="40" operator="between" id="{1D3AA09A-3FD1-48C8-9189-B77AFD447806}">
            <xm:f>Hoja1!$B$25</xm:f>
            <xm:f>Hoja1!$B$25</xm:f>
            <x14:dxf>
              <fill>
                <patternFill>
                  <bgColor rgb="FFFF0000"/>
                </patternFill>
              </fill>
            </x14:dxf>
          </x14:cfRule>
          <xm:sqref>J9:J13</xm:sqref>
        </x14:conditionalFormatting>
        <x14:conditionalFormatting xmlns:xm="http://schemas.microsoft.com/office/excel/2006/main">
          <x14:cfRule type="cellIs" priority="33" operator="between" id="{9A752D14-EFF1-4377-89C0-60283340C703}">
            <xm:f>Hoja1!$B$28</xm:f>
            <xm:f>Hoja1!$B$28</xm:f>
            <x14:dxf>
              <fill>
                <patternFill>
                  <bgColor rgb="FF92D050"/>
                </patternFill>
              </fill>
            </x14:dxf>
          </x14:cfRule>
          <x14:cfRule type="cellIs" priority="34" operator="between" id="{0B82690A-564A-4B7C-A5E6-3B1F2A8F1A62}">
            <xm:f>Hoja1!$B$27</xm:f>
            <xm:f>Hoja1!$B$27</xm:f>
            <x14:dxf>
              <fill>
                <patternFill>
                  <bgColor rgb="FFFFFF00"/>
                </patternFill>
              </fill>
            </x14:dxf>
          </x14:cfRule>
          <x14:cfRule type="cellIs" priority="35" operator="between" id="{17F4FC49-4A5D-4514-86B2-EC07805A28B3}">
            <xm:f>Hoja1!$B$26</xm:f>
            <xm:f>Hoja1!$B$26</xm:f>
            <x14:dxf>
              <fill>
                <patternFill>
                  <bgColor rgb="FFF99107"/>
                </patternFill>
              </fill>
            </x14:dxf>
          </x14:cfRule>
          <x14:cfRule type="cellIs" priority="36" operator="between" id="{32703693-2DE1-475B-AF8B-49F5A97E98C8}">
            <xm:f>Hoja1!$B$25</xm:f>
            <xm:f>Hoja1!$B$25</xm:f>
            <x14:dxf>
              <fill>
                <patternFill>
                  <bgColor rgb="FFFF0000"/>
                </patternFill>
              </fill>
            </x14:dxf>
          </x14:cfRule>
          <xm:sqref>Q9:Q13</xm:sqref>
        </x14:conditionalFormatting>
        <x14:conditionalFormatting xmlns:xm="http://schemas.microsoft.com/office/excel/2006/main">
          <x14:cfRule type="cellIs" priority="29" operator="between" id="{F3F9EFBF-B669-4745-BD06-1EE325631A13}">
            <xm:f>Hoja1!$B$28</xm:f>
            <xm:f>Hoja1!$B$28</xm:f>
            <x14:dxf>
              <fill>
                <patternFill>
                  <bgColor rgb="FF92D050"/>
                </patternFill>
              </fill>
            </x14:dxf>
          </x14:cfRule>
          <x14:cfRule type="cellIs" priority="30" operator="between" id="{2CB60FBE-D388-457C-AC5C-70CCB5E59E0E}">
            <xm:f>Hoja1!$B$27</xm:f>
            <xm:f>Hoja1!$B$27</xm:f>
            <x14:dxf>
              <fill>
                <patternFill>
                  <bgColor rgb="FFFFFF00"/>
                </patternFill>
              </fill>
            </x14:dxf>
          </x14:cfRule>
          <x14:cfRule type="cellIs" priority="31" operator="between" id="{6DBE8087-FB58-4130-A5AB-752EB152487F}">
            <xm:f>Hoja1!$B$26</xm:f>
            <xm:f>Hoja1!$B$26</xm:f>
            <x14:dxf>
              <fill>
                <patternFill>
                  <bgColor rgb="FFF99107"/>
                </patternFill>
              </fill>
            </x14:dxf>
          </x14:cfRule>
          <x14:cfRule type="cellIs" priority="32" operator="between" id="{8931F16F-DFBF-4514-BAF3-1A3C8363C0BD}">
            <xm:f>Hoja1!$B$25</xm:f>
            <xm:f>Hoja1!$B$25</xm:f>
            <x14:dxf>
              <fill>
                <patternFill>
                  <bgColor rgb="FFFF0000"/>
                </patternFill>
              </fill>
            </x14:dxf>
          </x14:cfRule>
          <xm:sqref>J14:J18</xm:sqref>
        </x14:conditionalFormatting>
        <x14:conditionalFormatting xmlns:xm="http://schemas.microsoft.com/office/excel/2006/main">
          <x14:cfRule type="cellIs" priority="25" operator="between" id="{4781F376-B33E-4EE1-A925-5BC6EEB9FDA3}">
            <xm:f>Hoja1!$B$28</xm:f>
            <xm:f>Hoja1!$B$28</xm:f>
            <x14:dxf>
              <fill>
                <patternFill>
                  <bgColor rgb="FF92D050"/>
                </patternFill>
              </fill>
            </x14:dxf>
          </x14:cfRule>
          <x14:cfRule type="cellIs" priority="26" operator="between" id="{BA40B9C4-62BB-4F7C-834A-310BC0D38B9F}">
            <xm:f>Hoja1!$B$27</xm:f>
            <xm:f>Hoja1!$B$27</xm:f>
            <x14:dxf>
              <fill>
                <patternFill>
                  <bgColor rgb="FFFFFF00"/>
                </patternFill>
              </fill>
            </x14:dxf>
          </x14:cfRule>
          <x14:cfRule type="cellIs" priority="27" operator="between" id="{7F6A67E0-9AC6-412B-96AF-069E6B9DCF5A}">
            <xm:f>Hoja1!$B$26</xm:f>
            <xm:f>Hoja1!$B$26</xm:f>
            <x14:dxf>
              <fill>
                <patternFill>
                  <bgColor rgb="FFF99107"/>
                </patternFill>
              </fill>
            </x14:dxf>
          </x14:cfRule>
          <x14:cfRule type="cellIs" priority="28" operator="between" id="{8BFD736D-519F-4C74-B217-884D0F561E70}">
            <xm:f>Hoja1!$B$25</xm:f>
            <xm:f>Hoja1!$B$25</xm:f>
            <x14:dxf>
              <fill>
                <patternFill>
                  <bgColor rgb="FFFF0000"/>
                </patternFill>
              </fill>
            </x14:dxf>
          </x14:cfRule>
          <xm:sqref>Q14:Q18</xm:sqref>
        </x14:conditionalFormatting>
        <x14:conditionalFormatting xmlns:xm="http://schemas.microsoft.com/office/excel/2006/main">
          <x14:cfRule type="cellIs" priority="21" operator="between" id="{8635F980-E9FB-48C7-9DDC-984E7F4B4583}">
            <xm:f>Hoja1!$B$28</xm:f>
            <xm:f>Hoja1!$B$28</xm:f>
            <x14:dxf>
              <fill>
                <patternFill>
                  <bgColor rgb="FF92D050"/>
                </patternFill>
              </fill>
            </x14:dxf>
          </x14:cfRule>
          <x14:cfRule type="cellIs" priority="22" operator="between" id="{0CD07958-2A17-441D-B7F8-1B2C4081A2BC}">
            <xm:f>Hoja1!$B$27</xm:f>
            <xm:f>Hoja1!$B$27</xm:f>
            <x14:dxf>
              <fill>
                <patternFill>
                  <bgColor rgb="FFFFFF00"/>
                </patternFill>
              </fill>
            </x14:dxf>
          </x14:cfRule>
          <x14:cfRule type="cellIs" priority="23" operator="between" id="{1BA6CA85-3461-48EB-873C-C6D94DB1D49B}">
            <xm:f>Hoja1!$B$26</xm:f>
            <xm:f>Hoja1!$B$26</xm:f>
            <x14:dxf>
              <fill>
                <patternFill>
                  <bgColor rgb="FFF99107"/>
                </patternFill>
              </fill>
            </x14:dxf>
          </x14:cfRule>
          <x14:cfRule type="cellIs" priority="24" operator="between" id="{7FA2CFF4-50DE-43B2-989F-95553B69408A}">
            <xm:f>Hoja1!$B$25</xm:f>
            <xm:f>Hoja1!$B$25</xm:f>
            <x14:dxf>
              <fill>
                <patternFill>
                  <bgColor rgb="FFFF0000"/>
                </patternFill>
              </fill>
            </x14:dxf>
          </x14:cfRule>
          <xm:sqref>J19:J23</xm:sqref>
        </x14:conditionalFormatting>
        <x14:conditionalFormatting xmlns:xm="http://schemas.microsoft.com/office/excel/2006/main">
          <x14:cfRule type="cellIs" priority="17" operator="between" id="{B6B7129E-2A22-435A-AA02-B759B51EE638}">
            <xm:f>Hoja1!$B$28</xm:f>
            <xm:f>Hoja1!$B$28</xm:f>
            <x14:dxf>
              <fill>
                <patternFill>
                  <bgColor rgb="FF92D050"/>
                </patternFill>
              </fill>
            </x14:dxf>
          </x14:cfRule>
          <x14:cfRule type="cellIs" priority="18" operator="between" id="{4AD997A6-2FA2-4C25-89C0-ADDDA7EC3357}">
            <xm:f>Hoja1!$B$27</xm:f>
            <xm:f>Hoja1!$B$27</xm:f>
            <x14:dxf>
              <fill>
                <patternFill>
                  <bgColor rgb="FFFFFF00"/>
                </patternFill>
              </fill>
            </x14:dxf>
          </x14:cfRule>
          <x14:cfRule type="cellIs" priority="19" operator="between" id="{2B6CF58A-85FB-4AD3-A335-2DACA8090A45}">
            <xm:f>Hoja1!$B$26</xm:f>
            <xm:f>Hoja1!$B$26</xm:f>
            <x14:dxf>
              <fill>
                <patternFill>
                  <bgColor rgb="FFF99107"/>
                </patternFill>
              </fill>
            </x14:dxf>
          </x14:cfRule>
          <x14:cfRule type="cellIs" priority="20" operator="between" id="{63A3B99D-B704-4303-A7FB-390CE341EFF4}">
            <xm:f>Hoja1!$B$25</xm:f>
            <xm:f>Hoja1!$B$25</xm:f>
            <x14:dxf>
              <fill>
                <patternFill>
                  <bgColor rgb="FFFF0000"/>
                </patternFill>
              </fill>
            </x14:dxf>
          </x14:cfRule>
          <xm:sqref>Q19:Q23</xm:sqref>
        </x14:conditionalFormatting>
        <x14:conditionalFormatting xmlns:xm="http://schemas.microsoft.com/office/excel/2006/main">
          <x14:cfRule type="cellIs" priority="13" operator="between" id="{879F68CB-4C87-498B-AB26-41D8260498DA}">
            <xm:f>Hoja1!$B$28</xm:f>
            <xm:f>Hoja1!$B$28</xm:f>
            <x14:dxf>
              <fill>
                <patternFill>
                  <bgColor rgb="FF92D050"/>
                </patternFill>
              </fill>
            </x14:dxf>
          </x14:cfRule>
          <x14:cfRule type="cellIs" priority="14" operator="between" id="{B5F4F489-CADF-43BD-92B5-9D21BE6828DB}">
            <xm:f>Hoja1!$B$27</xm:f>
            <xm:f>Hoja1!$B$27</xm:f>
            <x14:dxf>
              <fill>
                <patternFill>
                  <bgColor rgb="FFFFFF00"/>
                </patternFill>
              </fill>
            </x14:dxf>
          </x14:cfRule>
          <x14:cfRule type="cellIs" priority="15" operator="between" id="{3DCE658C-1F9B-428A-BBAF-743CFA2AACE6}">
            <xm:f>Hoja1!$B$26</xm:f>
            <xm:f>Hoja1!$B$26</xm:f>
            <x14:dxf>
              <fill>
                <patternFill>
                  <bgColor rgb="FFF99107"/>
                </patternFill>
              </fill>
            </x14:dxf>
          </x14:cfRule>
          <x14:cfRule type="cellIs" priority="16" operator="between" id="{13385782-75E9-4247-BA49-22D6CA69256E}">
            <xm:f>Hoja1!$B$25</xm:f>
            <xm:f>Hoja1!$B$25</xm:f>
            <x14:dxf>
              <fill>
                <patternFill>
                  <bgColor rgb="FFFF0000"/>
                </patternFill>
              </fill>
            </x14:dxf>
          </x14:cfRule>
          <xm:sqref>J24:J28</xm:sqref>
        </x14:conditionalFormatting>
        <x14:conditionalFormatting xmlns:xm="http://schemas.microsoft.com/office/excel/2006/main">
          <x14:cfRule type="cellIs" priority="9" operator="between" id="{C1C113AC-E61C-498E-93CD-8677F7E3D3E1}">
            <xm:f>Hoja1!$B$28</xm:f>
            <xm:f>Hoja1!$B$28</xm:f>
            <x14:dxf>
              <fill>
                <patternFill>
                  <bgColor rgb="FF92D050"/>
                </patternFill>
              </fill>
            </x14:dxf>
          </x14:cfRule>
          <x14:cfRule type="cellIs" priority="10" operator="between" id="{7A1B192C-4C3D-4FEB-9D16-1568E61277DD}">
            <xm:f>Hoja1!$B$27</xm:f>
            <xm:f>Hoja1!$B$27</xm:f>
            <x14:dxf>
              <fill>
                <patternFill>
                  <bgColor rgb="FFFFFF00"/>
                </patternFill>
              </fill>
            </x14:dxf>
          </x14:cfRule>
          <x14:cfRule type="cellIs" priority="11" operator="between" id="{F9DC6CC7-D7AA-49E8-AB81-9A6AE014B44E}">
            <xm:f>Hoja1!$B$26</xm:f>
            <xm:f>Hoja1!$B$26</xm:f>
            <x14:dxf>
              <fill>
                <patternFill>
                  <bgColor rgb="FFF99107"/>
                </patternFill>
              </fill>
            </x14:dxf>
          </x14:cfRule>
          <x14:cfRule type="cellIs" priority="12" operator="between" id="{A57E677E-E048-4AE8-9C74-5092723274E0}">
            <xm:f>Hoja1!$B$25</xm:f>
            <xm:f>Hoja1!$B$25</xm:f>
            <x14:dxf>
              <fill>
                <patternFill>
                  <bgColor rgb="FFFF0000"/>
                </patternFill>
              </fill>
            </x14:dxf>
          </x14:cfRule>
          <xm:sqref>Q24:Q28</xm:sqref>
        </x14:conditionalFormatting>
        <x14:conditionalFormatting xmlns:xm="http://schemas.microsoft.com/office/excel/2006/main">
          <x14:cfRule type="cellIs" priority="5" operator="between" id="{8C04D82F-2B3A-4F8C-AF65-57D0E694FBA3}">
            <xm:f>Hoja1!$B$28</xm:f>
            <xm:f>Hoja1!$B$28</xm:f>
            <x14:dxf>
              <fill>
                <patternFill>
                  <bgColor rgb="FF92D050"/>
                </patternFill>
              </fill>
            </x14:dxf>
          </x14:cfRule>
          <x14:cfRule type="cellIs" priority="6" operator="between" id="{541E7750-D369-4DBA-8EE6-5FF5A2457CD2}">
            <xm:f>Hoja1!$B$27</xm:f>
            <xm:f>Hoja1!$B$27</xm:f>
            <x14:dxf>
              <fill>
                <patternFill>
                  <bgColor rgb="FFFFFF00"/>
                </patternFill>
              </fill>
            </x14:dxf>
          </x14:cfRule>
          <x14:cfRule type="cellIs" priority="7" operator="between" id="{5FF059CB-77B5-42A1-9BD1-284933C3E132}">
            <xm:f>Hoja1!$B$26</xm:f>
            <xm:f>Hoja1!$B$26</xm:f>
            <x14:dxf>
              <fill>
                <patternFill>
                  <bgColor rgb="FFF99107"/>
                </patternFill>
              </fill>
            </x14:dxf>
          </x14:cfRule>
          <x14:cfRule type="cellIs" priority="8" operator="between" id="{B7719946-36CE-4AF7-A8F1-1A525B9DBC58}">
            <xm:f>Hoja1!$B$25</xm:f>
            <xm:f>Hoja1!$B$25</xm:f>
            <x14:dxf>
              <fill>
                <patternFill>
                  <bgColor rgb="FFFF0000"/>
                </patternFill>
              </fill>
            </x14:dxf>
          </x14:cfRule>
          <xm:sqref>J29:J33</xm:sqref>
        </x14:conditionalFormatting>
        <x14:conditionalFormatting xmlns:xm="http://schemas.microsoft.com/office/excel/2006/main">
          <x14:cfRule type="cellIs" priority="1" operator="between" id="{6B4F997A-FB2A-4D8D-ABF3-4B791EFAD105}">
            <xm:f>Hoja1!$B$28</xm:f>
            <xm:f>Hoja1!$B$28</xm:f>
            <x14:dxf>
              <fill>
                <patternFill>
                  <bgColor rgb="FF92D050"/>
                </patternFill>
              </fill>
            </x14:dxf>
          </x14:cfRule>
          <x14:cfRule type="cellIs" priority="2" operator="between" id="{AB2C44B2-7999-43EE-981D-4A8DB9B80011}">
            <xm:f>Hoja1!$B$27</xm:f>
            <xm:f>Hoja1!$B$27</xm:f>
            <x14:dxf>
              <fill>
                <patternFill>
                  <bgColor rgb="FFFFFF00"/>
                </patternFill>
              </fill>
            </x14:dxf>
          </x14:cfRule>
          <x14:cfRule type="cellIs" priority="3" operator="between" id="{416D7E6C-7EBE-42DA-B01C-692C8F14DE3A}">
            <xm:f>Hoja1!$B$26</xm:f>
            <xm:f>Hoja1!$B$26</xm:f>
            <x14:dxf>
              <fill>
                <patternFill>
                  <bgColor rgb="FFF99107"/>
                </patternFill>
              </fill>
            </x14:dxf>
          </x14:cfRule>
          <x14:cfRule type="cellIs" priority="4" operator="between" id="{C52D1F90-93DC-4895-BDD0-65373B011356}">
            <xm:f>Hoja1!$B$25</xm:f>
            <xm:f>Hoja1!$B$25</xm:f>
            <x14:dxf>
              <fill>
                <patternFill>
                  <bgColor rgb="FFFF0000"/>
                </patternFill>
              </fill>
            </x14:dxf>
          </x14:cfRule>
          <xm:sqref>Q29:Q33</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Hoja1!$D$12:$D$16</xm:f>
          </x14:formula1>
          <xm:sqref>E10:E12 E14:E17 E19:E22 E24:E27 E29:E32</xm:sqref>
        </x14:dataValidation>
        <x14:dataValidation type="list" allowBlank="1" showInputMessage="1" showErrorMessage="1">
          <x14:formula1>
            <xm:f>Hoja1!$B$3:$B$7</xm:f>
          </x14:formula1>
          <xm:sqref>G9:G33</xm:sqref>
        </x14:dataValidation>
        <x14:dataValidation type="list" allowBlank="1" showInputMessage="1" showErrorMessage="1">
          <x14:formula1>
            <xm:f>Hoja1!$D$3:$D$8</xm:f>
          </x14:formula1>
          <xm:sqref>H9:H33 O9:O33</xm:sqref>
        </x14:dataValidation>
        <x14:dataValidation type="list" allowBlank="1" showInputMessage="1" showErrorMessage="1">
          <x14:formula1>
            <xm:f>Hoja1!$B$3:$B$8</xm:f>
          </x14:formula1>
          <xm:sqref>N9:N33</xm:sqref>
        </x14:dataValidation>
        <x14:dataValidation type="list" allowBlank="1" showInputMessage="1" showErrorMessage="1">
          <x14:formula1>
            <xm:f>Hoja1!$D$25:$D$46</xm:f>
          </x14:formula1>
          <xm:sqref>B9:B33</xm:sqref>
        </x14:dataValidation>
        <x14:dataValidation type="list" allowBlank="1" showInputMessage="1" showErrorMessage="1">
          <x14:formula1>
            <xm:f>Hoja1!$B$12:$B$17</xm:f>
          </x14:formula1>
          <xm:sqref>F9:F33</xm:sqref>
        </x14:dataValidation>
        <x14:dataValidation type="list" allowBlank="1" showInputMessage="1" showErrorMessage="1">
          <x14:formula1>
            <xm:f>Hoja1!$B$25:$B$28</xm:f>
          </x14:formula1>
          <xm:sqref>Q9:Q33 J9:J33</xm:sqref>
        </x14:dataValidation>
        <x14:dataValidation type="list" allowBlank="1" showInputMessage="1" showErrorMessage="1">
          <x14:formula1>
            <xm:f>Hoja1!$B$36:$B$38</xm:f>
          </x14:formula1>
          <xm:sqref>R9:R33</xm:sqref>
        </x14:dataValidation>
        <x14:dataValidation type="list" allowBlank="1" showInputMessage="1" showErrorMessage="1">
          <x14:formula1>
            <xm:f>Hoja1!$F$12:$F$13</xm:f>
          </x14:formula1>
          <xm:sqref>Z9:AA33</xm:sqref>
        </x14:dataValidation>
        <x14:dataValidation type="list" allowBlank="1" showInputMessage="1" showErrorMessage="1">
          <x14:formula1>
            <xm:f>Hoja1!$B$21:$B$22</xm:f>
          </x14:formula1>
          <xm:sqref>L9:L33</xm:sqref>
        </x14:dataValidation>
        <x14:dataValidation type="list" allowBlank="1" showInputMessage="1" showErrorMessage="1">
          <x14:formula1>
            <xm:f>Hoja1!$D$12:$D$17</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topLeftCell="A10" zoomScale="85" zoomScaleNormal="85" workbookViewId="0">
      <selection activeCell="D16" sqref="D16"/>
    </sheetView>
  </sheetViews>
  <sheetFormatPr baseColWidth="10" defaultColWidth="11.42578125" defaultRowHeight="12" x14ac:dyDescent="0.2"/>
  <cols>
    <col min="1" max="1" width="16.5703125" style="24" bestFit="1" customWidth="1"/>
    <col min="2" max="2" width="9.5703125" style="24" customWidth="1"/>
    <col min="3" max="4" width="37.28515625" style="24" customWidth="1"/>
    <col min="5" max="15" width="11.42578125" style="24"/>
    <col min="16" max="16" width="7.42578125" style="24" customWidth="1"/>
    <col min="17" max="16384" width="11.42578125" style="24"/>
  </cols>
  <sheetData>
    <row r="1" spans="1:16" ht="33" customHeight="1" thickBot="1" x14ac:dyDescent="0.25">
      <c r="A1" s="157" t="s">
        <v>83</v>
      </c>
      <c r="B1" s="158"/>
      <c r="C1" s="158"/>
      <c r="D1" s="159"/>
      <c r="E1" s="145" t="s">
        <v>84</v>
      </c>
      <c r="F1" s="146"/>
      <c r="G1" s="146"/>
      <c r="H1" s="146"/>
      <c r="I1" s="146"/>
      <c r="J1" s="146"/>
      <c r="K1" s="146"/>
      <c r="L1" s="146"/>
      <c r="M1" s="146"/>
      <c r="N1" s="146"/>
      <c r="O1" s="146"/>
      <c r="P1" s="147"/>
    </row>
    <row r="2" spans="1:16" ht="11.25" customHeight="1" thickBot="1" x14ac:dyDescent="0.25">
      <c r="A2" s="93" t="s">
        <v>85</v>
      </c>
      <c r="B2" s="154" t="s">
        <v>86</v>
      </c>
      <c r="C2" s="154" t="s">
        <v>87</v>
      </c>
      <c r="D2" s="154" t="s">
        <v>88</v>
      </c>
      <c r="E2" s="148"/>
      <c r="F2" s="149"/>
      <c r="G2" s="149"/>
      <c r="H2" s="149"/>
      <c r="I2" s="149"/>
      <c r="J2" s="149"/>
      <c r="K2" s="149"/>
      <c r="L2" s="149"/>
      <c r="M2" s="149"/>
      <c r="N2" s="149"/>
      <c r="O2" s="149"/>
      <c r="P2" s="150"/>
    </row>
    <row r="3" spans="1:16" ht="28.5" customHeight="1" thickBot="1" x14ac:dyDescent="0.25">
      <c r="A3" s="94" t="s">
        <v>89</v>
      </c>
      <c r="B3" s="156"/>
      <c r="C3" s="156"/>
      <c r="D3" s="156"/>
      <c r="E3" s="25"/>
      <c r="F3" s="25"/>
      <c r="G3" s="25"/>
      <c r="H3" s="25"/>
      <c r="I3" s="25"/>
      <c r="J3" s="25"/>
      <c r="K3" s="25"/>
      <c r="L3" s="25"/>
      <c r="M3" s="25"/>
      <c r="N3" s="25"/>
      <c r="O3" s="25"/>
      <c r="P3" s="25"/>
    </row>
    <row r="4" spans="1:16" s="25" customFormat="1" ht="36" x14ac:dyDescent="0.2">
      <c r="A4" s="155" t="s">
        <v>90</v>
      </c>
      <c r="B4" s="152">
        <v>5</v>
      </c>
      <c r="C4" s="26" t="s">
        <v>91</v>
      </c>
      <c r="D4" s="26" t="s">
        <v>92</v>
      </c>
    </row>
    <row r="5" spans="1:16" s="25" customFormat="1" ht="24" x14ac:dyDescent="0.2">
      <c r="A5" s="155"/>
      <c r="B5" s="152"/>
      <c r="C5" s="26" t="s">
        <v>93</v>
      </c>
      <c r="D5" s="26" t="s">
        <v>94</v>
      </c>
    </row>
    <row r="6" spans="1:16" s="25" customFormat="1" ht="48" x14ac:dyDescent="0.2">
      <c r="A6" s="155"/>
      <c r="B6" s="152"/>
      <c r="C6" s="26" t="s">
        <v>95</v>
      </c>
      <c r="D6" s="26" t="s">
        <v>96</v>
      </c>
    </row>
    <row r="7" spans="1:16" s="25" customFormat="1" ht="60" x14ac:dyDescent="0.2">
      <c r="A7" s="155"/>
      <c r="B7" s="152"/>
      <c r="C7" s="26" t="s">
        <v>97</v>
      </c>
      <c r="D7" s="26" t="s">
        <v>98</v>
      </c>
    </row>
    <row r="8" spans="1:16" s="25" customFormat="1" ht="58.5" customHeight="1" thickBot="1" x14ac:dyDescent="0.25">
      <c r="A8" s="156"/>
      <c r="B8" s="153"/>
      <c r="C8" s="27"/>
      <c r="D8" s="29" t="s">
        <v>99</v>
      </c>
    </row>
    <row r="9" spans="1:16" s="25" customFormat="1" ht="36" customHeight="1" x14ac:dyDescent="0.2">
      <c r="A9" s="155" t="s">
        <v>100</v>
      </c>
      <c r="B9" s="152">
        <v>4</v>
      </c>
      <c r="C9" s="26" t="s">
        <v>101</v>
      </c>
      <c r="D9" s="26" t="s">
        <v>102</v>
      </c>
    </row>
    <row r="10" spans="1:16" s="25" customFormat="1" ht="36" customHeight="1" x14ac:dyDescent="0.2">
      <c r="A10" s="155"/>
      <c r="B10" s="152"/>
      <c r="C10" s="26" t="s">
        <v>103</v>
      </c>
      <c r="D10" s="26" t="s">
        <v>104</v>
      </c>
    </row>
    <row r="11" spans="1:16" s="25" customFormat="1" ht="48" customHeight="1" x14ac:dyDescent="0.2">
      <c r="A11" s="155"/>
      <c r="B11" s="152"/>
      <c r="C11" s="26" t="s">
        <v>105</v>
      </c>
      <c r="D11" s="26" t="s">
        <v>106</v>
      </c>
    </row>
    <row r="12" spans="1:16" s="25" customFormat="1" ht="60" x14ac:dyDescent="0.2">
      <c r="A12" s="155"/>
      <c r="B12" s="152"/>
      <c r="C12" s="26" t="s">
        <v>107</v>
      </c>
      <c r="D12" s="26" t="s">
        <v>108</v>
      </c>
    </row>
    <row r="13" spans="1:16" s="25" customFormat="1" ht="48" x14ac:dyDescent="0.2">
      <c r="A13" s="155"/>
      <c r="B13" s="152"/>
      <c r="C13" s="28"/>
      <c r="D13" s="26" t="s">
        <v>109</v>
      </c>
    </row>
    <row r="14" spans="1:16" s="25" customFormat="1" ht="12.75" thickBot="1" x14ac:dyDescent="0.25">
      <c r="A14" s="155"/>
      <c r="B14" s="152"/>
      <c r="C14" s="28"/>
      <c r="D14" s="28"/>
    </row>
    <row r="15" spans="1:16" s="25" customFormat="1" ht="24" x14ac:dyDescent="0.2">
      <c r="A15" s="154" t="s">
        <v>110</v>
      </c>
      <c r="B15" s="151">
        <v>3</v>
      </c>
      <c r="C15" s="32" t="s">
        <v>111</v>
      </c>
      <c r="D15" s="32" t="s">
        <v>112</v>
      </c>
    </row>
    <row r="16" spans="1:16" s="25" customFormat="1" ht="48" x14ac:dyDescent="0.2">
      <c r="A16" s="155"/>
      <c r="B16" s="152"/>
      <c r="C16" s="26" t="s">
        <v>113</v>
      </c>
      <c r="D16" s="26" t="s">
        <v>114</v>
      </c>
    </row>
    <row r="17" spans="1:4" s="25" customFormat="1" ht="48" x14ac:dyDescent="0.2">
      <c r="A17" s="155"/>
      <c r="B17" s="152"/>
      <c r="C17" s="26" t="s">
        <v>115</v>
      </c>
      <c r="D17" s="26" t="s">
        <v>116</v>
      </c>
    </row>
    <row r="18" spans="1:4" s="25" customFormat="1" ht="60" x14ac:dyDescent="0.2">
      <c r="A18" s="155"/>
      <c r="B18" s="152"/>
      <c r="C18" s="26" t="s">
        <v>117</v>
      </c>
      <c r="D18" s="26" t="s">
        <v>118</v>
      </c>
    </row>
    <row r="19" spans="1:4" s="25" customFormat="1" ht="48" x14ac:dyDescent="0.2">
      <c r="A19" s="155"/>
      <c r="B19" s="152"/>
      <c r="C19" s="28"/>
      <c r="D19" s="26" t="s">
        <v>119</v>
      </c>
    </row>
    <row r="20" spans="1:4" s="25" customFormat="1" ht="24" x14ac:dyDescent="0.2">
      <c r="A20" s="155"/>
      <c r="B20" s="152"/>
      <c r="C20" s="28"/>
      <c r="D20" s="26" t="s">
        <v>120</v>
      </c>
    </row>
    <row r="21" spans="1:4" s="25" customFormat="1" x14ac:dyDescent="0.2">
      <c r="A21" s="155"/>
      <c r="B21" s="152"/>
      <c r="C21" s="28"/>
      <c r="D21" s="28"/>
    </row>
    <row r="22" spans="1:4" s="25" customFormat="1" ht="12.75" thickBot="1" x14ac:dyDescent="0.25">
      <c r="A22" s="156"/>
      <c r="B22" s="153"/>
      <c r="C22" s="27"/>
      <c r="D22" s="27"/>
    </row>
    <row r="23" spans="1:4" s="25" customFormat="1" ht="24" x14ac:dyDescent="0.2">
      <c r="A23" s="154" t="s">
        <v>121</v>
      </c>
      <c r="B23" s="151">
        <v>2</v>
      </c>
      <c r="C23" s="32" t="s">
        <v>122</v>
      </c>
      <c r="D23" s="32" t="s">
        <v>123</v>
      </c>
    </row>
    <row r="24" spans="1:4" s="25" customFormat="1" ht="36" x14ac:dyDescent="0.2">
      <c r="A24" s="155"/>
      <c r="B24" s="152"/>
      <c r="C24" s="26" t="s">
        <v>124</v>
      </c>
      <c r="D24" s="26" t="s">
        <v>125</v>
      </c>
    </row>
    <row r="25" spans="1:4" s="25" customFormat="1" ht="48" x14ac:dyDescent="0.2">
      <c r="A25" s="155"/>
      <c r="B25" s="152"/>
      <c r="C25" s="26" t="s">
        <v>126</v>
      </c>
      <c r="D25" s="26" t="s">
        <v>127</v>
      </c>
    </row>
    <row r="26" spans="1:4" s="25" customFormat="1" ht="60" x14ac:dyDescent="0.2">
      <c r="A26" s="155"/>
      <c r="B26" s="152"/>
      <c r="C26" s="26" t="s">
        <v>128</v>
      </c>
      <c r="D26" s="28"/>
    </row>
    <row r="27" spans="1:4" s="25" customFormat="1" x14ac:dyDescent="0.2">
      <c r="A27" s="155"/>
      <c r="B27" s="152"/>
      <c r="C27" s="28"/>
      <c r="D27" s="28"/>
    </row>
    <row r="28" spans="1:4" s="25" customFormat="1" x14ac:dyDescent="0.2">
      <c r="A28" s="155"/>
      <c r="B28" s="152"/>
      <c r="C28" s="28"/>
      <c r="D28" s="28"/>
    </row>
    <row r="29" spans="1:4" s="25" customFormat="1" ht="12.75" thickBot="1" x14ac:dyDescent="0.25">
      <c r="A29" s="156"/>
      <c r="B29" s="153"/>
      <c r="C29" s="27"/>
      <c r="D29" s="27"/>
    </row>
    <row r="30" spans="1:4" s="25" customFormat="1" ht="24" x14ac:dyDescent="0.2">
      <c r="A30" s="155" t="s">
        <v>129</v>
      </c>
      <c r="B30" s="152">
        <v>1</v>
      </c>
      <c r="C30" s="26" t="s">
        <v>130</v>
      </c>
      <c r="D30" s="30" t="s">
        <v>131</v>
      </c>
    </row>
    <row r="31" spans="1:4" s="25" customFormat="1" ht="36" x14ac:dyDescent="0.2">
      <c r="A31" s="155"/>
      <c r="B31" s="152"/>
      <c r="C31" s="26" t="s">
        <v>132</v>
      </c>
      <c r="D31" s="30" t="s">
        <v>133</v>
      </c>
    </row>
    <row r="32" spans="1:4" s="25" customFormat="1" ht="48" x14ac:dyDescent="0.2">
      <c r="A32" s="155"/>
      <c r="B32" s="152"/>
      <c r="C32" s="26" t="s">
        <v>134</v>
      </c>
      <c r="D32" s="26" t="s">
        <v>135</v>
      </c>
    </row>
    <row r="33" spans="1:4" s="25" customFormat="1" ht="48" x14ac:dyDescent="0.2">
      <c r="A33" s="155"/>
      <c r="B33" s="152"/>
      <c r="C33" s="26" t="s">
        <v>136</v>
      </c>
      <c r="D33" s="30"/>
    </row>
    <row r="34" spans="1:4" s="25" customFormat="1" ht="15.75" customHeight="1" thickBot="1" x14ac:dyDescent="0.25">
      <c r="A34" s="156"/>
      <c r="B34" s="153"/>
      <c r="C34" s="27"/>
      <c r="D34" s="31"/>
    </row>
  </sheetData>
  <sheetProtection algorithmName="SHA-512" hashValue="UubH6qwzn/9VrBsSpvqg1c2K5mpt2opRgNbntJ9wzdn4zaxeFTzoklS7LCKKxBNF8bLAWQERzj08X4FkrX3B9A==" saltValue="iyR19spJcShIFg6UconqrA==" spinCount="100000" sheet="1" objects="1" scenarios="1"/>
  <mergeCells count="15">
    <mergeCell ref="E1:P2"/>
    <mergeCell ref="B23:B29"/>
    <mergeCell ref="A23:A29"/>
    <mergeCell ref="A30:A34"/>
    <mergeCell ref="B30:B34"/>
    <mergeCell ref="A1:D1"/>
    <mergeCell ref="B4:B8"/>
    <mergeCell ref="A4:A8"/>
    <mergeCell ref="B9:B14"/>
    <mergeCell ref="A9:A14"/>
    <mergeCell ref="B15:B22"/>
    <mergeCell ref="A15:A22"/>
    <mergeCell ref="B2:B3"/>
    <mergeCell ref="C2:C3"/>
    <mergeCell ref="D2: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topLeftCell="A37" zoomScale="90" zoomScaleNormal="90" workbookViewId="0">
      <selection activeCell="C55" sqref="C55"/>
    </sheetView>
  </sheetViews>
  <sheetFormatPr baseColWidth="10" defaultColWidth="11.42578125" defaultRowHeight="12.75" x14ac:dyDescent="0.2"/>
  <cols>
    <col min="1" max="1" width="63" style="23" customWidth="1"/>
    <col min="2" max="2" width="6.42578125" style="23" bestFit="1" customWidth="1"/>
    <col min="3" max="7" width="16" style="23" customWidth="1"/>
    <col min="8" max="16384" width="11.42578125" style="23"/>
  </cols>
  <sheetData>
    <row r="1" spans="1:7" ht="48.75" customHeight="1" thickBot="1" x14ac:dyDescent="0.25">
      <c r="A1" s="160" t="s">
        <v>137</v>
      </c>
      <c r="B1" s="161"/>
      <c r="C1" s="161"/>
      <c r="D1" s="161"/>
      <c r="E1" s="161"/>
      <c r="F1" s="161"/>
      <c r="G1" s="162"/>
    </row>
    <row r="2" spans="1:7" ht="13.5" thickBot="1" x14ac:dyDescent="0.25">
      <c r="A2" s="165" t="s">
        <v>138</v>
      </c>
      <c r="B2" s="166"/>
      <c r="C2" s="166"/>
      <c r="D2" s="166"/>
      <c r="E2" s="166"/>
      <c r="F2" s="166"/>
      <c r="G2" s="167"/>
    </row>
    <row r="3" spans="1:7" ht="18.75" customHeight="1" x14ac:dyDescent="0.2">
      <c r="A3" s="168" t="str">
        <f>+'Mapa de Riesgos'!C9</f>
        <v xml:space="preserve">Desmotivación  del personal por clima laboral </v>
      </c>
      <c r="B3" s="169"/>
      <c r="C3" s="33" t="s">
        <v>139</v>
      </c>
      <c r="D3" s="33" t="s">
        <v>140</v>
      </c>
      <c r="E3" s="33" t="s">
        <v>141</v>
      </c>
      <c r="F3" s="33" t="s">
        <v>142</v>
      </c>
      <c r="G3" s="51" t="s">
        <v>143</v>
      </c>
    </row>
    <row r="4" spans="1:7" ht="57" customHeight="1" thickBot="1" x14ac:dyDescent="0.25">
      <c r="A4" s="170"/>
      <c r="B4" s="171"/>
      <c r="C4" s="34" t="str">
        <f>'Mapa de Riesgos'!K9</f>
        <v>El Coordinador del Grupo de Gestión de Talento Humano aprueba el  Plan Anual de Adquisiciones con las necesidades de bienestar, capacitación y Seguridad y Salud en el Trabajo anualmente, para solicitar la asignación de recursos</v>
      </c>
      <c r="D4" s="34" t="str">
        <f>'Mapa de Riesgos'!K10</f>
        <v xml:space="preserve">El responsable de Bienestar Social cada dos años realiza la aplicación de la Encuesta de Clima Laboral  </v>
      </c>
      <c r="E4" s="34" t="str">
        <f>'Mapa de Riesgos'!K11</f>
        <v>El Grupo de Gestión de Talento Humano define y ejecuta un Plan Institucional de Capacitación, Programa de Bienestar Laboral y Plan de trabajo de Seguridad y Salud en el Trabajo anual, de acuerdo a los resultados arrojados de la Encuesta de Clima Laboral.</v>
      </c>
      <c r="F4" s="34">
        <f>'Mapa de Riesgos'!K12</f>
        <v>0</v>
      </c>
      <c r="G4" s="52">
        <f>'Mapa de Riesgos'!K13</f>
        <v>0</v>
      </c>
    </row>
    <row r="5" spans="1:7" ht="42.75" customHeight="1" thickBot="1" x14ac:dyDescent="0.25">
      <c r="A5" s="163" t="s">
        <v>144</v>
      </c>
      <c r="B5" s="164"/>
      <c r="C5" s="35" t="str">
        <f>+'Mapa de Riesgos'!L9</f>
        <v>Preventivo</v>
      </c>
      <c r="D5" s="35" t="str">
        <f>+'Mapa de Riesgos'!L10</f>
        <v>Preventivo</v>
      </c>
      <c r="E5" s="35" t="str">
        <f>+'Mapa de Riesgos'!L11</f>
        <v>Correctivo</v>
      </c>
      <c r="F5" s="35">
        <f>+'Mapa de Riesgos'!L12</f>
        <v>0</v>
      </c>
      <c r="G5" s="53">
        <f>+'Mapa de Riesgos'!L13</f>
        <v>0</v>
      </c>
    </row>
    <row r="6" spans="1:7" ht="13.5" thickBot="1" x14ac:dyDescent="0.25">
      <c r="A6" s="36" t="s">
        <v>145</v>
      </c>
      <c r="B6" s="37" t="s">
        <v>146</v>
      </c>
      <c r="C6" s="38" t="s">
        <v>147</v>
      </c>
      <c r="D6" s="38" t="s">
        <v>147</v>
      </c>
      <c r="E6" s="38" t="s">
        <v>147</v>
      </c>
      <c r="F6" s="38" t="s">
        <v>147</v>
      </c>
      <c r="G6" s="54" t="s">
        <v>147</v>
      </c>
    </row>
    <row r="7" spans="1:7" ht="25.5" x14ac:dyDescent="0.2">
      <c r="A7" s="39" t="s">
        <v>148</v>
      </c>
      <c r="B7" s="40">
        <v>15</v>
      </c>
      <c r="C7" s="62">
        <v>15</v>
      </c>
      <c r="D7" s="62"/>
      <c r="E7" s="62">
        <v>15</v>
      </c>
      <c r="F7" s="62"/>
      <c r="G7" s="63"/>
    </row>
    <row r="8" spans="1:7" ht="25.5" x14ac:dyDescent="0.2">
      <c r="A8" s="39" t="s">
        <v>149</v>
      </c>
      <c r="B8" s="40">
        <v>5</v>
      </c>
      <c r="C8" s="62">
        <v>5</v>
      </c>
      <c r="D8" s="62">
        <v>5</v>
      </c>
      <c r="E8" s="62">
        <v>5</v>
      </c>
      <c r="F8" s="62"/>
      <c r="G8" s="63"/>
    </row>
    <row r="9" spans="1:7" x14ac:dyDescent="0.2">
      <c r="A9" s="39" t="s">
        <v>150</v>
      </c>
      <c r="B9" s="40">
        <v>15</v>
      </c>
      <c r="C9" s="62"/>
      <c r="D9" s="62"/>
      <c r="E9" s="62"/>
      <c r="F9" s="62"/>
      <c r="G9" s="63"/>
    </row>
    <row r="10" spans="1:7" x14ac:dyDescent="0.2">
      <c r="A10" s="39" t="s">
        <v>151</v>
      </c>
      <c r="B10" s="40">
        <v>10</v>
      </c>
      <c r="C10" s="62">
        <v>10</v>
      </c>
      <c r="D10" s="62">
        <v>10</v>
      </c>
      <c r="E10" s="62">
        <v>10</v>
      </c>
      <c r="F10" s="62"/>
      <c r="G10" s="63"/>
    </row>
    <row r="11" spans="1:7" x14ac:dyDescent="0.2">
      <c r="A11" s="39" t="s">
        <v>152</v>
      </c>
      <c r="B11" s="40">
        <v>15</v>
      </c>
      <c r="C11" s="62">
        <v>15</v>
      </c>
      <c r="D11" s="62">
        <v>15</v>
      </c>
      <c r="E11" s="62">
        <v>15</v>
      </c>
      <c r="F11" s="62"/>
      <c r="G11" s="63"/>
    </row>
    <row r="12" spans="1:7" ht="15.75" customHeight="1" x14ac:dyDescent="0.2">
      <c r="A12" s="39" t="s">
        <v>153</v>
      </c>
      <c r="B12" s="40">
        <v>10</v>
      </c>
      <c r="C12" s="62">
        <v>10</v>
      </c>
      <c r="D12" s="62">
        <v>10</v>
      </c>
      <c r="E12" s="62">
        <v>10</v>
      </c>
      <c r="F12" s="62"/>
      <c r="G12" s="63"/>
    </row>
    <row r="13" spans="1:7" ht="13.5" thickBot="1" x14ac:dyDescent="0.25">
      <c r="A13" s="41" t="s">
        <v>154</v>
      </c>
      <c r="B13" s="42">
        <v>30</v>
      </c>
      <c r="C13" s="64"/>
      <c r="D13" s="64">
        <v>30</v>
      </c>
      <c r="E13" s="64">
        <v>30</v>
      </c>
      <c r="F13" s="64"/>
      <c r="G13" s="65"/>
    </row>
    <row r="14" spans="1:7" ht="13.5" thickBot="1" x14ac:dyDescent="0.25">
      <c r="A14" s="43" t="s">
        <v>155</v>
      </c>
      <c r="B14" s="44">
        <f t="shared" ref="B14:G14" si="0">SUM(B7:B13)</f>
        <v>100</v>
      </c>
      <c r="C14" s="45">
        <f t="shared" si="0"/>
        <v>55</v>
      </c>
      <c r="D14" s="45">
        <f t="shared" si="0"/>
        <v>70</v>
      </c>
      <c r="E14" s="45">
        <f t="shared" si="0"/>
        <v>85</v>
      </c>
      <c r="F14" s="45">
        <f t="shared" si="0"/>
        <v>0</v>
      </c>
      <c r="G14" s="55">
        <f t="shared" si="0"/>
        <v>0</v>
      </c>
    </row>
    <row r="15" spans="1:7" ht="13.5" thickBot="1" x14ac:dyDescent="0.25">
      <c r="A15" s="56"/>
      <c r="B15" s="57"/>
      <c r="C15" s="58"/>
      <c r="D15" s="58"/>
      <c r="E15" s="58"/>
      <c r="F15" s="58"/>
      <c r="G15" s="59"/>
    </row>
    <row r="16" spans="1:7" ht="13.5" thickBot="1" x14ac:dyDescent="0.25">
      <c r="A16" s="165" t="s">
        <v>156</v>
      </c>
      <c r="B16" s="166"/>
      <c r="C16" s="166"/>
      <c r="D16" s="166"/>
      <c r="E16" s="166"/>
      <c r="F16" s="166"/>
      <c r="G16" s="167"/>
    </row>
    <row r="17" spans="1:7" ht="18.75" customHeight="1" x14ac:dyDescent="0.2">
      <c r="A17" s="168" t="str">
        <f>+'Mapa de Riesgos'!C14</f>
        <v>Incumplimiento de la normativa vigente en Seguridad y Salud en el Trabajo y autocuidado</v>
      </c>
      <c r="B17" s="169"/>
      <c r="C17" s="33" t="s">
        <v>157</v>
      </c>
      <c r="D17" s="33" t="s">
        <v>158</v>
      </c>
      <c r="E17" s="33" t="s">
        <v>159</v>
      </c>
      <c r="F17" s="33" t="s">
        <v>160</v>
      </c>
      <c r="G17" s="51" t="s">
        <v>161</v>
      </c>
    </row>
    <row r="18" spans="1:7" ht="57" customHeight="1" thickBot="1" x14ac:dyDescent="0.25">
      <c r="A18" s="170"/>
      <c r="B18" s="171"/>
      <c r="C18" s="34" t="str">
        <f>'Mapa de Riesgos'!K14</f>
        <v>El enlace SIG reporta cada dos meses a la Oficina Asesora de Planeación la actualización del normograma incluyendo la normativa en seguridad y salud en el trabajo y autocuidado vigente</v>
      </c>
      <c r="D18" s="34" t="str">
        <f>'Mapa de Riesgos'!K15</f>
        <v>El Grupo de Gestión de Talento Humano incluye en el cronograma del Sistema de Gestión de  Seguridad y Salud en el Trabajo las actividades que se requieran para dar cumplimiento a los requisitos legales identificados</v>
      </c>
      <c r="E18" s="34">
        <f>'Mapa de Riesgos'!K16</f>
        <v>0</v>
      </c>
      <c r="F18" s="34">
        <f>'Mapa de Riesgos'!K17</f>
        <v>0</v>
      </c>
      <c r="G18" s="52">
        <f>'Mapa de Riesgos'!K18</f>
        <v>0</v>
      </c>
    </row>
    <row r="19" spans="1:7" ht="42.75" customHeight="1" thickBot="1" x14ac:dyDescent="0.25">
      <c r="A19" s="163" t="s">
        <v>144</v>
      </c>
      <c r="B19" s="164"/>
      <c r="C19" s="35" t="str">
        <f>+'Mapa de Riesgos'!L14</f>
        <v>Preventivo</v>
      </c>
      <c r="D19" s="35" t="str">
        <f>+'Mapa de Riesgos'!L15</f>
        <v>Preventivo</v>
      </c>
      <c r="E19" s="35">
        <f>+'Mapa de Riesgos'!L16</f>
        <v>0</v>
      </c>
      <c r="F19" s="35">
        <f>+'Mapa de Riesgos'!L17</f>
        <v>0</v>
      </c>
      <c r="G19" s="53">
        <f>+'Mapa de Riesgos'!L18</f>
        <v>0</v>
      </c>
    </row>
    <row r="20" spans="1:7" ht="13.5" thickBot="1" x14ac:dyDescent="0.25">
      <c r="A20" s="36" t="s">
        <v>145</v>
      </c>
      <c r="B20" s="37" t="s">
        <v>146</v>
      </c>
      <c r="C20" s="38" t="s">
        <v>147</v>
      </c>
      <c r="D20" s="38" t="s">
        <v>147</v>
      </c>
      <c r="E20" s="38" t="s">
        <v>147</v>
      </c>
      <c r="F20" s="38" t="s">
        <v>147</v>
      </c>
      <c r="G20" s="54" t="s">
        <v>147</v>
      </c>
    </row>
    <row r="21" spans="1:7" ht="25.5" x14ac:dyDescent="0.2">
      <c r="A21" s="46" t="s">
        <v>148</v>
      </c>
      <c r="B21" s="40">
        <v>15</v>
      </c>
      <c r="C21" s="62">
        <v>15</v>
      </c>
      <c r="D21" s="62"/>
      <c r="E21" s="62"/>
      <c r="F21" s="62"/>
      <c r="G21" s="63"/>
    </row>
    <row r="22" spans="1:7" ht="25.5" x14ac:dyDescent="0.2">
      <c r="A22" s="46" t="s">
        <v>149</v>
      </c>
      <c r="B22" s="40">
        <v>5</v>
      </c>
      <c r="C22" s="62">
        <v>5</v>
      </c>
      <c r="D22" s="62">
        <v>5</v>
      </c>
      <c r="E22" s="62"/>
      <c r="F22" s="62"/>
      <c r="G22" s="63"/>
    </row>
    <row r="23" spans="1:7" x14ac:dyDescent="0.2">
      <c r="A23" s="46" t="s">
        <v>150</v>
      </c>
      <c r="B23" s="40">
        <v>15</v>
      </c>
      <c r="C23" s="62"/>
      <c r="D23" s="62"/>
      <c r="E23" s="62"/>
      <c r="F23" s="62"/>
      <c r="G23" s="63"/>
    </row>
    <row r="24" spans="1:7" x14ac:dyDescent="0.2">
      <c r="A24" s="46" t="s">
        <v>151</v>
      </c>
      <c r="B24" s="40">
        <v>10</v>
      </c>
      <c r="C24" s="62">
        <v>10</v>
      </c>
      <c r="D24" s="62">
        <v>10</v>
      </c>
      <c r="E24" s="62"/>
      <c r="F24" s="62"/>
      <c r="G24" s="63"/>
    </row>
    <row r="25" spans="1:7" x14ac:dyDescent="0.2">
      <c r="A25" s="46" t="s">
        <v>152</v>
      </c>
      <c r="B25" s="40">
        <v>15</v>
      </c>
      <c r="C25" s="62">
        <v>15</v>
      </c>
      <c r="D25" s="62">
        <v>15</v>
      </c>
      <c r="E25" s="62"/>
      <c r="F25" s="62"/>
      <c r="G25" s="63"/>
    </row>
    <row r="26" spans="1:7" ht="15.75" customHeight="1" x14ac:dyDescent="0.2">
      <c r="A26" s="39" t="s">
        <v>153</v>
      </c>
      <c r="B26" s="40">
        <v>10</v>
      </c>
      <c r="C26" s="62">
        <v>10</v>
      </c>
      <c r="D26" s="62">
        <v>10</v>
      </c>
      <c r="E26" s="62"/>
      <c r="F26" s="62"/>
      <c r="G26" s="63"/>
    </row>
    <row r="27" spans="1:7" ht="13.5" thickBot="1" x14ac:dyDescent="0.25">
      <c r="A27" s="47" t="s">
        <v>154</v>
      </c>
      <c r="B27" s="42">
        <v>30</v>
      </c>
      <c r="C27" s="64">
        <v>30</v>
      </c>
      <c r="D27" s="64">
        <v>30</v>
      </c>
      <c r="E27" s="64"/>
      <c r="F27" s="64"/>
      <c r="G27" s="65"/>
    </row>
    <row r="28" spans="1:7" ht="13.5" thickBot="1" x14ac:dyDescent="0.25">
      <c r="A28" s="43" t="s">
        <v>155</v>
      </c>
      <c r="B28" s="44">
        <f t="shared" ref="B28:G28" si="1">SUM(B21:B27)</f>
        <v>100</v>
      </c>
      <c r="C28" s="45">
        <f t="shared" si="1"/>
        <v>85</v>
      </c>
      <c r="D28" s="45">
        <f t="shared" si="1"/>
        <v>70</v>
      </c>
      <c r="E28" s="45">
        <f t="shared" si="1"/>
        <v>0</v>
      </c>
      <c r="F28" s="45">
        <f t="shared" si="1"/>
        <v>0</v>
      </c>
      <c r="G28" s="55">
        <f t="shared" si="1"/>
        <v>0</v>
      </c>
    </row>
    <row r="29" spans="1:7" ht="13.5" thickBot="1" x14ac:dyDescent="0.25">
      <c r="A29" s="56"/>
      <c r="B29" s="57"/>
      <c r="C29" s="58"/>
      <c r="D29" s="58"/>
      <c r="E29" s="58"/>
      <c r="F29" s="58"/>
      <c r="G29" s="59"/>
    </row>
    <row r="30" spans="1:7" ht="13.5" thickBot="1" x14ac:dyDescent="0.25">
      <c r="A30" s="165" t="s">
        <v>162</v>
      </c>
      <c r="B30" s="166"/>
      <c r="C30" s="166"/>
      <c r="D30" s="166"/>
      <c r="E30" s="166"/>
      <c r="F30" s="166"/>
      <c r="G30" s="167"/>
    </row>
    <row r="31" spans="1:7" ht="18.75" customHeight="1" x14ac:dyDescent="0.2">
      <c r="A31" s="168" t="str">
        <f>+'Mapa de Riesgos'!C19</f>
        <v>Error en la afiliación y liquidación de nómina, seguridad social y parafiscales</v>
      </c>
      <c r="B31" s="169"/>
      <c r="C31" s="33" t="s">
        <v>163</v>
      </c>
      <c r="D31" s="33" t="s">
        <v>164</v>
      </c>
      <c r="E31" s="33" t="s">
        <v>165</v>
      </c>
      <c r="F31" s="33" t="s">
        <v>166</v>
      </c>
      <c r="G31" s="51" t="s">
        <v>167</v>
      </c>
    </row>
    <row r="32" spans="1:7" ht="57" customHeight="1" thickBot="1" x14ac:dyDescent="0.25">
      <c r="A32" s="170"/>
      <c r="B32" s="171"/>
      <c r="C32" s="34" t="str">
        <f>'Mapa de Riesgos'!K19</f>
        <v>El funcionario de nómina realiza una pre nómina mensualmente cruzando la información del aplicativo con las novedades del mes con el fin de verificar los datos cargados en el aplicativo y como evidencia queda la nómina.</v>
      </c>
      <c r="D32" s="34" t="str">
        <f>'Mapa de Riesgos'!K20</f>
        <v>El funcionario de afiliaciones verifica cada vez que ingresa un funcionario la información del estado de afiliación de seguridad social  ante el RUAF, cruzándola  con información  suministrada por el funcionario, como evidencia se imprime el pantallazo de la consulta.</v>
      </c>
      <c r="E32" s="34" t="str">
        <f>'Mapa de Riesgos'!K21</f>
        <v>El funcionario que realiza el proceso de vinculación  solicita las cartas de afiliación y de activo a la EPS, AFP y Fondo de Cesantías al momento de realizar la vinculación, como evidencia estos soportes quedan en la hoja de vida.</v>
      </c>
      <c r="F32" s="34">
        <f>'Mapa de Riesgos'!K22</f>
        <v>0</v>
      </c>
      <c r="G32" s="52">
        <f>'Mapa de Riesgos'!K23</f>
        <v>0</v>
      </c>
    </row>
    <row r="33" spans="1:7" ht="42.75" customHeight="1" thickBot="1" x14ac:dyDescent="0.25">
      <c r="A33" s="163" t="s">
        <v>144</v>
      </c>
      <c r="B33" s="164"/>
      <c r="C33" s="35" t="str">
        <f>+'Mapa de Riesgos'!L19</f>
        <v>Preventivo</v>
      </c>
      <c r="D33" s="35" t="str">
        <f>+'Mapa de Riesgos'!L20</f>
        <v>Preventivo</v>
      </c>
      <c r="E33" s="35" t="str">
        <f>+'Mapa de Riesgos'!L21</f>
        <v>Preventivo</v>
      </c>
      <c r="F33" s="35">
        <f>+'Mapa de Riesgos'!L22</f>
        <v>0</v>
      </c>
      <c r="G33" s="53">
        <f>+'Mapa de Riesgos'!L23</f>
        <v>0</v>
      </c>
    </row>
    <row r="34" spans="1:7" ht="13.5" thickBot="1" x14ac:dyDescent="0.25">
      <c r="A34" s="36" t="s">
        <v>145</v>
      </c>
      <c r="B34" s="37" t="s">
        <v>146</v>
      </c>
      <c r="C34" s="38" t="s">
        <v>147</v>
      </c>
      <c r="D34" s="38" t="s">
        <v>147</v>
      </c>
      <c r="E34" s="38" t="s">
        <v>147</v>
      </c>
      <c r="F34" s="38" t="s">
        <v>147</v>
      </c>
      <c r="G34" s="54" t="s">
        <v>147</v>
      </c>
    </row>
    <row r="35" spans="1:7" ht="25.5" x14ac:dyDescent="0.2">
      <c r="A35" s="46" t="s">
        <v>148</v>
      </c>
      <c r="B35" s="40">
        <v>15</v>
      </c>
      <c r="C35" s="62">
        <v>15</v>
      </c>
      <c r="D35" s="62"/>
      <c r="E35" s="62">
        <v>15</v>
      </c>
      <c r="F35" s="62"/>
      <c r="G35" s="63"/>
    </row>
    <row r="36" spans="1:7" ht="25.5" x14ac:dyDescent="0.2">
      <c r="A36" s="46" t="s">
        <v>149</v>
      </c>
      <c r="B36" s="40">
        <v>5</v>
      </c>
      <c r="C36" s="62">
        <v>5</v>
      </c>
      <c r="D36" s="62">
        <v>5</v>
      </c>
      <c r="E36" s="62">
        <v>5</v>
      </c>
      <c r="F36" s="62"/>
      <c r="G36" s="63"/>
    </row>
    <row r="37" spans="1:7" x14ac:dyDescent="0.2">
      <c r="A37" s="46" t="s">
        <v>150</v>
      </c>
      <c r="B37" s="40">
        <v>15</v>
      </c>
      <c r="C37" s="62"/>
      <c r="D37" s="62"/>
      <c r="E37" s="62"/>
      <c r="F37" s="62"/>
      <c r="G37" s="63"/>
    </row>
    <row r="38" spans="1:7" x14ac:dyDescent="0.2">
      <c r="A38" s="46" t="s">
        <v>151</v>
      </c>
      <c r="B38" s="40">
        <v>10</v>
      </c>
      <c r="C38" s="62">
        <v>10</v>
      </c>
      <c r="D38" s="62">
        <v>10</v>
      </c>
      <c r="E38" s="62">
        <v>10</v>
      </c>
      <c r="F38" s="62"/>
      <c r="G38" s="63"/>
    </row>
    <row r="39" spans="1:7" x14ac:dyDescent="0.2">
      <c r="A39" s="46" t="s">
        <v>152</v>
      </c>
      <c r="B39" s="40">
        <v>15</v>
      </c>
      <c r="C39" s="62">
        <v>15</v>
      </c>
      <c r="D39" s="62">
        <v>15</v>
      </c>
      <c r="E39" s="62">
        <v>15</v>
      </c>
      <c r="F39" s="62"/>
      <c r="G39" s="63"/>
    </row>
    <row r="40" spans="1:7" ht="15.75" customHeight="1" x14ac:dyDescent="0.2">
      <c r="A40" s="39" t="s">
        <v>153</v>
      </c>
      <c r="B40" s="40">
        <v>10</v>
      </c>
      <c r="C40" s="62">
        <v>10</v>
      </c>
      <c r="D40" s="62">
        <v>10</v>
      </c>
      <c r="E40" s="62">
        <v>10</v>
      </c>
      <c r="F40" s="62"/>
      <c r="G40" s="63"/>
    </row>
    <row r="41" spans="1:7" ht="13.5" thickBot="1" x14ac:dyDescent="0.25">
      <c r="A41" s="47" t="s">
        <v>154</v>
      </c>
      <c r="B41" s="42">
        <v>30</v>
      </c>
      <c r="C41" s="64">
        <v>30</v>
      </c>
      <c r="D41" s="64">
        <v>30</v>
      </c>
      <c r="E41" s="64">
        <v>30</v>
      </c>
      <c r="F41" s="64"/>
      <c r="G41" s="65"/>
    </row>
    <row r="42" spans="1:7" ht="13.5" thickBot="1" x14ac:dyDescent="0.25">
      <c r="A42" s="43" t="s">
        <v>155</v>
      </c>
      <c r="B42" s="44">
        <f t="shared" ref="B42:G42" si="2">SUM(B35:B41)</f>
        <v>100</v>
      </c>
      <c r="C42" s="45">
        <f t="shared" si="2"/>
        <v>85</v>
      </c>
      <c r="D42" s="45">
        <f t="shared" si="2"/>
        <v>70</v>
      </c>
      <c r="E42" s="45">
        <f t="shared" si="2"/>
        <v>85</v>
      </c>
      <c r="F42" s="45">
        <f t="shared" si="2"/>
        <v>0</v>
      </c>
      <c r="G42" s="55">
        <f t="shared" si="2"/>
        <v>0</v>
      </c>
    </row>
    <row r="43" spans="1:7" ht="13.5" thickBot="1" x14ac:dyDescent="0.25">
      <c r="A43" s="56"/>
      <c r="B43" s="57"/>
      <c r="C43" s="58"/>
      <c r="D43" s="58"/>
      <c r="E43" s="58"/>
      <c r="F43" s="58"/>
      <c r="G43" s="59"/>
    </row>
    <row r="44" spans="1:7" ht="13.5" thickBot="1" x14ac:dyDescent="0.25">
      <c r="A44" s="165" t="s">
        <v>168</v>
      </c>
      <c r="B44" s="166"/>
      <c r="C44" s="166"/>
      <c r="D44" s="166"/>
      <c r="E44" s="166"/>
      <c r="F44" s="166"/>
      <c r="G44" s="167"/>
    </row>
    <row r="45" spans="1:7" ht="18.75" customHeight="1" x14ac:dyDescent="0.2">
      <c r="A45" s="168" t="str">
        <f>+'Mapa de Riesgos'!C24</f>
        <v>Inoportunidad en el trámite de comisiones y autorizaciones de desplazamiento</v>
      </c>
      <c r="B45" s="169"/>
      <c r="C45" s="33" t="s">
        <v>169</v>
      </c>
      <c r="D45" s="33" t="s">
        <v>170</v>
      </c>
      <c r="E45" s="33" t="s">
        <v>171</v>
      </c>
      <c r="F45" s="33" t="s">
        <v>172</v>
      </c>
      <c r="G45" s="51" t="s">
        <v>173</v>
      </c>
    </row>
    <row r="46" spans="1:7" ht="57" customHeight="1" thickBot="1" x14ac:dyDescent="0.25">
      <c r="A46" s="170"/>
      <c r="B46" s="171"/>
      <c r="C46" s="34" t="str">
        <f>'Mapa de Riesgos'!K24</f>
        <v>El funcionario de viaticos  envía correo electrónico solicitando soportes para el trámite de los casos en que se encuentre pendiente la legalización o los  se identifiquen  inconsistencias en los soportes de legalización y adicional se restringen las comisiones y  autorizaciones de desplazamientos a las personas que estén pendientes por legalizar. La evidencia es un  correo electrónico.</v>
      </c>
      <c r="D46" s="34" t="str">
        <f>'Mapa de Riesgos'!K25</f>
        <v>El funcionario de Viaticos y el designado por parte de la  Secretaría General realizan la validación del objeto, días y liquidación registradas en las planillas de pago para verificar coherencia y veracidad de la información,  la evidencias es la planilla de pago firmada por el ordenador del gasto.</v>
      </c>
      <c r="E46" s="34">
        <f>'Mapa de Riesgos'!K26</f>
        <v>0</v>
      </c>
      <c r="F46" s="34">
        <f>'Mapa de Riesgos'!K27</f>
        <v>0</v>
      </c>
      <c r="G46" s="52">
        <f>'Mapa de Riesgos'!K28</f>
        <v>0</v>
      </c>
    </row>
    <row r="47" spans="1:7" ht="42.75" customHeight="1" thickBot="1" x14ac:dyDescent="0.25">
      <c r="A47" s="163" t="s">
        <v>144</v>
      </c>
      <c r="B47" s="164"/>
      <c r="C47" s="35" t="str">
        <f>+'Mapa de Riesgos'!L24</f>
        <v>Correctivo</v>
      </c>
      <c r="D47" s="35" t="str">
        <f>+'Mapa de Riesgos'!L25</f>
        <v>Preventivo</v>
      </c>
      <c r="E47" s="35">
        <f>+'Mapa de Riesgos'!L26</f>
        <v>0</v>
      </c>
      <c r="F47" s="35">
        <f>+'Mapa de Riesgos'!L27</f>
        <v>0</v>
      </c>
      <c r="G47" s="53">
        <f>+'Mapa de Riesgos'!L28</f>
        <v>0</v>
      </c>
    </row>
    <row r="48" spans="1:7" ht="13.5" thickBot="1" x14ac:dyDescent="0.25">
      <c r="A48" s="36" t="s">
        <v>145</v>
      </c>
      <c r="B48" s="37" t="s">
        <v>146</v>
      </c>
      <c r="C48" s="38" t="s">
        <v>147</v>
      </c>
      <c r="D48" s="38" t="s">
        <v>147</v>
      </c>
      <c r="E48" s="38" t="s">
        <v>147</v>
      </c>
      <c r="F48" s="38" t="s">
        <v>147</v>
      </c>
      <c r="G48" s="54" t="s">
        <v>147</v>
      </c>
    </row>
    <row r="49" spans="1:7" ht="25.5" x14ac:dyDescent="0.2">
      <c r="A49" s="46" t="s">
        <v>148</v>
      </c>
      <c r="B49" s="40">
        <v>15</v>
      </c>
      <c r="C49" s="62">
        <v>15</v>
      </c>
      <c r="D49" s="62"/>
      <c r="E49" s="62"/>
      <c r="F49" s="62"/>
      <c r="G49" s="63"/>
    </row>
    <row r="50" spans="1:7" ht="25.5" x14ac:dyDescent="0.2">
      <c r="A50" s="46" t="s">
        <v>149</v>
      </c>
      <c r="B50" s="40">
        <v>5</v>
      </c>
      <c r="C50" s="62">
        <v>5</v>
      </c>
      <c r="D50" s="62">
        <v>5</v>
      </c>
      <c r="E50" s="62"/>
      <c r="F50" s="62"/>
      <c r="G50" s="63"/>
    </row>
    <row r="51" spans="1:7" x14ac:dyDescent="0.2">
      <c r="A51" s="46" t="s">
        <v>150</v>
      </c>
      <c r="B51" s="40">
        <v>15</v>
      </c>
      <c r="C51" s="62"/>
      <c r="D51" s="62"/>
      <c r="E51" s="62"/>
      <c r="F51" s="62"/>
      <c r="G51" s="63"/>
    </row>
    <row r="52" spans="1:7" x14ac:dyDescent="0.2">
      <c r="A52" s="46" t="s">
        <v>151</v>
      </c>
      <c r="B52" s="40">
        <v>10</v>
      </c>
      <c r="C52" s="62">
        <v>10</v>
      </c>
      <c r="D52" s="62">
        <v>10</v>
      </c>
      <c r="E52" s="62"/>
      <c r="F52" s="62"/>
      <c r="G52" s="63"/>
    </row>
    <row r="53" spans="1:7" x14ac:dyDescent="0.2">
      <c r="A53" s="46" t="s">
        <v>152</v>
      </c>
      <c r="B53" s="40">
        <v>15</v>
      </c>
      <c r="C53" s="62">
        <v>15</v>
      </c>
      <c r="D53" s="62">
        <v>15</v>
      </c>
      <c r="E53" s="62"/>
      <c r="F53" s="62"/>
      <c r="G53" s="63"/>
    </row>
    <row r="54" spans="1:7" ht="15.75" customHeight="1" x14ac:dyDescent="0.2">
      <c r="A54" s="39" t="s">
        <v>153</v>
      </c>
      <c r="B54" s="40">
        <v>10</v>
      </c>
      <c r="C54" s="62">
        <v>10</v>
      </c>
      <c r="D54" s="62">
        <v>10</v>
      </c>
      <c r="E54" s="62"/>
      <c r="F54" s="62"/>
      <c r="G54" s="63"/>
    </row>
    <row r="55" spans="1:7" ht="13.5" thickBot="1" x14ac:dyDescent="0.25">
      <c r="A55" s="47" t="s">
        <v>154</v>
      </c>
      <c r="B55" s="42">
        <v>30</v>
      </c>
      <c r="C55" s="64">
        <v>30</v>
      </c>
      <c r="D55" s="64">
        <v>30</v>
      </c>
      <c r="E55" s="64"/>
      <c r="F55" s="64"/>
      <c r="G55" s="65"/>
    </row>
    <row r="56" spans="1:7" ht="13.5" thickBot="1" x14ac:dyDescent="0.25">
      <c r="A56" s="43" t="s">
        <v>155</v>
      </c>
      <c r="B56" s="44">
        <f t="shared" ref="B56:G56" si="3">SUM(B49:B55)</f>
        <v>100</v>
      </c>
      <c r="C56" s="45">
        <f t="shared" si="3"/>
        <v>85</v>
      </c>
      <c r="D56" s="45">
        <f t="shared" si="3"/>
        <v>70</v>
      </c>
      <c r="E56" s="45">
        <f t="shared" si="3"/>
        <v>0</v>
      </c>
      <c r="F56" s="45">
        <f t="shared" si="3"/>
        <v>0</v>
      </c>
      <c r="G56" s="55">
        <f t="shared" si="3"/>
        <v>0</v>
      </c>
    </row>
    <row r="57" spans="1:7" ht="13.5" thickBot="1" x14ac:dyDescent="0.25">
      <c r="A57" s="56"/>
      <c r="B57" s="57"/>
      <c r="C57" s="58"/>
      <c r="D57" s="58"/>
      <c r="E57" s="58"/>
      <c r="F57" s="58"/>
      <c r="G57" s="59"/>
    </row>
    <row r="58" spans="1:7" ht="13.5" thickBot="1" x14ac:dyDescent="0.25">
      <c r="A58" s="165" t="s">
        <v>174</v>
      </c>
      <c r="B58" s="166"/>
      <c r="C58" s="166"/>
      <c r="D58" s="166"/>
      <c r="E58" s="166"/>
      <c r="F58" s="166"/>
      <c r="G58" s="167"/>
    </row>
    <row r="59" spans="1:7" ht="18.75" customHeight="1" x14ac:dyDescent="0.2">
      <c r="A59" s="168">
        <f>+'Mapa de Riesgos'!C29</f>
        <v>0</v>
      </c>
      <c r="B59" s="169"/>
      <c r="C59" s="33" t="s">
        <v>175</v>
      </c>
      <c r="D59" s="33" t="s">
        <v>176</v>
      </c>
      <c r="E59" s="33" t="s">
        <v>177</v>
      </c>
      <c r="F59" s="33" t="s">
        <v>178</v>
      </c>
      <c r="G59" s="51" t="s">
        <v>179</v>
      </c>
    </row>
    <row r="60" spans="1:7" ht="57" customHeight="1" thickBot="1" x14ac:dyDescent="0.25">
      <c r="A60" s="170"/>
      <c r="B60" s="171"/>
      <c r="C60" s="34">
        <f>'Mapa de Riesgos'!K29</f>
        <v>0</v>
      </c>
      <c r="D60" s="34">
        <f>'Mapa de Riesgos'!K30</f>
        <v>0</v>
      </c>
      <c r="E60" s="34">
        <f>'Mapa de Riesgos'!K31</f>
        <v>0</v>
      </c>
      <c r="F60" s="34">
        <f>'Mapa de Riesgos'!K32</f>
        <v>0</v>
      </c>
      <c r="G60" s="52">
        <f>'Mapa de Riesgos'!K33</f>
        <v>0</v>
      </c>
    </row>
    <row r="61" spans="1:7" ht="42.75" customHeight="1" thickBot="1" x14ac:dyDescent="0.25">
      <c r="A61" s="163" t="s">
        <v>144</v>
      </c>
      <c r="B61" s="164"/>
      <c r="C61" s="35">
        <f>+'Mapa de Riesgos'!L29</f>
        <v>0</v>
      </c>
      <c r="D61" s="35">
        <f>+'Mapa de Riesgos'!L30</f>
        <v>0</v>
      </c>
      <c r="E61" s="35">
        <f>+'Mapa de Riesgos'!L31</f>
        <v>0</v>
      </c>
      <c r="F61" s="35">
        <f>+'Mapa de Riesgos'!L32</f>
        <v>0</v>
      </c>
      <c r="G61" s="53">
        <f>+'Mapa de Riesgos'!L33</f>
        <v>0</v>
      </c>
    </row>
    <row r="62" spans="1:7" ht="13.5" thickBot="1" x14ac:dyDescent="0.25">
      <c r="A62" s="36" t="s">
        <v>145</v>
      </c>
      <c r="B62" s="37" t="s">
        <v>146</v>
      </c>
      <c r="C62" s="38" t="s">
        <v>147</v>
      </c>
      <c r="D62" s="38" t="s">
        <v>147</v>
      </c>
      <c r="E62" s="38" t="s">
        <v>147</v>
      </c>
      <c r="F62" s="38" t="s">
        <v>147</v>
      </c>
      <c r="G62" s="54" t="s">
        <v>147</v>
      </c>
    </row>
    <row r="63" spans="1:7" ht="25.5" x14ac:dyDescent="0.2">
      <c r="A63" s="46" t="s">
        <v>148</v>
      </c>
      <c r="B63" s="40">
        <v>15</v>
      </c>
      <c r="C63" s="62"/>
      <c r="D63" s="62"/>
      <c r="E63" s="62"/>
      <c r="F63" s="62"/>
      <c r="G63" s="63"/>
    </row>
    <row r="64" spans="1:7" ht="25.5" x14ac:dyDescent="0.2">
      <c r="A64" s="46" t="s">
        <v>149</v>
      </c>
      <c r="B64" s="40">
        <v>5</v>
      </c>
      <c r="C64" s="62"/>
      <c r="D64" s="62"/>
      <c r="E64" s="62"/>
      <c r="F64" s="62"/>
      <c r="G64" s="63"/>
    </row>
    <row r="65" spans="1:7" x14ac:dyDescent="0.2">
      <c r="A65" s="46" t="s">
        <v>150</v>
      </c>
      <c r="B65" s="40">
        <v>15</v>
      </c>
      <c r="C65" s="62"/>
      <c r="D65" s="62"/>
      <c r="E65" s="62"/>
      <c r="F65" s="62"/>
      <c r="G65" s="63"/>
    </row>
    <row r="66" spans="1:7" x14ac:dyDescent="0.2">
      <c r="A66" s="46" t="s">
        <v>151</v>
      </c>
      <c r="B66" s="40">
        <v>10</v>
      </c>
      <c r="C66" s="62"/>
      <c r="D66" s="62"/>
      <c r="E66" s="62"/>
      <c r="F66" s="62"/>
      <c r="G66" s="63"/>
    </row>
    <row r="67" spans="1:7" x14ac:dyDescent="0.2">
      <c r="A67" s="46" t="s">
        <v>152</v>
      </c>
      <c r="B67" s="40">
        <v>15</v>
      </c>
      <c r="C67" s="62"/>
      <c r="D67" s="62"/>
      <c r="E67" s="62"/>
      <c r="F67" s="62"/>
      <c r="G67" s="63"/>
    </row>
    <row r="68" spans="1:7" ht="15.75" customHeight="1" x14ac:dyDescent="0.2">
      <c r="A68" s="39" t="s">
        <v>153</v>
      </c>
      <c r="B68" s="40">
        <v>10</v>
      </c>
      <c r="C68" s="62"/>
      <c r="D68" s="62"/>
      <c r="E68" s="62"/>
      <c r="F68" s="62"/>
      <c r="G68" s="63"/>
    </row>
    <row r="69" spans="1:7" ht="13.5" thickBot="1" x14ac:dyDescent="0.25">
      <c r="A69" s="47" t="s">
        <v>154</v>
      </c>
      <c r="B69" s="42">
        <v>30</v>
      </c>
      <c r="C69" s="64"/>
      <c r="D69" s="64"/>
      <c r="E69" s="64"/>
      <c r="F69" s="64"/>
      <c r="G69" s="65"/>
    </row>
    <row r="70" spans="1:7" ht="13.5" thickBot="1" x14ac:dyDescent="0.25">
      <c r="A70" s="43" t="s">
        <v>155</v>
      </c>
      <c r="B70" s="44">
        <f t="shared" ref="B70:G70" si="4">SUM(B63:B69)</f>
        <v>100</v>
      </c>
      <c r="C70" s="60">
        <f t="shared" si="4"/>
        <v>0</v>
      </c>
      <c r="D70" s="60">
        <f t="shared" si="4"/>
        <v>0</v>
      </c>
      <c r="E70" s="60">
        <f t="shared" si="4"/>
        <v>0</v>
      </c>
      <c r="F70" s="60">
        <f t="shared" si="4"/>
        <v>0</v>
      </c>
      <c r="G70" s="61">
        <f t="shared" si="4"/>
        <v>0</v>
      </c>
    </row>
  </sheetData>
  <sheetProtection algorithmName="SHA-512" hashValue="Q8WxQh3gS3Kuhpq0FGgEurqms2ZaZkwVQc13lfd1aWeEcrVahxdxqw4X/wJdJpw5zSwpKmuiz+VsgyPgvW1ksQ==" saltValue="t473fUdfOSHrqaCulqKSqA==" spinCount="100000" sheet="1" objects="1" scenarios="1"/>
  <mergeCells count="16">
    <mergeCell ref="A1:G1"/>
    <mergeCell ref="A61:B61"/>
    <mergeCell ref="A58:G58"/>
    <mergeCell ref="A59:B60"/>
    <mergeCell ref="A47:B47"/>
    <mergeCell ref="A44:G44"/>
    <mergeCell ref="A45:B46"/>
    <mergeCell ref="A33:B33"/>
    <mergeCell ref="A30:G30"/>
    <mergeCell ref="A31:B32"/>
    <mergeCell ref="A19:B19"/>
    <mergeCell ref="A16:G16"/>
    <mergeCell ref="A17:B18"/>
    <mergeCell ref="A5:B5"/>
    <mergeCell ref="A2:G2"/>
    <mergeCell ref="A3: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6"/>
  <sheetViews>
    <sheetView topLeftCell="A3" workbookViewId="0">
      <selection activeCell="D22" sqref="D22"/>
    </sheetView>
  </sheetViews>
  <sheetFormatPr baseColWidth="10" defaultColWidth="11.42578125" defaultRowHeight="15" x14ac:dyDescent="0.25"/>
  <cols>
    <col min="2" max="2" width="15.7109375" customWidth="1"/>
    <col min="4" max="4" width="27" customWidth="1"/>
  </cols>
  <sheetData>
    <row r="2" spans="2:6" x14ac:dyDescent="0.25">
      <c r="B2" s="2" t="s">
        <v>22</v>
      </c>
      <c r="C2" s="2"/>
      <c r="D2" s="2" t="s">
        <v>23</v>
      </c>
    </row>
    <row r="3" spans="2:6" x14ac:dyDescent="0.25">
      <c r="B3">
        <v>1</v>
      </c>
      <c r="D3">
        <v>1</v>
      </c>
    </row>
    <row r="4" spans="2:6" x14ac:dyDescent="0.25">
      <c r="B4">
        <v>2</v>
      </c>
      <c r="D4">
        <v>2</v>
      </c>
    </row>
    <row r="5" spans="2:6" x14ac:dyDescent="0.25">
      <c r="B5">
        <v>3</v>
      </c>
      <c r="D5">
        <v>3</v>
      </c>
    </row>
    <row r="6" spans="2:6" x14ac:dyDescent="0.25">
      <c r="B6">
        <v>4</v>
      </c>
      <c r="D6">
        <v>4</v>
      </c>
    </row>
    <row r="7" spans="2:6" x14ac:dyDescent="0.25">
      <c r="B7">
        <v>5</v>
      </c>
      <c r="D7">
        <v>5</v>
      </c>
    </row>
    <row r="8" spans="2:6" x14ac:dyDescent="0.25">
      <c r="B8" s="1" t="s">
        <v>180</v>
      </c>
      <c r="D8" s="1" t="s">
        <v>180</v>
      </c>
    </row>
    <row r="11" spans="2:6" x14ac:dyDescent="0.25">
      <c r="B11" s="2" t="s">
        <v>181</v>
      </c>
      <c r="D11" s="2" t="s">
        <v>182</v>
      </c>
      <c r="F11" t="s">
        <v>183</v>
      </c>
    </row>
    <row r="12" spans="2:6" x14ac:dyDescent="0.25">
      <c r="B12" t="s">
        <v>184</v>
      </c>
      <c r="D12" t="s">
        <v>75</v>
      </c>
      <c r="F12" t="s">
        <v>185</v>
      </c>
    </row>
    <row r="13" spans="2:6" x14ac:dyDescent="0.25">
      <c r="B13" t="s">
        <v>186</v>
      </c>
      <c r="D13" t="s">
        <v>82</v>
      </c>
      <c r="F13" t="s">
        <v>187</v>
      </c>
    </row>
    <row r="14" spans="2:6" x14ac:dyDescent="0.25">
      <c r="B14" t="s">
        <v>188</v>
      </c>
      <c r="D14" t="s">
        <v>53</v>
      </c>
    </row>
    <row r="15" spans="2:6" x14ac:dyDescent="0.25">
      <c r="B15" t="s">
        <v>189</v>
      </c>
      <c r="D15" t="s">
        <v>190</v>
      </c>
    </row>
    <row r="16" spans="2:6" x14ac:dyDescent="0.25">
      <c r="B16" t="s">
        <v>44</v>
      </c>
      <c r="D16" t="s">
        <v>43</v>
      </c>
    </row>
    <row r="17" spans="2:4" x14ac:dyDescent="0.25">
      <c r="B17" t="s">
        <v>191</v>
      </c>
      <c r="D17" t="s">
        <v>192</v>
      </c>
    </row>
    <row r="20" spans="2:4" x14ac:dyDescent="0.25">
      <c r="B20" s="2" t="s">
        <v>193</v>
      </c>
      <c r="C20" s="3" t="s">
        <v>194</v>
      </c>
    </row>
    <row r="21" spans="2:4" x14ac:dyDescent="0.25">
      <c r="B21" t="s">
        <v>47</v>
      </c>
    </row>
    <row r="22" spans="2:4" x14ac:dyDescent="0.25">
      <c r="B22" t="s">
        <v>59</v>
      </c>
    </row>
    <row r="24" spans="2:4" x14ac:dyDescent="0.25">
      <c r="B24" s="2" t="s">
        <v>195</v>
      </c>
      <c r="D24" s="2" t="s">
        <v>196</v>
      </c>
    </row>
    <row r="25" spans="2:4" x14ac:dyDescent="0.25">
      <c r="B25" t="s">
        <v>197</v>
      </c>
      <c r="D25" t="s">
        <v>198</v>
      </c>
    </row>
    <row r="26" spans="2:4" x14ac:dyDescent="0.25">
      <c r="B26" t="s">
        <v>45</v>
      </c>
      <c r="D26" t="s">
        <v>199</v>
      </c>
    </row>
    <row r="27" spans="2:4" x14ac:dyDescent="0.25">
      <c r="B27" t="s">
        <v>48</v>
      </c>
      <c r="D27" t="s">
        <v>200</v>
      </c>
    </row>
    <row r="28" spans="2:4" x14ac:dyDescent="0.25">
      <c r="B28" t="s">
        <v>70</v>
      </c>
      <c r="D28" t="s">
        <v>201</v>
      </c>
    </row>
    <row r="29" spans="2:4" x14ac:dyDescent="0.25">
      <c r="D29" t="s">
        <v>202</v>
      </c>
    </row>
    <row r="30" spans="2:4" x14ac:dyDescent="0.25">
      <c r="D30" t="s">
        <v>203</v>
      </c>
    </row>
    <row r="31" spans="2:4" x14ac:dyDescent="0.25">
      <c r="D31" t="s">
        <v>204</v>
      </c>
    </row>
    <row r="32" spans="2:4" x14ac:dyDescent="0.25">
      <c r="D32" t="s">
        <v>205</v>
      </c>
    </row>
    <row r="33" spans="2:4" x14ac:dyDescent="0.25">
      <c r="D33" t="s">
        <v>206</v>
      </c>
    </row>
    <row r="34" spans="2:4" x14ac:dyDescent="0.25">
      <c r="D34" t="s">
        <v>207</v>
      </c>
    </row>
    <row r="35" spans="2:4" x14ac:dyDescent="0.25">
      <c r="B35" s="2" t="s">
        <v>208</v>
      </c>
      <c r="D35" t="s">
        <v>209</v>
      </c>
    </row>
    <row r="36" spans="2:4" x14ac:dyDescent="0.25">
      <c r="B36" t="s">
        <v>64</v>
      </c>
      <c r="D36" t="s">
        <v>210</v>
      </c>
    </row>
    <row r="37" spans="2:4" x14ac:dyDescent="0.25">
      <c r="B37" t="s">
        <v>49</v>
      </c>
      <c r="D37" t="s">
        <v>211</v>
      </c>
    </row>
    <row r="38" spans="2:4" x14ac:dyDescent="0.25">
      <c r="B38" t="s">
        <v>212</v>
      </c>
      <c r="D38" t="s">
        <v>213</v>
      </c>
    </row>
    <row r="39" spans="2:4" x14ac:dyDescent="0.25">
      <c r="D39" t="s">
        <v>214</v>
      </c>
    </row>
    <row r="40" spans="2:4" x14ac:dyDescent="0.25">
      <c r="D40" t="s">
        <v>215</v>
      </c>
    </row>
    <row r="41" spans="2:4" x14ac:dyDescent="0.25">
      <c r="D41" t="s">
        <v>216</v>
      </c>
    </row>
    <row r="42" spans="2:4" x14ac:dyDescent="0.25">
      <c r="D42" t="s">
        <v>217</v>
      </c>
    </row>
    <row r="43" spans="2:4" x14ac:dyDescent="0.25">
      <c r="D43" t="s">
        <v>218</v>
      </c>
    </row>
    <row r="44" spans="2:4" x14ac:dyDescent="0.25">
      <c r="D44" t="s">
        <v>40</v>
      </c>
    </row>
    <row r="45" spans="2:4" x14ac:dyDescent="0.25">
      <c r="D45" t="s">
        <v>219</v>
      </c>
    </row>
    <row r="46" spans="2:4" x14ac:dyDescent="0.25">
      <c r="D46" t="s">
        <v>220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vt:lpstr>
      <vt:lpstr>Impacto - Probabilidad</vt:lpstr>
      <vt:lpstr>Controles</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UNIDAD VICTIMAS</cp:lastModifiedBy>
  <cp:revision/>
  <dcterms:created xsi:type="dcterms:W3CDTF">2015-09-15T13:36:01Z</dcterms:created>
  <dcterms:modified xsi:type="dcterms:W3CDTF">2016-07-06T21:19:00Z</dcterms:modified>
  <cp:category/>
  <cp:contentStatus/>
</cp:coreProperties>
</file>