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rley.barbosa\Desktop\Backup 07062016\Mesa de trabajo riesgos 17-05-2016\direccionamiento\"/>
    </mc:Choice>
  </mc:AlternateContent>
  <bookViews>
    <workbookView xWindow="0" yWindow="0" windowWidth="24000" windowHeight="10320"/>
  </bookViews>
  <sheets>
    <sheet name="Mapa de Riesgos" sheetId="2" r:id="rId1"/>
    <sheet name="Impacto - Probabilidad" sheetId="6" r:id="rId2"/>
    <sheet name="Controles" sheetId="5" r:id="rId3"/>
    <sheet name="Hoja1" sheetId="3"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2" l="1"/>
  <c r="I14" i="2"/>
  <c r="I19" i="2"/>
  <c r="I24" i="2"/>
  <c r="I29" i="2"/>
  <c r="I9" i="2"/>
  <c r="P9" i="2" l="1"/>
  <c r="G61" i="5" l="1"/>
  <c r="G60" i="5"/>
  <c r="F61" i="5"/>
  <c r="F60" i="5"/>
  <c r="E61" i="5"/>
  <c r="E60" i="5"/>
  <c r="D61" i="5"/>
  <c r="C61" i="5"/>
  <c r="D60" i="5"/>
  <c r="C60" i="5"/>
  <c r="A59" i="5"/>
  <c r="G47" i="5"/>
  <c r="G46" i="5"/>
  <c r="F47" i="5"/>
  <c r="F46" i="5"/>
  <c r="E47" i="5"/>
  <c r="E46" i="5"/>
  <c r="D47" i="5"/>
  <c r="D46" i="5"/>
  <c r="C47" i="5"/>
  <c r="C46" i="5"/>
  <c r="A45" i="5"/>
  <c r="G33" i="5"/>
  <c r="G32" i="5"/>
  <c r="F33" i="5"/>
  <c r="F32" i="5"/>
  <c r="E33" i="5"/>
  <c r="E32" i="5"/>
  <c r="D33" i="5"/>
  <c r="D32" i="5"/>
  <c r="C33" i="5"/>
  <c r="C32" i="5"/>
  <c r="A31" i="5"/>
  <c r="G19" i="5"/>
  <c r="G18" i="5"/>
  <c r="F19" i="5"/>
  <c r="F18" i="5"/>
  <c r="E19" i="5"/>
  <c r="E18" i="5"/>
  <c r="D19" i="5"/>
  <c r="D18" i="5"/>
  <c r="A17" i="5"/>
  <c r="C19" i="5"/>
  <c r="C18" i="5"/>
  <c r="F5" i="5"/>
  <c r="D5" i="5"/>
  <c r="C5" i="5"/>
  <c r="G4" i="5"/>
  <c r="G5" i="5"/>
  <c r="F4" i="5"/>
  <c r="D4" i="5"/>
  <c r="C4" i="5"/>
  <c r="A3" i="5"/>
  <c r="G70" i="5"/>
  <c r="F70" i="5"/>
  <c r="E70" i="5"/>
  <c r="D70" i="5"/>
  <c r="C70" i="5"/>
  <c r="B70" i="5"/>
  <c r="G56" i="5"/>
  <c r="F56" i="5"/>
  <c r="E56" i="5"/>
  <c r="D56" i="5"/>
  <c r="C56" i="5"/>
  <c r="B56" i="5"/>
  <c r="G42" i="5"/>
  <c r="F42" i="5"/>
  <c r="E42" i="5"/>
  <c r="D42" i="5"/>
  <c r="C42" i="5"/>
  <c r="B42" i="5"/>
  <c r="G28" i="5"/>
  <c r="F28" i="5"/>
  <c r="E28" i="5"/>
  <c r="D28" i="5"/>
  <c r="C28" i="5"/>
  <c r="B28" i="5"/>
  <c r="G14" i="5"/>
  <c r="F14" i="5"/>
  <c r="E14" i="5"/>
  <c r="M11" i="2" s="1"/>
  <c r="D14" i="5"/>
  <c r="C14" i="5"/>
  <c r="M9" i="2" s="1"/>
  <c r="B14" i="5"/>
  <c r="M13" i="2" l="1"/>
  <c r="M12" i="2"/>
  <c r="M22" i="2"/>
  <c r="M27" i="2"/>
  <c r="M25" i="2"/>
  <c r="M20" i="2"/>
  <c r="M30" i="2"/>
  <c r="M24" i="2"/>
  <c r="M26" i="2"/>
  <c r="M28" i="2"/>
  <c r="M19" i="2"/>
  <c r="M21" i="2"/>
  <c r="M23" i="2"/>
  <c r="M15" i="2"/>
  <c r="M33" i="2"/>
  <c r="M32" i="2"/>
  <c r="M31" i="2"/>
  <c r="M29" i="2"/>
  <c r="M18" i="2"/>
  <c r="M17" i="2"/>
  <c r="M16" i="2"/>
  <c r="M14" i="2"/>
  <c r="P19" i="2" l="1"/>
  <c r="P24" i="2"/>
  <c r="P29" i="2"/>
</calcChain>
</file>

<file path=xl/sharedStrings.xml><?xml version="1.0" encoding="utf-8"?>
<sst xmlns="http://schemas.openxmlformats.org/spreadsheetml/2006/main" count="349" uniqueCount="225">
  <si>
    <t>IDENTIFICACION</t>
  </si>
  <si>
    <t>Riesgo</t>
  </si>
  <si>
    <t>Causas</t>
  </si>
  <si>
    <t>Consecuencias</t>
  </si>
  <si>
    <t>RIESGO 
INHERENTE</t>
  </si>
  <si>
    <t>Probabilidad</t>
  </si>
  <si>
    <t>Impacto</t>
  </si>
  <si>
    <t>Nivel Riesgo</t>
  </si>
  <si>
    <t>CONTROLES</t>
  </si>
  <si>
    <t>RIESGO 
RESIDUAL</t>
  </si>
  <si>
    <t>Preventivo</t>
  </si>
  <si>
    <t>Correctivo</t>
  </si>
  <si>
    <t>Descripción</t>
  </si>
  <si>
    <t>Tipo de Riesgo</t>
  </si>
  <si>
    <t>Fecha de Inicio</t>
  </si>
  <si>
    <t>Meta</t>
  </si>
  <si>
    <t>Observaciones</t>
  </si>
  <si>
    <t xml:space="preserve">Código: </t>
  </si>
  <si>
    <t xml:space="preserve">Versión: </t>
  </si>
  <si>
    <t>Fecha de aprobación:</t>
  </si>
  <si>
    <t xml:space="preserve">Página: </t>
  </si>
  <si>
    <t>PROCESO DE DIRECCIONAMIENTO ESTRATÉGICO</t>
  </si>
  <si>
    <t>100.01.15-2</t>
  </si>
  <si>
    <t>Procedimiento de Administración de Riesgos Institucionales y de Proceso</t>
  </si>
  <si>
    <t xml:space="preserve">Tipos Riesgos </t>
  </si>
  <si>
    <t>Estratégico</t>
  </si>
  <si>
    <t xml:space="preserve">Imagen </t>
  </si>
  <si>
    <t>Operativo</t>
  </si>
  <si>
    <t xml:space="preserve">Financiero </t>
  </si>
  <si>
    <t>Cumplimiento</t>
  </si>
  <si>
    <t xml:space="preserve">Tecnológico </t>
  </si>
  <si>
    <t>NA</t>
  </si>
  <si>
    <t xml:space="preserve">Efectos </t>
  </si>
  <si>
    <t xml:space="preserve">Salud en las personas </t>
  </si>
  <si>
    <t xml:space="preserve">Credibilidad o imagen </t>
  </si>
  <si>
    <t>Operacional</t>
  </si>
  <si>
    <t xml:space="preserve">Seguridad de la Información </t>
  </si>
  <si>
    <t xml:space="preserve">Legales </t>
  </si>
  <si>
    <t>X</t>
  </si>
  <si>
    <t xml:space="preserve">Proceso </t>
  </si>
  <si>
    <t xml:space="preserve">Procesos </t>
  </si>
  <si>
    <t>Direccionamiento Estratégico</t>
  </si>
  <si>
    <t>Planeación Estratégica</t>
  </si>
  <si>
    <t xml:space="preserve">Gestión de Prevención y atención a Emergencias </t>
  </si>
  <si>
    <t xml:space="preserve">Gestión de Atención y orientación </t>
  </si>
  <si>
    <t>Gestión de Registro y Valoración</t>
  </si>
  <si>
    <t>Gestión para la Asistencia</t>
  </si>
  <si>
    <t xml:space="preserve">Gestión de Reparación Individual y Colectiva </t>
  </si>
  <si>
    <t xml:space="preserve">Gestión de la Información </t>
  </si>
  <si>
    <t>Participación y Visibilización a las Víctimas</t>
  </si>
  <si>
    <t xml:space="preserve">Gestión Interinstitucional </t>
  </si>
  <si>
    <t xml:space="preserve">Gestión de Comunicaciones </t>
  </si>
  <si>
    <t xml:space="preserve">Gestión Jurídica </t>
  </si>
  <si>
    <t>Gestión Contractual</t>
  </si>
  <si>
    <t xml:space="preserve">Gestión de Cooperación </t>
  </si>
  <si>
    <t xml:space="preserve">Gestión Administrativa </t>
  </si>
  <si>
    <t xml:space="preserve">Gestión Documental </t>
  </si>
  <si>
    <t xml:space="preserve">Gestión Financiera </t>
  </si>
  <si>
    <t xml:space="preserve">Gestión de Tecnología de la Información </t>
  </si>
  <si>
    <t xml:space="preserve">Control Interno Disciplinario </t>
  </si>
  <si>
    <t xml:space="preserve">Gestión del Talento Humano </t>
  </si>
  <si>
    <t xml:space="preserve">Seguimiento y Mejora </t>
  </si>
  <si>
    <t xml:space="preserve">Evaluación Independiente </t>
  </si>
  <si>
    <t>Zona de Riesgo</t>
  </si>
  <si>
    <t xml:space="preserve">Zona </t>
  </si>
  <si>
    <t xml:space="preserve">Extrema </t>
  </si>
  <si>
    <t xml:space="preserve">Alta </t>
  </si>
  <si>
    <t xml:space="preserve">Moderada </t>
  </si>
  <si>
    <t xml:space="preserve">Baja </t>
  </si>
  <si>
    <t>No</t>
  </si>
  <si>
    <t>¿Está(n) definido(s) el(los) responsable(s) de la ejecución del control y del seguimiento?</t>
  </si>
  <si>
    <t>¿El control es automático?</t>
  </si>
  <si>
    <t>¿El control es manual?</t>
  </si>
  <si>
    <t>¿Existen manuales, instructivos o procedimientos para el manejo del control?</t>
  </si>
  <si>
    <t>¿La frecuencia de ejecución del control y seguimiento es adecuada?</t>
  </si>
  <si>
    <t>¿Se cuenta con evidencias de la ejecución y seguimiento del control?</t>
  </si>
  <si>
    <t>¿En el tiempo que lleva la herramienta ha demostrado ser efectiva?</t>
  </si>
  <si>
    <t>SI</t>
  </si>
  <si>
    <t>VALOR</t>
  </si>
  <si>
    <t xml:space="preserve">TOTAL </t>
  </si>
  <si>
    <t xml:space="preserve">RIESGO 1 </t>
  </si>
  <si>
    <t>Calificaciones</t>
  </si>
  <si>
    <t>Control 1.1</t>
  </si>
  <si>
    <t>Control 1.2</t>
  </si>
  <si>
    <t>Control 1.3</t>
  </si>
  <si>
    <t>Control 1.4</t>
  </si>
  <si>
    <t>Control 1.5</t>
  </si>
  <si>
    <t>RIESGO 2</t>
  </si>
  <si>
    <t>Control 2.1</t>
  </si>
  <si>
    <t>Control 2.2</t>
  </si>
  <si>
    <t>Control 3.3</t>
  </si>
  <si>
    <t>Control 2.3</t>
  </si>
  <si>
    <t>Control 2.4</t>
  </si>
  <si>
    <t>Control 2.5</t>
  </si>
  <si>
    <t>RIESGO 3</t>
  </si>
  <si>
    <t>Control 3.1</t>
  </si>
  <si>
    <t>Control 3.2</t>
  </si>
  <si>
    <t>Control 3.4</t>
  </si>
  <si>
    <t>Control 3.5</t>
  </si>
  <si>
    <t>RIESGO 4</t>
  </si>
  <si>
    <t>Control 4.1</t>
  </si>
  <si>
    <t>Control 4.2</t>
  </si>
  <si>
    <t>Control 4.3</t>
  </si>
  <si>
    <t>Control 4.4</t>
  </si>
  <si>
    <t>Control 4.5</t>
  </si>
  <si>
    <t>RIESGO 5</t>
  </si>
  <si>
    <t>Control 5.1</t>
  </si>
  <si>
    <t>Control 5.2</t>
  </si>
  <si>
    <t>Control 5.3</t>
  </si>
  <si>
    <t>Control 5.4</t>
  </si>
  <si>
    <t>Control 5.5</t>
  </si>
  <si>
    <t>Medida de Tratamiento</t>
  </si>
  <si>
    <t xml:space="preserve">Acción </t>
  </si>
  <si>
    <t xml:space="preserve">Medida </t>
  </si>
  <si>
    <t xml:space="preserve">Evitar el riesgo </t>
  </si>
  <si>
    <t>Reducir el riesgo</t>
  </si>
  <si>
    <t>Transferir el riesgo</t>
  </si>
  <si>
    <t xml:space="preserve">Fecha </t>
  </si>
  <si>
    <t xml:space="preserve">Descripción del seguimiento </t>
  </si>
  <si>
    <t>Adecuado</t>
  </si>
  <si>
    <t xml:space="preserve">SI </t>
  </si>
  <si>
    <t>NO</t>
  </si>
  <si>
    <t>tipo de control</t>
  </si>
  <si>
    <t>¿El control previene la materialización del riesgo (afecta probabilidad- Preventivo), ¿El control permite enfrentar la situación en caso de materialización, (afecta impacto - Correctivo)?</t>
  </si>
  <si>
    <t>Responsable</t>
  </si>
  <si>
    <t>Otro</t>
  </si>
  <si>
    <t xml:space="preserve">Los controles son efectivos? 
SI o NO </t>
  </si>
  <si>
    <t>PLAN DE RESPUESTA AL RIESGO (PROCESO)</t>
  </si>
  <si>
    <t>% de avance de las acciones</t>
  </si>
  <si>
    <t>SEGUIMIENTO AL PLAN DE RESPUESTA AL RIESGO (CONTROL INTERNO)</t>
  </si>
  <si>
    <t>FORMATO PARA EL LEVANTAMIENTO DEL MAPA DE RIESGOS DE GESTION</t>
  </si>
  <si>
    <t>Niveles para</t>
  </si>
  <si>
    <t>Escala</t>
  </si>
  <si>
    <t xml:space="preserve">Impacto (consecuencias) Cuantitativo </t>
  </si>
  <si>
    <t>Impacto (consecuencias) Cualitativo</t>
  </si>
  <si>
    <t>CATASTRÓFICO</t>
  </si>
  <si>
    <t>-Impacto que afecta la ejecución presupuestal en un valor mayor o igual al 50%</t>
  </si>
  <si>
    <t>-Pérdida de cobertura en la prestación de los servicios de la entidad mayor o igual al 50%</t>
  </si>
  <si>
    <t>-Pago de indemnizaciones a terceros por acciones legales que pueden afectar el presupuesto total de la entidad en un valor mayor o igual al 50%</t>
  </si>
  <si>
    <t>-Pago de sanciones económicas por incumplimiento en la normatividad aplicable ante un ente regulador, las cuales afectan en un valor mayor o igual al 50% del Presupuesto general de la entidad.</t>
  </si>
  <si>
    <t>- Interrupción de las operaciones de la Entidad por más de Cinco (5) días.</t>
  </si>
  <si>
    <t>- Intervención por parte de un ente de control u otro ente regulador.</t>
  </si>
  <si>
    <t>- Pérdida de Información crítica para la entidad que no se puede recuperar.</t>
  </si>
  <si>
    <t>- Incumplimiento en las metas y objetivos institucionales afectando de forma grave la ejecución presupuestal.</t>
  </si>
  <si>
    <t>- Imagen institucional afectada en el orden nacional o regional por actos o hechos de corrupción comprobados.</t>
  </si>
  <si>
    <t>MAYOR</t>
  </si>
  <si>
    <t>-Impacto que afecte la ejecución presupuestal en un valor mayor o igual al 20%</t>
  </si>
  <si>
    <t>-Pérdida de cobertura en la prestación de los servicios de la entidad mayor o igual al 20%</t>
  </si>
  <si>
    <t>-Pago de indemnizaciones a terceros por acciones legales que pueden afectar el presupuesto total de la entidad en un valor mayor o igual al 20%</t>
  </si>
  <si>
    <t>-Pago de sanciones económicas por incumplimiento en la normatividad aplicable ante un ente regulador, las cuales afectan en un valor mayor o igual al 20% del presupuesto general de la entidad.</t>
  </si>
  <si>
    <t>- Interrupción de las operaciones de la Entidad por más de dos (2) días.</t>
  </si>
  <si>
    <t>- Pérdida de información crítica que puede ser recuperada de forma parcial o incompleta.</t>
  </si>
  <si>
    <t>- Sanción por parte del ente de control u otro ente regulador.</t>
  </si>
  <si>
    <t>- Incumplimiento en las metas y objetivos institucionales afectando el cumplimiento en las metas de gobierno.</t>
  </si>
  <si>
    <t>- Imagen institucional afectada en el orden nacional o regional por incumplimientos en la prestación del servicio a los usuarios o ciudadanos.</t>
  </si>
  <si>
    <t>MODERADO</t>
  </si>
  <si>
    <t>-Impacto que afecte la ejecución presupuestal en un valor mayor o igual al 5%.</t>
  </si>
  <si>
    <t>-Pérdida de cobertura en la prestación de los servicios de la entidad mayor o igual al 10%.</t>
  </si>
  <si>
    <t>-Pago de indemnizaciones a terceros por acciones legales que pueden afectar el presupuesto total de la entidad en un valor mayor o igual al 5%.</t>
  </si>
  <si>
    <t>-Pago de sanciones económicas por incumplimiento en la normatividad aplicable ante un ente regulador, las cuales afectan en un valor mayor o igual al 5% del presupuesto general de la entidad.</t>
  </si>
  <si>
    <t>- Interrupción de las operaciones de la Entidad por un (1) día.</t>
  </si>
  <si>
    <t>- Reclamaciones o quejas de los usuarios que podrían implicar una denuncia ante los entes reguladores o una demanda de largo alcance para la entidad.</t>
  </si>
  <si>
    <t>- Inoportunidad en la información ocasionando retrasos en la atención a los usuarios.</t>
  </si>
  <si>
    <t>- Reproceso de actividades y aumento de carga operativa.</t>
  </si>
  <si>
    <t>- Imagen institucional afectada en el orden nacional o regional por retrasos en la prestación del servicio a los usuarios o ciudadanos.</t>
  </si>
  <si>
    <t>- Investigaciones penales, fiscales o disciplinarias.</t>
  </si>
  <si>
    <t>Menor</t>
  </si>
  <si>
    <t>- Impacto que afecte la ejecución presupuestal en un valor menor al 5%</t>
  </si>
  <si>
    <t>- Pérdida de cobertura en la prestación de los servicios de la entidad menor al 10%</t>
  </si>
  <si>
    <t>- Pago de indemnizaciones a terceros por acciones legales que pueden afectar el presupuesto total de la entidad en un valor menor al 5%</t>
  </si>
  <si>
    <t>- Pago de sanciones económicas por incumplimiento en la normatividad aplicable ante un ente regulador, las cuales afectan en un valor menor al 5% del presupuesto general de la entidad.</t>
  </si>
  <si>
    <t>- Interrupción de las operaciones de la Entidad por algunas horas.</t>
  </si>
  <si>
    <t>- Reclamaciones o quejas de los usuarios que implican investigaciones internas disciplinarias.</t>
  </si>
  <si>
    <t>- Imagen institucional afectada localmente por retrasos en la prestación del servicio a los usuarios o ciudadanos.</t>
  </si>
  <si>
    <t>Insignificante</t>
  </si>
  <si>
    <t>- Impacto que afecte la ejecución presupuestal en un valor menor o igual al 1%</t>
  </si>
  <si>
    <t>- Pérdida de cobertura en la prestación de los servicios de la entidad menor o igual al 1%</t>
  </si>
  <si>
    <t>- Pago de indemnizaciones a terceros por acciones legales que pueden afectar el presupuesto total de la entidad en un valor menor o igual al 1%</t>
  </si>
  <si>
    <t>- Pago de sanciones económicas por incumplimiento en la normatividad aplicable ante un ente regulador, las cuales afectan en un valor menor o igual al 1%</t>
  </si>
  <si>
    <t>- No hay interrupción de las operaciones de la entidad.</t>
  </si>
  <si>
    <t>- No se generan sanciones económicas o administrativas.</t>
  </si>
  <si>
    <t>- No se afecta la imagen institucional de forma significativa.</t>
  </si>
  <si>
    <t>calificar el impacto</t>
  </si>
  <si>
    <t xml:space="preserve">
Tabla calificación del Impacto 
</t>
  </si>
  <si>
    <t xml:space="preserve">Tabla calificación de la probabilidad
</t>
  </si>
  <si>
    <t>Duración
(mese)</t>
  </si>
  <si>
    <t>Otros:</t>
  </si>
  <si>
    <t>De 0 a 50 = 0      De 51 a 75=1      De 76 a 100 = 2</t>
  </si>
  <si>
    <t>Correctivo-Impacto
Preventivo-Probab.</t>
  </si>
  <si>
    <t>Calificación 
De 0 a 50 = 0      De 51 a 75=1      De 76 a 100 = 2</t>
  </si>
  <si>
    <t>Definir lineamientos institucionales de manera incorrecta</t>
  </si>
  <si>
    <r>
      <rPr>
        <b/>
        <sz val="11"/>
        <color theme="1"/>
        <rFont val="Calibri"/>
        <family val="2"/>
        <scheme val="minor"/>
      </rPr>
      <t>OBJETIVO DEL PROCESO:</t>
    </r>
    <r>
      <rPr>
        <sz val="11"/>
        <color theme="1"/>
        <rFont val="Calibri"/>
        <family val="2"/>
        <scheme val="minor"/>
      </rPr>
      <t xml:space="preserve">
Definir los lineamientos generales, las políticas y la estructura de operación de la Unidad con el fin de garantizar el cumplimiento de la misión.
 </t>
    </r>
  </si>
  <si>
    <t xml:space="preserve">Realizar seguimiento al cronograma establecido para tener la información requerida a tiempo y alineada </t>
  </si>
  <si>
    <t xml:space="preserve">Tomar decisiones de manera incorrecta frente a los resultados de la gestión de la Unidad </t>
  </si>
  <si>
    <t xml:space="preserve">Debilidades en el seguimiento a los procesos y a los productos </t>
  </si>
  <si>
    <t>Información incompleta para la toma de decisiones</t>
  </si>
  <si>
    <t xml:space="preserve">Debilidad en la definición de los responsables </t>
  </si>
  <si>
    <t xml:space="preserve">Falta de unificación de conceptos </t>
  </si>
  <si>
    <t xml:space="preserve">Las direcciones territoriales y todos los procesos del nivel nacional generan un plan de acción con el fin de garantizar el cumplimiento de los lineamientos dados por la dirección general, como evidencia quedan los planes de acción registrados y aprobados en sisgestión </t>
  </si>
  <si>
    <t xml:space="preserve">Debilidad en el cumplimiento de los requisitos legales y de los usuarios </t>
  </si>
  <si>
    <t xml:space="preserve">Desactualización del normograma de la unidad </t>
  </si>
  <si>
    <t xml:space="preserve">Desactualización de los productos y/o servicios no conformes </t>
  </si>
  <si>
    <t>Realizar seguimiento al cumplimiento de los compromisos establecidos en los comités directivos y territoriales</t>
  </si>
  <si>
    <t xml:space="preserve">Dirección General </t>
  </si>
  <si>
    <t xml:space="preserve">Incumplimiento del cronograma de trabajo establecido </t>
  </si>
  <si>
    <t>El comité institucional de desarrollo administrativo  realiza un plan de trabajo para adelantar el desarrollo de la rendición de cuentas que se lleva a cabo una vez al año y se deja como evidencia un cronograma de trabajo y actas de las reuniones</t>
  </si>
  <si>
    <t>6 meses</t>
  </si>
  <si>
    <t xml:space="preserve">Mala identificación de los riesgos, causas y plan de mejoramiento </t>
  </si>
  <si>
    <t xml:space="preserve">La dirección general en conjunto con la oficina de planeación realizan una consolidación de la información presentada por los procesos y dependencias previa a la revisión por la dirección dejando como evidencia una presentación final para la revisión por dirección </t>
  </si>
  <si>
    <t xml:space="preserve">Revisar y analizar la información presentada por los procesos previa a la revisión por la dirección </t>
  </si>
  <si>
    <t xml:space="preserve">La dirección general en acompañamiento con la oficina de planeación realiza la actualización, socialización e implementación de la metodología de administración de riesgos, así como mesas de trabajo para la identificaciòn de los mismos se deja como evidencia la metolodología, presentaciones de las socializaciones y listas de asistencia </t>
  </si>
  <si>
    <t xml:space="preserve">La oficina asesora de planeación consolida cada dos meses las actualizaciones de las normas y requisitos legales de acuerdo a la información que envian los diferentes procesos y dependencias de la unidad dejando como evidencia los correos electrónicos y normograma aprobado y publicado </t>
  </si>
  <si>
    <t xml:space="preserve">El proceso direccionamiento estratégico solicita a los procesos la actualización de los productos y/o servicios no conformes de los procesos misionales una vez al año dejando como evidencia correos electrónicos y el acta de aprobación </t>
  </si>
  <si>
    <t xml:space="preserve">Implementar la metodología de satisfacción del cliente </t>
  </si>
  <si>
    <t xml:space="preserve">Implementar política de protección de datos </t>
  </si>
  <si>
    <t xml:space="preserve">La Dirección general realizará  comités directivos y territoriales para establecer lineamientos y generar compromisos que permitan garantizar el cumplimiento de la misión de la unidad, como evidencia quedan actas de reunión </t>
  </si>
  <si>
    <t xml:space="preserve">Direccionamiento estratégico aponta los lineamientos técnicos propuestos por los procesos para la ejecución de la política pública </t>
  </si>
  <si>
    <t xml:space="preserve">preventivo </t>
  </si>
  <si>
    <t>Diferencias de información suministrada</t>
  </si>
  <si>
    <t xml:space="preserve">Analizar los informes de seguimiento del mapa de riesgos realizado por el proceso de evaluación independiente </t>
  </si>
  <si>
    <t xml:space="preserve">Manejo inadecuado de la información </t>
  </si>
  <si>
    <t>Fallas en la información de la Unidad en la presentada en la  Rendición de Cuentas</t>
  </si>
  <si>
    <t xml:space="preserve">Reporte inoportuno  de información por parte de las territoriales y dependencias de la sede nacional </t>
  </si>
  <si>
    <t xml:space="preserve">Direccionamiento estratégico solicita a todos los procesos de la unidad los lineamientos técnicos propuestos para la ejecución de la política pública y los adopta en el procesos y en la unidad  </t>
  </si>
  <si>
    <t xml:space="preserve">Realizar una mesa de trabajo entre Direccionamiento estratégico y Planeación estratégica con el fin de realizar seguimiento al cumplimiento del plan de acción nacional y territorial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</si>
</sst>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9"/>
      <color rgb="FF000000"/>
      <name val="Calibri"/>
      <family val="2"/>
    </font>
    <font>
      <sz val="9"/>
      <color theme="1"/>
      <name val="Calibri"/>
      <family val="2"/>
      <scheme val="minor"/>
    </font>
    <font>
      <sz val="9"/>
      <color rgb="FF000000"/>
      <name val="Calibri"/>
      <family val="2"/>
    </font>
    <font>
      <b/>
      <sz val="16"/>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rgb="FFFFF3F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9B7FB"/>
        <bgColor indexed="64"/>
      </patternFill>
    </fill>
    <fill>
      <patternFill patternType="solid">
        <fgColor rgb="FFFFB9B9"/>
        <bgColor indexed="64"/>
      </patternFill>
    </fill>
    <fill>
      <patternFill patternType="solid">
        <fgColor rgb="FFFFCCFF"/>
        <bgColor indexed="64"/>
      </patternFill>
    </fill>
    <fill>
      <patternFill patternType="solid">
        <fgColor theme="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69">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center" vertical="center"/>
    </xf>
    <xf numFmtId="0" fontId="0" fillId="0" borderId="0" xfId="0" applyProtection="1"/>
    <xf numFmtId="0" fontId="0" fillId="0" borderId="12" xfId="0" applyBorder="1" applyAlignment="1" applyProtection="1">
      <alignment horizontal="right"/>
      <protection locked="0"/>
    </xf>
    <xf numFmtId="0" fontId="0" fillId="0" borderId="0" xfId="0" applyProtection="1">
      <protection locked="0"/>
    </xf>
    <xf numFmtId="0" fontId="0" fillId="0" borderId="14" xfId="0" applyBorder="1" applyProtection="1">
      <protection locked="0"/>
    </xf>
    <xf numFmtId="14" fontId="0" fillId="0" borderId="14" xfId="0" applyNumberFormat="1" applyBorder="1" applyProtection="1">
      <protection locked="0"/>
    </xf>
    <xf numFmtId="0" fontId="0" fillId="0" borderId="16" xfId="0" applyBorder="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0" fillId="0" borderId="3" xfId="0" applyBorder="1" applyAlignment="1" applyProtection="1">
      <alignment wrapText="1"/>
      <protection locked="0" hidden="1"/>
    </xf>
    <xf numFmtId="0" fontId="0" fillId="0" borderId="3" xfId="0" applyBorder="1" applyProtection="1">
      <protection locked="0" hidden="1"/>
    </xf>
    <xf numFmtId="0" fontId="0" fillId="0" borderId="1" xfId="0" applyBorder="1" applyAlignment="1" applyProtection="1">
      <alignment wrapText="1"/>
      <protection locked="0" hidden="1"/>
    </xf>
    <xf numFmtId="0" fontId="0" fillId="0" borderId="1" xfId="0" applyBorder="1" applyProtection="1">
      <protection locked="0" hidden="1"/>
    </xf>
    <xf numFmtId="0" fontId="0" fillId="0" borderId="8" xfId="0" applyBorder="1" applyProtection="1">
      <protection locked="0" hidden="1"/>
    </xf>
    <xf numFmtId="0" fontId="0" fillId="0" borderId="3" xfId="0" applyBorder="1" applyAlignment="1" applyProtection="1">
      <alignment vertical="center" wrapText="1"/>
      <protection locked="0" hidden="1"/>
    </xf>
    <xf numFmtId="0" fontId="0" fillId="0" borderId="4" xfId="0" applyBorder="1" applyProtection="1">
      <protection locked="0" hidden="1"/>
    </xf>
    <xf numFmtId="0" fontId="0" fillId="0" borderId="1" xfId="0" applyBorder="1" applyAlignment="1" applyProtection="1">
      <alignment vertical="center" wrapText="1"/>
      <protection locked="0" hidden="1"/>
    </xf>
    <xf numFmtId="0" fontId="0" fillId="0" borderId="6" xfId="0" applyBorder="1" applyProtection="1">
      <protection locked="0" hidden="1"/>
    </xf>
    <xf numFmtId="0" fontId="0" fillId="0" borderId="8" xfId="0" applyBorder="1" applyAlignment="1" applyProtection="1">
      <alignment vertical="center" wrapText="1"/>
      <protection locked="0" hidden="1"/>
    </xf>
    <xf numFmtId="0" fontId="0" fillId="0" borderId="9" xfId="0" applyBorder="1" applyProtection="1">
      <protection locked="0" hidden="1"/>
    </xf>
    <xf numFmtId="0" fontId="1" fillId="7" borderId="18" xfId="0" applyFont="1" applyFill="1" applyBorder="1" applyAlignment="1" applyProtection="1">
      <alignment horizontal="center" vertical="center"/>
    </xf>
    <xf numFmtId="0" fontId="1" fillId="8" borderId="18" xfId="0" applyFont="1" applyFill="1" applyBorder="1" applyAlignment="1" applyProtection="1">
      <alignment horizontal="center" vertical="center" wrapText="1"/>
    </xf>
    <xf numFmtId="0" fontId="1" fillId="7" borderId="18" xfId="0" applyFont="1" applyFill="1" applyBorder="1" applyAlignment="1" applyProtection="1">
      <alignment vertical="center"/>
    </xf>
    <xf numFmtId="0" fontId="3" fillId="0" borderId="0" xfId="0" applyFont="1" applyProtection="1"/>
    <xf numFmtId="0" fontId="0" fillId="0" borderId="10" xfId="0" applyBorder="1" applyAlignment="1" applyProtection="1">
      <alignment horizontal="left"/>
      <protection locked="0"/>
    </xf>
    <xf numFmtId="0" fontId="0" fillId="0" borderId="13" xfId="0" applyBorder="1" applyAlignment="1" applyProtection="1">
      <alignment horizontal="left"/>
      <protection locked="0"/>
    </xf>
    <xf numFmtId="0" fontId="0" fillId="0" borderId="15" xfId="0" applyBorder="1" applyAlignment="1" applyProtection="1">
      <alignment horizontal="left"/>
      <protection locked="0"/>
    </xf>
    <xf numFmtId="0" fontId="5" fillId="0" borderId="0" xfId="0" applyFont="1"/>
    <xf numFmtId="0" fontId="5" fillId="0" borderId="0" xfId="0" applyFont="1" applyFill="1"/>
    <xf numFmtId="0" fontId="0" fillId="0" borderId="3"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8" xfId="0" applyBorder="1" applyAlignment="1" applyProtection="1">
      <alignment horizontal="center" vertical="center" wrapText="1"/>
      <protection locked="0" hidden="1"/>
    </xf>
    <xf numFmtId="0" fontId="6" fillId="0" borderId="39" xfId="0" applyFont="1" applyFill="1" applyBorder="1" applyAlignment="1">
      <alignment horizontal="justify" vertical="center" wrapText="1" readingOrder="1"/>
    </xf>
    <xf numFmtId="0" fontId="5" fillId="0" borderId="38" xfId="0" applyFont="1" applyFill="1" applyBorder="1" applyAlignment="1">
      <alignment horizontal="justify" vertical="top" wrapText="1"/>
    </xf>
    <xf numFmtId="0" fontId="5" fillId="0" borderId="39" xfId="0" applyFont="1" applyFill="1" applyBorder="1" applyAlignment="1">
      <alignment horizontal="justify" vertical="top" wrapText="1"/>
    </xf>
    <xf numFmtId="0" fontId="6" fillId="0" borderId="38" xfId="0" applyFont="1" applyFill="1" applyBorder="1" applyAlignment="1">
      <alignment horizontal="justify" vertical="center" wrapText="1" readingOrder="1"/>
    </xf>
    <xf numFmtId="0" fontId="6" fillId="0" borderId="39" xfId="0" applyFont="1" applyFill="1" applyBorder="1" applyAlignment="1">
      <alignment horizontal="left" vertical="center" wrapText="1" readingOrder="1"/>
    </xf>
    <xf numFmtId="0" fontId="5" fillId="0" borderId="38" xfId="0" applyFont="1" applyFill="1" applyBorder="1" applyAlignment="1">
      <alignment vertical="top" wrapText="1"/>
    </xf>
    <xf numFmtId="0" fontId="6" fillId="0" borderId="37" xfId="0" applyFont="1" applyFill="1" applyBorder="1" applyAlignment="1">
      <alignment horizontal="justify" vertical="center" wrapText="1" readingOrder="1"/>
    </xf>
    <xf numFmtId="0" fontId="4" fillId="0" borderId="37" xfId="0" applyFont="1" applyFill="1" applyBorder="1" applyAlignment="1">
      <alignment horizontal="center" vertical="center" wrapText="1" readingOrder="1"/>
    </xf>
    <xf numFmtId="0" fontId="4" fillId="0" borderId="38" xfId="0" applyFont="1" applyFill="1" applyBorder="1" applyAlignment="1">
      <alignment horizontal="center" vertical="center" wrapText="1" readingOrder="1"/>
    </xf>
    <xf numFmtId="0" fontId="2" fillId="0" borderId="21" xfId="0" applyFont="1" applyFill="1" applyBorder="1" applyAlignment="1" applyProtection="1">
      <alignment horizontal="center"/>
    </xf>
    <xf numFmtId="0" fontId="3" fillId="0" borderId="19" xfId="0" applyFont="1" applyFill="1" applyBorder="1" applyAlignment="1" applyProtection="1">
      <alignment horizontal="center" wrapText="1"/>
    </xf>
    <xf numFmtId="0" fontId="2" fillId="0" borderId="24" xfId="0" applyFont="1" applyFill="1" applyBorder="1" applyAlignment="1" applyProtection="1">
      <alignment horizontal="center"/>
    </xf>
    <xf numFmtId="0" fontId="2" fillId="0" borderId="25" xfId="0" applyFont="1" applyFill="1" applyBorder="1" applyProtection="1"/>
    <xf numFmtId="0" fontId="2" fillId="0" borderId="26" xfId="0" applyFont="1" applyFill="1" applyBorder="1" applyAlignment="1" applyProtection="1">
      <alignment horizontal="center"/>
    </xf>
    <xf numFmtId="0" fontId="2" fillId="0" borderId="25" xfId="0" applyFont="1" applyFill="1" applyBorder="1" applyAlignment="1" applyProtection="1">
      <alignment horizontal="center"/>
    </xf>
    <xf numFmtId="0" fontId="3" fillId="0" borderId="5" xfId="0" applyFont="1" applyFill="1" applyBorder="1" applyAlignment="1" applyProtection="1">
      <alignment horizontal="justify" vertical="top" wrapText="1"/>
    </xf>
    <xf numFmtId="0" fontId="3" fillId="0" borderId="6" xfId="0" applyFont="1" applyFill="1" applyBorder="1" applyAlignment="1" applyProtection="1">
      <alignment horizontal="center" wrapText="1"/>
    </xf>
    <xf numFmtId="0" fontId="3" fillId="0" borderId="19" xfId="0" applyFont="1" applyFill="1" applyBorder="1" applyAlignment="1" applyProtection="1">
      <alignment horizontal="justify" vertical="top" wrapText="1"/>
    </xf>
    <xf numFmtId="0" fontId="3" fillId="0" borderId="20" xfId="0" applyFont="1" applyFill="1" applyBorder="1" applyAlignment="1" applyProtection="1">
      <alignment horizontal="center" wrapText="1"/>
    </xf>
    <xf numFmtId="0" fontId="2" fillId="0" borderId="25" xfId="0" applyFont="1" applyFill="1" applyBorder="1" applyAlignment="1" applyProtection="1">
      <alignment horizontal="justify" wrapText="1"/>
    </xf>
    <xf numFmtId="0" fontId="3" fillId="0" borderId="26" xfId="0" applyFont="1" applyFill="1" applyBorder="1" applyAlignment="1" applyProtection="1">
      <alignment horizontal="center"/>
    </xf>
    <xf numFmtId="0" fontId="3" fillId="0" borderId="35" xfId="0" applyFont="1" applyFill="1" applyBorder="1" applyAlignment="1" applyProtection="1"/>
    <xf numFmtId="0" fontId="3" fillId="0" borderId="5" xfId="0" applyFont="1" applyFill="1" applyBorder="1" applyAlignment="1" applyProtection="1">
      <alignment horizontal="justify" wrapText="1"/>
    </xf>
    <xf numFmtId="0" fontId="3" fillId="0" borderId="19" xfId="0" applyFont="1" applyFill="1" applyBorder="1" applyAlignment="1" applyProtection="1">
      <alignment horizontal="justify" wrapText="1"/>
    </xf>
    <xf numFmtId="0" fontId="0" fillId="0" borderId="1" xfId="0" applyBorder="1" applyAlignment="1" applyProtection="1">
      <alignment vertical="center" wrapText="1"/>
    </xf>
    <xf numFmtId="0" fontId="1" fillId="5" borderId="18" xfId="0" applyFont="1" applyFill="1" applyBorder="1" applyAlignment="1" applyProtection="1">
      <alignment horizontal="center" vertical="center"/>
    </xf>
    <xf numFmtId="0" fontId="1" fillId="6" borderId="18" xfId="0"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xf>
    <xf numFmtId="0" fontId="1" fillId="8" borderId="18" xfId="0" applyFont="1" applyFill="1" applyBorder="1" applyAlignment="1" applyProtection="1">
      <alignment horizontal="center" vertical="center"/>
    </xf>
    <xf numFmtId="0" fontId="0" fillId="0" borderId="3" xfId="0" applyBorder="1" applyAlignment="1" applyProtection="1">
      <alignment vertical="center" wrapText="1"/>
    </xf>
    <xf numFmtId="0" fontId="0" fillId="0" borderId="8" xfId="0" applyBorder="1" applyAlignment="1" applyProtection="1">
      <alignment vertical="center" wrapText="1"/>
    </xf>
    <xf numFmtId="0" fontId="2" fillId="0" borderId="40" xfId="0" applyFont="1" applyFill="1" applyBorder="1" applyAlignment="1" applyProtection="1">
      <alignment horizontal="center"/>
    </xf>
    <xf numFmtId="0" fontId="3" fillId="0" borderId="41" xfId="0" applyFont="1" applyFill="1" applyBorder="1" applyAlignment="1" applyProtection="1">
      <alignment horizontal="center" wrapText="1"/>
    </xf>
    <xf numFmtId="0" fontId="2" fillId="0" borderId="42" xfId="0" applyFont="1" applyFill="1" applyBorder="1" applyAlignment="1" applyProtection="1">
      <alignment horizontal="center"/>
    </xf>
    <xf numFmtId="0" fontId="2" fillId="0" borderId="36" xfId="0" applyFont="1" applyFill="1" applyBorder="1" applyAlignment="1" applyProtection="1">
      <alignment horizontal="center"/>
    </xf>
    <xf numFmtId="0" fontId="3" fillId="0" borderId="37" xfId="0" applyFont="1" applyFill="1" applyBorder="1" applyAlignment="1" applyProtection="1"/>
    <xf numFmtId="0" fontId="2" fillId="9" borderId="28" xfId="0" applyFont="1" applyFill="1" applyBorder="1" applyAlignment="1" applyProtection="1">
      <alignment horizontal="justify" wrapText="1"/>
    </xf>
    <xf numFmtId="0" fontId="3" fillId="9" borderId="29" xfId="0" applyFont="1" applyFill="1" applyBorder="1" applyAlignment="1" applyProtection="1">
      <alignment horizontal="center"/>
    </xf>
    <xf numFmtId="0" fontId="3" fillId="9" borderId="23" xfId="0" applyFont="1" applyFill="1" applyBorder="1" applyAlignment="1" applyProtection="1"/>
    <xf numFmtId="0" fontId="3" fillId="9" borderId="33" xfId="0" applyFont="1" applyFill="1" applyBorder="1" applyAlignment="1" applyProtection="1"/>
    <xf numFmtId="0" fontId="3" fillId="0" borderId="25" xfId="0" applyFont="1" applyFill="1" applyBorder="1" applyAlignment="1" applyProtection="1"/>
    <xf numFmtId="0" fontId="3" fillId="0" borderId="36" xfId="0" applyFont="1" applyFill="1" applyBorder="1" applyAlignment="1" applyProtection="1"/>
    <xf numFmtId="0" fontId="3" fillId="0" borderId="5" xfId="0" applyFont="1" applyFill="1" applyBorder="1" applyAlignment="1" applyProtection="1">
      <protection locked="0" hidden="1"/>
    </xf>
    <xf numFmtId="0" fontId="3" fillId="0" borderId="43" xfId="0" applyFont="1" applyFill="1" applyBorder="1" applyAlignment="1" applyProtection="1">
      <protection locked="0" hidden="1"/>
    </xf>
    <xf numFmtId="0" fontId="3" fillId="0" borderId="7" xfId="0" applyFont="1" applyFill="1" applyBorder="1" applyAlignment="1" applyProtection="1">
      <protection locked="0" hidden="1"/>
    </xf>
    <xf numFmtId="0" fontId="3" fillId="0" borderId="44" xfId="0" applyFont="1" applyFill="1" applyBorder="1" applyAlignment="1" applyProtection="1">
      <protection locked="0" hidden="1"/>
    </xf>
    <xf numFmtId="0" fontId="1" fillId="5" borderId="18" xfId="0" applyFont="1" applyFill="1" applyBorder="1" applyAlignment="1">
      <alignment horizontal="center" vertical="center" wrapText="1"/>
    </xf>
    <xf numFmtId="0" fontId="0" fillId="6" borderId="18"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textRotation="90"/>
    </xf>
    <xf numFmtId="0" fontId="8" fillId="4" borderId="18" xfId="0" applyFont="1" applyFill="1" applyBorder="1" applyAlignment="1" applyProtection="1">
      <alignment horizontal="center" vertical="center" textRotation="90"/>
    </xf>
    <xf numFmtId="0" fontId="1" fillId="0" borderId="8" xfId="0" applyFont="1" applyBorder="1" applyAlignment="1" applyProtection="1">
      <alignment horizontal="center" vertical="center" wrapText="1"/>
      <protection hidden="1"/>
    </xf>
    <xf numFmtId="0" fontId="0" fillId="0" borderId="8" xfId="0" applyBorder="1" applyProtection="1">
      <protection locked="0"/>
    </xf>
    <xf numFmtId="0" fontId="0" fillId="0" borderId="3"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3" xfId="0" applyBorder="1" applyAlignment="1" applyProtection="1">
      <alignment horizontal="left" vertical="center" wrapText="1"/>
      <protection locked="0" hidden="1"/>
    </xf>
    <xf numFmtId="0" fontId="0" fillId="0" borderId="1" xfId="0" applyBorder="1" applyAlignment="1" applyProtection="1">
      <alignment horizontal="left" vertical="center" wrapText="1"/>
      <protection locked="0" hidden="1"/>
    </xf>
    <xf numFmtId="0" fontId="0" fillId="0" borderId="1" xfId="0" applyBorder="1" applyAlignment="1" applyProtection="1">
      <alignment horizontal="center"/>
      <protection locked="0"/>
    </xf>
    <xf numFmtId="0" fontId="0" fillId="0" borderId="3" xfId="0" applyBorder="1" applyAlignment="1">
      <alignment wrapText="1"/>
    </xf>
    <xf numFmtId="0" fontId="0" fillId="0" borderId="1" xfId="0" applyBorder="1" applyAlignment="1">
      <alignment wrapText="1"/>
    </xf>
    <xf numFmtId="0" fontId="0" fillId="0" borderId="3" xfId="0" applyBorder="1" applyAlignment="1">
      <alignment vertical="center" wrapText="1"/>
    </xf>
    <xf numFmtId="0" fontId="0" fillId="0" borderId="1" xfId="0" applyBorder="1" applyAlignment="1">
      <alignment vertical="center" wrapText="1"/>
    </xf>
    <xf numFmtId="14" fontId="0" fillId="0" borderId="3" xfId="0" applyNumberFormat="1" applyBorder="1" applyAlignment="1" applyProtection="1">
      <alignment vertical="center" wrapText="1"/>
      <protection locked="0" hidden="1"/>
    </xf>
    <xf numFmtId="14" fontId="0" fillId="0" borderId="1" xfId="0" applyNumberFormat="1" applyBorder="1" applyAlignment="1" applyProtection="1">
      <alignment vertical="center" wrapText="1"/>
      <protection locked="0" hidden="1"/>
    </xf>
    <xf numFmtId="0" fontId="0" fillId="0" borderId="1" xfId="0" applyBorder="1" applyAlignment="1" applyProtection="1">
      <alignment horizontal="left" wrapText="1"/>
      <protection locked="0"/>
    </xf>
    <xf numFmtId="0" fontId="0" fillId="0" borderId="3" xfId="0" applyFill="1" applyBorder="1" applyAlignment="1" applyProtection="1">
      <alignment wrapText="1"/>
      <protection locked="0" hidden="1"/>
    </xf>
    <xf numFmtId="0" fontId="1" fillId="5" borderId="1" xfId="0" applyFont="1" applyFill="1" applyBorder="1" applyAlignment="1" applyProtection="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8" xfId="0" applyBorder="1" applyAlignment="1" applyProtection="1">
      <alignment horizontal="center" vertical="center" wrapText="1"/>
      <protection locked="0" hidden="1"/>
    </xf>
    <xf numFmtId="0" fontId="0" fillId="0" borderId="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1" fillId="7" borderId="1" xfId="0" applyFont="1" applyFill="1" applyBorder="1" applyAlignment="1" applyProtection="1">
      <alignment horizontal="center" vertical="center"/>
    </xf>
    <xf numFmtId="0" fontId="0" fillId="0" borderId="3" xfId="0" applyBorder="1" applyAlignment="1" applyProtection="1">
      <alignment horizontal="left" vertical="center" wrapText="1"/>
      <protection locked="0" hidden="1"/>
    </xf>
    <xf numFmtId="0" fontId="0" fillId="0" borderId="1" xfId="0" applyBorder="1" applyAlignment="1" applyProtection="1">
      <alignment horizontal="left" vertical="center" wrapText="1"/>
      <protection locked="0" hidden="1"/>
    </xf>
    <xf numFmtId="0" fontId="0" fillId="0" borderId="8" xfId="0" applyBorder="1" applyAlignment="1" applyProtection="1">
      <alignment horizontal="left" vertical="center" wrapText="1"/>
      <protection locked="0" hidden="1"/>
    </xf>
    <xf numFmtId="0" fontId="1" fillId="8"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27" xfId="0" applyBorder="1" applyAlignment="1" applyProtection="1">
      <alignment horizontal="center"/>
      <protection locked="0"/>
    </xf>
    <xf numFmtId="0" fontId="1" fillId="4" borderId="1" xfId="0" applyFont="1" applyFill="1" applyBorder="1" applyAlignment="1" applyProtection="1">
      <alignment horizontal="center" vertical="center" wrapText="1"/>
    </xf>
    <xf numFmtId="0" fontId="0" fillId="0" borderId="10" xfId="0" applyBorder="1" applyAlignment="1" applyProtection="1">
      <alignment horizontal="left"/>
      <protection locked="0"/>
    </xf>
    <xf numFmtId="0" fontId="0" fillId="0" borderId="13" xfId="0" applyBorder="1" applyAlignment="1" applyProtection="1">
      <alignment horizontal="left"/>
      <protection locked="0"/>
    </xf>
    <xf numFmtId="0" fontId="0" fillId="0" borderId="15" xfId="0" applyBorder="1" applyAlignment="1" applyProtection="1">
      <alignment horizontal="left"/>
      <protection locked="0"/>
    </xf>
    <xf numFmtId="0" fontId="1" fillId="6" borderId="1" xfId="0" applyFont="1" applyFill="1" applyBorder="1" applyAlignment="1" applyProtection="1">
      <alignment horizontal="center" vertical="center"/>
    </xf>
    <xf numFmtId="0" fontId="4" fillId="0" borderId="11" xfId="0" applyFont="1" applyFill="1" applyBorder="1" applyAlignment="1">
      <alignment horizontal="center" wrapText="1" readingOrder="1"/>
    </xf>
    <xf numFmtId="0" fontId="4" fillId="0" borderId="3" xfId="0" applyFont="1" applyFill="1" applyBorder="1" applyAlignment="1">
      <alignment horizontal="center" wrapText="1" readingOrder="1"/>
    </xf>
    <xf numFmtId="0" fontId="4" fillId="0" borderId="4" xfId="0" applyFont="1" applyFill="1" applyBorder="1" applyAlignment="1">
      <alignment horizontal="center" wrapText="1" readingOrder="1"/>
    </xf>
    <xf numFmtId="0" fontId="4" fillId="0" borderId="17" xfId="0" applyFont="1" applyFill="1" applyBorder="1" applyAlignment="1">
      <alignment horizontal="center" wrapText="1" readingOrder="1"/>
    </xf>
    <xf numFmtId="0" fontId="4" fillId="0" borderId="8" xfId="0" applyFont="1" applyFill="1" applyBorder="1" applyAlignment="1">
      <alignment horizontal="center" wrapText="1" readingOrder="1"/>
    </xf>
    <xf numFmtId="0" fontId="4" fillId="0" borderId="9" xfId="0" applyFont="1" applyFill="1" applyBorder="1" applyAlignment="1">
      <alignment horizontal="center" wrapText="1" readingOrder="1"/>
    </xf>
    <xf numFmtId="0" fontId="6" fillId="0" borderId="37" xfId="0" applyFont="1" applyFill="1" applyBorder="1" applyAlignment="1">
      <alignment horizontal="center" vertical="center" wrapText="1" readingOrder="1"/>
    </xf>
    <xf numFmtId="0" fontId="6" fillId="0" borderId="39" xfId="0" applyFont="1" applyFill="1" applyBorder="1" applyAlignment="1">
      <alignment horizontal="center" vertical="center" wrapText="1" readingOrder="1"/>
    </xf>
    <xf numFmtId="0" fontId="6" fillId="0" borderId="38" xfId="0" applyFont="1" applyFill="1" applyBorder="1" applyAlignment="1">
      <alignment horizontal="center" vertical="center" wrapText="1" readingOrder="1"/>
    </xf>
    <xf numFmtId="0" fontId="4" fillId="0" borderId="37" xfId="0" applyFont="1" applyFill="1" applyBorder="1" applyAlignment="1">
      <alignment horizontal="center" vertical="center" wrapText="1" readingOrder="1"/>
    </xf>
    <xf numFmtId="0" fontId="4" fillId="0" borderId="39" xfId="0" applyFont="1" applyFill="1" applyBorder="1" applyAlignment="1">
      <alignment horizontal="center" vertical="center" wrapText="1" readingOrder="1"/>
    </xf>
    <xf numFmtId="0" fontId="4" fillId="0" borderId="38" xfId="0" applyFont="1" applyFill="1" applyBorder="1" applyAlignment="1">
      <alignment horizontal="center" vertical="center" wrapText="1" readingOrder="1"/>
    </xf>
    <xf numFmtId="0" fontId="4" fillId="0" borderId="22" xfId="0" applyFont="1" applyFill="1" applyBorder="1" applyAlignment="1">
      <alignment horizontal="center" vertical="top" wrapText="1" readingOrder="1"/>
    </xf>
    <xf numFmtId="0" fontId="4" fillId="0" borderId="23" xfId="0" applyFont="1" applyFill="1" applyBorder="1" applyAlignment="1">
      <alignment horizontal="center" vertical="top" wrapText="1" readingOrder="1"/>
    </xf>
    <xf numFmtId="0" fontId="4" fillId="0" borderId="33" xfId="0" applyFont="1" applyFill="1" applyBorder="1" applyAlignment="1">
      <alignment horizontal="center" vertical="top" wrapText="1" readingOrder="1"/>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3" fillId="0" borderId="24"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2" fillId="0" borderId="28" xfId="0" applyFont="1" applyFill="1" applyBorder="1" applyAlignment="1" applyProtection="1">
      <alignment horizontal="center"/>
    </xf>
    <xf numFmtId="0" fontId="2" fillId="0" borderId="29" xfId="0" applyFont="1" applyFill="1" applyBorder="1" applyAlignment="1" applyProtection="1">
      <alignment horizontal="center"/>
    </xf>
    <xf numFmtId="0" fontId="2" fillId="0" borderId="30" xfId="0" applyFont="1" applyFill="1" applyBorder="1" applyAlignment="1" applyProtection="1">
      <alignment horizontal="center"/>
    </xf>
    <xf numFmtId="0" fontId="3" fillId="0" borderId="2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4" xfId="0" applyFont="1" applyFill="1" applyBorder="1" applyAlignment="1" applyProtection="1">
      <alignment horizontal="center" vertical="center"/>
    </xf>
  </cellXfs>
  <cellStyles count="1">
    <cellStyle name="Normal" xfId="0" builtinId="0"/>
  </cellStyles>
  <dxfs count="40">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s>
  <tableStyles count="0" defaultTableStyle="TableStyleMedium2" defaultPivotStyle="PivotStyleLight16"/>
  <colors>
    <mruColors>
      <color rgb="FFFFF3F3"/>
      <color rgb="FFFFE1E1"/>
      <color rgb="FFFFCCFF"/>
      <color rgb="FFF99107"/>
      <color rgb="FFFFB9B9"/>
      <color rgb="FFD9B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0</xdr:row>
          <xdr:rowOff>38100</xdr:rowOff>
        </xdr:from>
        <xdr:to>
          <xdr:col>2</xdr:col>
          <xdr:colOff>1238250</xdr:colOff>
          <xdr:row>3</xdr:row>
          <xdr:rowOff>238125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413472</xdr:rowOff>
    </xdr:from>
    <xdr:to>
      <xdr:col>0</xdr:col>
      <xdr:colOff>152400</xdr:colOff>
      <xdr:row>7</xdr:row>
      <xdr:rowOff>25613</xdr:rowOff>
    </xdr:to>
    <xdr:sp macro="" textlink="">
      <xdr:nvSpPr>
        <xdr:cNvPr id="16" name="Rectangle 1"/>
        <xdr:cNvSpPr>
          <a:spLocks noGrp="1" noChangeArrowheads="1"/>
        </xdr:cNvSpPr>
      </xdr:nvSpPr>
      <xdr:spPr bwMode="auto">
        <a:xfrm>
          <a:off x="0" y="2856354"/>
          <a:ext cx="7772400" cy="37414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lvl1pPr algn="ctr" defTabSz="457200" rtl="0" eaLnBrk="0" fontAlgn="base" hangingPunct="0">
            <a:spcBef>
              <a:spcPct val="0"/>
            </a:spcBef>
            <a:spcAft>
              <a:spcPct val="0"/>
            </a:spcAft>
            <a:defRPr sz="4400" kern="1200">
              <a:solidFill>
                <a:schemeClr val="tx1"/>
              </a:solidFill>
              <a:latin typeface="+mj-lt"/>
              <a:ea typeface="MS PGothic" panose="020B0600070205080204" pitchFamily="34" charset="-128"/>
              <a:cs typeface="+mj-cs"/>
            </a:defRPr>
          </a:lvl1pPr>
          <a:lvl2pPr algn="ctr" defTabSz="457200" rtl="0" eaLnBrk="0" fontAlgn="base" hangingPunct="0">
            <a:spcBef>
              <a:spcPct val="0"/>
            </a:spcBef>
            <a:spcAft>
              <a:spcPct val="0"/>
            </a:spcAft>
            <a:defRPr sz="4400">
              <a:solidFill>
                <a:schemeClr val="tx1"/>
              </a:solidFill>
              <a:latin typeface="Calibri" panose="020F0502020204030204" pitchFamily="34" charset="0"/>
              <a:ea typeface="MS PGothic" panose="020B0600070205080204" pitchFamily="34" charset="-128"/>
            </a:defRPr>
          </a:lvl2pPr>
          <a:lvl3pPr algn="ctr" defTabSz="457200" rtl="0" eaLnBrk="0" fontAlgn="base" hangingPunct="0">
            <a:spcBef>
              <a:spcPct val="0"/>
            </a:spcBef>
            <a:spcAft>
              <a:spcPct val="0"/>
            </a:spcAft>
            <a:defRPr sz="4400">
              <a:solidFill>
                <a:schemeClr val="tx1"/>
              </a:solidFill>
              <a:latin typeface="Calibri" panose="020F0502020204030204" pitchFamily="34" charset="0"/>
              <a:ea typeface="MS PGothic" panose="020B0600070205080204" pitchFamily="34" charset="-128"/>
            </a:defRPr>
          </a:lvl3pPr>
          <a:lvl4pPr algn="ctr" defTabSz="457200" rtl="0" eaLnBrk="0" fontAlgn="base" hangingPunct="0">
            <a:spcBef>
              <a:spcPct val="0"/>
            </a:spcBef>
            <a:spcAft>
              <a:spcPct val="0"/>
            </a:spcAft>
            <a:defRPr sz="4400">
              <a:solidFill>
                <a:schemeClr val="tx1"/>
              </a:solidFill>
              <a:latin typeface="Calibri" panose="020F0502020204030204" pitchFamily="34" charset="0"/>
              <a:ea typeface="MS PGothic" panose="020B0600070205080204" pitchFamily="34" charset="-128"/>
            </a:defRPr>
          </a:lvl4pPr>
          <a:lvl5pPr algn="ctr" defTabSz="457200" rtl="0" eaLnBrk="0" fontAlgn="base" hangingPunct="0">
            <a:spcBef>
              <a:spcPct val="0"/>
            </a:spcBef>
            <a:spcAft>
              <a:spcPct val="0"/>
            </a:spcAft>
            <a:defRPr sz="4400">
              <a:solidFill>
                <a:schemeClr val="tx1"/>
              </a:solidFill>
              <a:latin typeface="Calibri" panose="020F0502020204030204" pitchFamily="34" charset="0"/>
              <a:ea typeface="MS PGothic" panose="020B0600070205080204" pitchFamily="34" charset="-128"/>
            </a:defRPr>
          </a:lvl5pPr>
          <a:lvl6pPr marL="457200" algn="ctr" defTabSz="457200" rtl="0" fontAlgn="base">
            <a:spcBef>
              <a:spcPct val="0"/>
            </a:spcBef>
            <a:spcAft>
              <a:spcPct val="0"/>
            </a:spcAft>
            <a:defRPr sz="4400">
              <a:solidFill>
                <a:schemeClr val="tx1"/>
              </a:solidFill>
              <a:latin typeface="Calibri" panose="020F0502020204030204" pitchFamily="34" charset="0"/>
              <a:ea typeface="MS PGothic" panose="020B0600070205080204" pitchFamily="34" charset="-128"/>
            </a:defRPr>
          </a:lvl6pPr>
          <a:lvl7pPr marL="914400" algn="ctr" defTabSz="457200" rtl="0" fontAlgn="base">
            <a:spcBef>
              <a:spcPct val="0"/>
            </a:spcBef>
            <a:spcAft>
              <a:spcPct val="0"/>
            </a:spcAft>
            <a:defRPr sz="4400">
              <a:solidFill>
                <a:schemeClr val="tx1"/>
              </a:solidFill>
              <a:latin typeface="Calibri" panose="020F0502020204030204" pitchFamily="34" charset="0"/>
              <a:ea typeface="MS PGothic" panose="020B0600070205080204" pitchFamily="34" charset="-128"/>
            </a:defRPr>
          </a:lvl7pPr>
          <a:lvl8pPr marL="1371600" algn="ctr" defTabSz="457200" rtl="0" fontAlgn="base">
            <a:spcBef>
              <a:spcPct val="0"/>
            </a:spcBef>
            <a:spcAft>
              <a:spcPct val="0"/>
            </a:spcAft>
            <a:defRPr sz="4400">
              <a:solidFill>
                <a:schemeClr val="tx1"/>
              </a:solidFill>
              <a:latin typeface="Calibri" panose="020F0502020204030204" pitchFamily="34" charset="0"/>
              <a:ea typeface="MS PGothic" panose="020B0600070205080204" pitchFamily="34" charset="-128"/>
            </a:defRPr>
          </a:lvl8pPr>
          <a:lvl9pPr marL="1828800" algn="ctr" defTabSz="457200" rtl="0" fontAlgn="base">
            <a:spcBef>
              <a:spcPct val="0"/>
            </a:spcBef>
            <a:spcAft>
              <a:spcPct val="0"/>
            </a:spcAft>
            <a:defRPr sz="4400">
              <a:solidFill>
                <a:schemeClr val="tx1"/>
              </a:solidFill>
              <a:latin typeface="Calibri" panose="020F0502020204030204" pitchFamily="34" charset="0"/>
              <a:ea typeface="MS PGothic" panose="020B0600070205080204" pitchFamily="34" charset="-128"/>
            </a:defRPr>
          </a:lvl9pPr>
        </a:lstStyle>
        <a:p>
          <a:pPr marL="0" marR="0" lvl="0" indent="0" algn="l" defTabSz="457200" rtl="0" eaLnBrk="0" fontAlgn="base" latinLnBrk="0" hangingPunct="0">
            <a:lnSpc>
              <a:spcPct val="100000"/>
            </a:lnSpc>
            <a:spcBef>
              <a:spcPct val="0"/>
            </a:spcBef>
            <a:spcAft>
              <a:spcPct val="0"/>
            </a:spcAft>
            <a:buClrTx/>
            <a:buSzTx/>
            <a:buFontTx/>
            <a:buNone/>
            <a:tabLst>
              <a:tab pos="449263" algn="r"/>
              <a:tab pos="2700338" algn="ctr"/>
              <a:tab pos="5400675" algn="r"/>
            </a:tabLst>
          </a:pPr>
          <a:endParaRPr kumimoji="0" lang="es-CO" altLang="es-CO" sz="1800" b="0" i="0" u="none" strike="noStrike" cap="none" normalizeH="0" baseline="0">
            <a:ln>
              <a:noFill/>
            </a:ln>
            <a:solidFill>
              <a:schemeClr val="tx1"/>
            </a:solidFill>
            <a:effectLst/>
            <a:latin typeface="Calibri" panose="020F0502020204030204" pitchFamily="34" charset="0"/>
            <a:ea typeface="MS PGothic" panose="020B0600070205080204" pitchFamily="34" charset="-128"/>
          </a:endParaRPr>
        </a:p>
      </xdr:txBody>
    </xdr:sp>
    <xdr:clientData/>
  </xdr:twoCellAnchor>
  <xdr:twoCellAnchor editAs="oneCell">
    <xdr:from>
      <xdr:col>4</xdr:col>
      <xdr:colOff>168088</xdr:colOff>
      <xdr:row>6</xdr:row>
      <xdr:rowOff>728381</xdr:rowOff>
    </xdr:from>
    <xdr:to>
      <xdr:col>13</xdr:col>
      <xdr:colOff>557869</xdr:colOff>
      <xdr:row>17</xdr:row>
      <xdr:rowOff>201705</xdr:rowOff>
    </xdr:to>
    <xdr:pic>
      <xdr:nvPicPr>
        <xdr:cNvPr id="2" name="Imagen 1"/>
        <xdr:cNvPicPr>
          <a:picLocks noChangeAspect="1"/>
        </xdr:cNvPicPr>
      </xdr:nvPicPr>
      <xdr:blipFill>
        <a:blip xmlns:r="http://schemas.openxmlformats.org/officeDocument/2006/relationships" r:embed="rId1"/>
        <a:stretch>
          <a:fillRect/>
        </a:stretch>
      </xdr:blipFill>
      <xdr:spPr>
        <a:xfrm>
          <a:off x="6891617" y="3171263"/>
          <a:ext cx="7247781" cy="5535707"/>
        </a:xfrm>
        <a:prstGeom prst="rect">
          <a:avLst/>
        </a:prstGeom>
      </xdr:spPr>
    </xdr:pic>
    <xdr:clientData/>
  </xdr:twoCellAnchor>
  <xdr:twoCellAnchor editAs="oneCell">
    <xdr:from>
      <xdr:col>4</xdr:col>
      <xdr:colOff>2</xdr:colOff>
      <xdr:row>1</xdr:row>
      <xdr:rowOff>112058</xdr:rowOff>
    </xdr:from>
    <xdr:to>
      <xdr:col>16</xdr:col>
      <xdr:colOff>97935</xdr:colOff>
      <xdr:row>6</xdr:row>
      <xdr:rowOff>560294</xdr:rowOff>
    </xdr:to>
    <xdr:pic>
      <xdr:nvPicPr>
        <xdr:cNvPr id="3" name="Imagen 2"/>
        <xdr:cNvPicPr>
          <a:picLocks noChangeAspect="1"/>
        </xdr:cNvPicPr>
      </xdr:nvPicPr>
      <xdr:blipFill rotWithShape="1">
        <a:blip xmlns:r="http://schemas.openxmlformats.org/officeDocument/2006/relationships" r:embed="rId2"/>
        <a:srcRect l="36256" t="21964" r="6458" b="49928"/>
        <a:stretch/>
      </xdr:blipFill>
      <xdr:spPr>
        <a:xfrm>
          <a:off x="6723531" y="526676"/>
          <a:ext cx="8972992" cy="2476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7"/>
  <sheetViews>
    <sheetView showGridLines="0" tabSelected="1" zoomScale="55" zoomScaleNormal="55" workbookViewId="0">
      <pane xSplit="3" ySplit="8" topLeftCell="D9" activePane="bottomRight" state="frozen"/>
      <selection pane="topRight" activeCell="B1" sqref="B1"/>
      <selection pane="bottomLeft" activeCell="A9" sqref="A9"/>
      <selection pane="bottomRight" activeCell="R11" sqref="R11"/>
    </sheetView>
  </sheetViews>
  <sheetFormatPr baseColWidth="10" defaultColWidth="11.42578125" defaultRowHeight="15" x14ac:dyDescent="0.25"/>
  <cols>
    <col min="1" max="1" width="3.85546875" style="6" customWidth="1"/>
    <col min="2" max="2" width="20.7109375" style="6" customWidth="1"/>
    <col min="3" max="3" width="24.5703125" style="6" customWidth="1"/>
    <col min="4" max="4" width="24.42578125" style="6" customWidth="1"/>
    <col min="5" max="5" width="20.85546875" style="6" bestFit="1" customWidth="1"/>
    <col min="6" max="6" width="19.42578125" style="6" customWidth="1"/>
    <col min="7" max="7" width="3.85546875" style="6" customWidth="1"/>
    <col min="8" max="8" width="4.140625" style="6" customWidth="1"/>
    <col min="9" max="9" width="4.7109375" style="6" customWidth="1"/>
    <col min="10" max="10" width="12.28515625" style="6" customWidth="1"/>
    <col min="11" max="11" width="36.85546875" style="10" customWidth="1"/>
    <col min="12" max="12" width="15.42578125" style="6" bestFit="1" customWidth="1"/>
    <col min="13" max="13" width="20.85546875" style="6" customWidth="1"/>
    <col min="14" max="14" width="5.140625" style="6" customWidth="1"/>
    <col min="15" max="15" width="5.28515625" style="6" customWidth="1"/>
    <col min="16" max="16" width="4.7109375" style="6" customWidth="1"/>
    <col min="17" max="17" width="11.140625" style="6" customWidth="1"/>
    <col min="18" max="18" width="17" style="6" customWidth="1"/>
    <col min="19" max="19" width="33.5703125" style="6" customWidth="1"/>
    <col min="20" max="20" width="7.28515625" style="6" bestFit="1" customWidth="1"/>
    <col min="21" max="21" width="12.42578125" style="6" bestFit="1" customWidth="1"/>
    <col min="22" max="22" width="11.7109375" style="6" bestFit="1" customWidth="1"/>
    <col min="23" max="23" width="18.7109375" style="6" bestFit="1" customWidth="1"/>
    <col min="24" max="24" width="9.5703125" style="6" bestFit="1" customWidth="1"/>
    <col min="25" max="25" width="19.140625" style="6" bestFit="1" customWidth="1"/>
    <col min="26" max="26" width="13.140625" style="6" bestFit="1" customWidth="1"/>
    <col min="27" max="27" width="13.140625" style="6" customWidth="1"/>
    <col min="28" max="28" width="18.7109375" style="6" customWidth="1"/>
    <col min="29" max="16384" width="11.42578125" style="6"/>
  </cols>
  <sheetData>
    <row r="1" spans="1:28" x14ac:dyDescent="0.25">
      <c r="A1" s="131"/>
      <c r="B1" s="132"/>
      <c r="C1" s="132"/>
      <c r="D1" s="101" t="s">
        <v>130</v>
      </c>
      <c r="E1" s="102"/>
      <c r="F1" s="102"/>
      <c r="G1" s="102"/>
      <c r="H1" s="102"/>
      <c r="I1" s="102"/>
      <c r="J1" s="102"/>
      <c r="K1" s="102"/>
      <c r="L1" s="102"/>
      <c r="M1" s="102"/>
      <c r="N1" s="102"/>
      <c r="O1" s="102"/>
      <c r="P1" s="102"/>
      <c r="Q1" s="102"/>
      <c r="R1" s="102"/>
      <c r="S1" s="102"/>
      <c r="T1" s="102"/>
      <c r="U1" s="102"/>
      <c r="V1" s="102"/>
      <c r="W1" s="102"/>
      <c r="X1" s="103"/>
      <c r="Y1" s="138" t="s">
        <v>17</v>
      </c>
      <c r="Z1" s="138"/>
      <c r="AA1" s="27"/>
      <c r="AB1" s="5" t="s">
        <v>22</v>
      </c>
    </row>
    <row r="2" spans="1:28" x14ac:dyDescent="0.25">
      <c r="A2" s="133"/>
      <c r="B2" s="134"/>
      <c r="C2" s="134"/>
      <c r="D2" s="104"/>
      <c r="E2" s="105"/>
      <c r="F2" s="105"/>
      <c r="G2" s="105"/>
      <c r="H2" s="105"/>
      <c r="I2" s="105"/>
      <c r="J2" s="105"/>
      <c r="K2" s="105"/>
      <c r="L2" s="105"/>
      <c r="M2" s="105"/>
      <c r="N2" s="105"/>
      <c r="O2" s="105"/>
      <c r="P2" s="105"/>
      <c r="Q2" s="105"/>
      <c r="R2" s="105"/>
      <c r="S2" s="105"/>
      <c r="T2" s="105"/>
      <c r="U2" s="105"/>
      <c r="V2" s="105"/>
      <c r="W2" s="105"/>
      <c r="X2" s="106"/>
      <c r="Y2" s="139" t="s">
        <v>18</v>
      </c>
      <c r="Z2" s="139"/>
      <c r="AA2" s="28"/>
      <c r="AB2" s="7">
        <v>4</v>
      </c>
    </row>
    <row r="3" spans="1:28" x14ac:dyDescent="0.25">
      <c r="A3" s="133"/>
      <c r="B3" s="134"/>
      <c r="C3" s="134"/>
      <c r="D3" s="104" t="s">
        <v>21</v>
      </c>
      <c r="E3" s="105"/>
      <c r="F3" s="105"/>
      <c r="G3" s="105"/>
      <c r="H3" s="105"/>
      <c r="I3" s="105"/>
      <c r="J3" s="105"/>
      <c r="K3" s="105"/>
      <c r="L3" s="105"/>
      <c r="M3" s="105"/>
      <c r="N3" s="105"/>
      <c r="O3" s="105"/>
      <c r="P3" s="105"/>
      <c r="Q3" s="105"/>
      <c r="R3" s="105"/>
      <c r="S3" s="105"/>
      <c r="T3" s="105"/>
      <c r="U3" s="105"/>
      <c r="V3" s="105"/>
      <c r="W3" s="105"/>
      <c r="X3" s="106"/>
      <c r="Y3" s="139" t="s">
        <v>19</v>
      </c>
      <c r="Z3" s="139"/>
      <c r="AA3" s="28"/>
      <c r="AB3" s="8">
        <v>42486</v>
      </c>
    </row>
    <row r="4" spans="1:28" ht="25.5" customHeight="1" thickBot="1" x14ac:dyDescent="0.3">
      <c r="A4" s="135"/>
      <c r="B4" s="136"/>
      <c r="C4" s="136"/>
      <c r="D4" s="107" t="s">
        <v>23</v>
      </c>
      <c r="E4" s="108"/>
      <c r="F4" s="108"/>
      <c r="G4" s="108"/>
      <c r="H4" s="108"/>
      <c r="I4" s="108"/>
      <c r="J4" s="108"/>
      <c r="K4" s="108"/>
      <c r="L4" s="108"/>
      <c r="M4" s="108"/>
      <c r="N4" s="108"/>
      <c r="O4" s="108"/>
      <c r="P4" s="108"/>
      <c r="Q4" s="108"/>
      <c r="R4" s="108"/>
      <c r="S4" s="108"/>
      <c r="T4" s="108"/>
      <c r="U4" s="108"/>
      <c r="V4" s="108"/>
      <c r="W4" s="108"/>
      <c r="X4" s="109"/>
      <c r="Y4" s="140" t="s">
        <v>20</v>
      </c>
      <c r="Z4" s="140"/>
      <c r="AA4" s="29"/>
      <c r="AB4" s="9">
        <v>1</v>
      </c>
    </row>
    <row r="5" spans="1:28" ht="15.75" thickBot="1" x14ac:dyDescent="0.3"/>
    <row r="6" spans="1:28" ht="48.75" customHeight="1" x14ac:dyDescent="0.25">
      <c r="A6" s="128" t="s">
        <v>191</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30"/>
    </row>
    <row r="7" spans="1:28" s="11" customFormat="1" ht="28.5" customHeight="1" x14ac:dyDescent="0.25">
      <c r="A7" s="122" t="s">
        <v>0</v>
      </c>
      <c r="B7" s="122"/>
      <c r="C7" s="122"/>
      <c r="D7" s="122"/>
      <c r="E7" s="122"/>
      <c r="F7" s="122"/>
      <c r="G7" s="127" t="s">
        <v>4</v>
      </c>
      <c r="H7" s="127"/>
      <c r="I7" s="127"/>
      <c r="J7" s="127"/>
      <c r="K7" s="100" t="s">
        <v>8</v>
      </c>
      <c r="L7" s="100"/>
      <c r="M7" s="100"/>
      <c r="N7" s="137" t="s">
        <v>9</v>
      </c>
      <c r="O7" s="137"/>
      <c r="P7" s="137"/>
      <c r="Q7" s="137"/>
      <c r="R7" s="141" t="s">
        <v>127</v>
      </c>
      <c r="S7" s="141"/>
      <c r="T7" s="141"/>
      <c r="U7" s="141"/>
      <c r="V7" s="141"/>
      <c r="W7" s="141"/>
      <c r="X7" s="126" t="s">
        <v>129</v>
      </c>
      <c r="Y7" s="126"/>
      <c r="Z7" s="126"/>
      <c r="AA7" s="126"/>
      <c r="AB7" s="126"/>
    </row>
    <row r="8" spans="1:28" ht="105" customHeight="1" thickBot="1" x14ac:dyDescent="0.3">
      <c r="A8" s="23" t="s">
        <v>69</v>
      </c>
      <c r="B8" s="25" t="s">
        <v>39</v>
      </c>
      <c r="C8" s="23" t="s">
        <v>1</v>
      </c>
      <c r="D8" s="23" t="s">
        <v>2</v>
      </c>
      <c r="E8" s="23" t="s">
        <v>3</v>
      </c>
      <c r="F8" s="23" t="s">
        <v>13</v>
      </c>
      <c r="G8" s="83" t="s">
        <v>5</v>
      </c>
      <c r="H8" s="83" t="s">
        <v>6</v>
      </c>
      <c r="I8" s="83" t="s">
        <v>7</v>
      </c>
      <c r="J8" s="83" t="s">
        <v>63</v>
      </c>
      <c r="K8" s="60" t="s">
        <v>12</v>
      </c>
      <c r="L8" s="81" t="s">
        <v>188</v>
      </c>
      <c r="M8" s="81" t="s">
        <v>189</v>
      </c>
      <c r="N8" s="84" t="s">
        <v>5</v>
      </c>
      <c r="O8" s="84" t="s">
        <v>6</v>
      </c>
      <c r="P8" s="84" t="s">
        <v>7</v>
      </c>
      <c r="Q8" s="84" t="s">
        <v>63</v>
      </c>
      <c r="R8" s="82" t="s">
        <v>111</v>
      </c>
      <c r="S8" s="62" t="s">
        <v>112</v>
      </c>
      <c r="T8" s="62" t="s">
        <v>15</v>
      </c>
      <c r="U8" s="61" t="s">
        <v>14</v>
      </c>
      <c r="V8" s="61" t="s">
        <v>185</v>
      </c>
      <c r="W8" s="62" t="s">
        <v>124</v>
      </c>
      <c r="X8" s="63" t="s">
        <v>117</v>
      </c>
      <c r="Y8" s="24" t="s">
        <v>118</v>
      </c>
      <c r="Z8" s="24" t="s">
        <v>126</v>
      </c>
      <c r="AA8" s="24" t="s">
        <v>128</v>
      </c>
      <c r="AB8" s="63" t="s">
        <v>16</v>
      </c>
    </row>
    <row r="9" spans="1:28" ht="144.75" customHeight="1" thickBot="1" x14ac:dyDescent="0.3">
      <c r="A9" s="119">
        <v>1</v>
      </c>
      <c r="B9" s="113" t="s">
        <v>41</v>
      </c>
      <c r="C9" s="113" t="s">
        <v>190</v>
      </c>
      <c r="D9" s="99" t="s">
        <v>220</v>
      </c>
      <c r="E9" s="13" t="s">
        <v>37</v>
      </c>
      <c r="F9" s="113" t="s">
        <v>25</v>
      </c>
      <c r="G9" s="113">
        <v>2</v>
      </c>
      <c r="H9" s="113">
        <v>4</v>
      </c>
      <c r="I9" s="110">
        <f>G9*H9</f>
        <v>8</v>
      </c>
      <c r="J9" s="113" t="s">
        <v>66</v>
      </c>
      <c r="K9" s="89" t="s">
        <v>215</v>
      </c>
      <c r="L9" s="87" t="s">
        <v>10</v>
      </c>
      <c r="M9" s="64">
        <f>+Controles!C14</f>
        <v>70</v>
      </c>
      <c r="N9" s="113">
        <v>1</v>
      </c>
      <c r="O9" s="113">
        <v>4</v>
      </c>
      <c r="P9" s="116">
        <f t="shared" ref="P9" si="0">N9*O9</f>
        <v>4</v>
      </c>
      <c r="Q9" s="113" t="s">
        <v>66</v>
      </c>
      <c r="R9" s="17" t="s">
        <v>114</v>
      </c>
      <c r="S9" s="17" t="s">
        <v>202</v>
      </c>
      <c r="T9" s="17">
        <v>3</v>
      </c>
      <c r="U9" s="96">
        <v>42522</v>
      </c>
      <c r="V9" s="17" t="s">
        <v>206</v>
      </c>
      <c r="W9" s="17" t="s">
        <v>203</v>
      </c>
      <c r="X9" s="17"/>
      <c r="Y9" s="13"/>
      <c r="Z9" s="13"/>
      <c r="AA9" s="13"/>
      <c r="AB9" s="18"/>
    </row>
    <row r="10" spans="1:28" ht="162.75" customHeight="1" x14ac:dyDescent="0.25">
      <c r="A10" s="120"/>
      <c r="B10" s="114"/>
      <c r="C10" s="114"/>
      <c r="D10" s="14" t="s">
        <v>196</v>
      </c>
      <c r="E10" s="15" t="s">
        <v>34</v>
      </c>
      <c r="F10" s="114"/>
      <c r="G10" s="114"/>
      <c r="H10" s="114"/>
      <c r="I10" s="111"/>
      <c r="J10" s="114"/>
      <c r="K10" s="90" t="s">
        <v>198</v>
      </c>
      <c r="L10" s="88" t="s">
        <v>10</v>
      </c>
      <c r="M10" s="59">
        <v>90</v>
      </c>
      <c r="N10" s="114"/>
      <c r="O10" s="114"/>
      <c r="P10" s="117"/>
      <c r="Q10" s="114"/>
      <c r="R10" s="19" t="s">
        <v>115</v>
      </c>
      <c r="S10" s="19" t="s">
        <v>224</v>
      </c>
      <c r="T10" s="19">
        <v>2</v>
      </c>
      <c r="U10" s="96">
        <v>42522</v>
      </c>
      <c r="V10" s="17" t="s">
        <v>206</v>
      </c>
      <c r="W10" s="17" t="s">
        <v>203</v>
      </c>
      <c r="X10" s="19"/>
      <c r="Y10" s="15"/>
      <c r="Z10" s="15"/>
      <c r="AA10" s="15"/>
      <c r="AB10" s="20"/>
    </row>
    <row r="11" spans="1:28" ht="102.75" customHeight="1" x14ac:dyDescent="0.25">
      <c r="A11" s="120"/>
      <c r="B11" s="114"/>
      <c r="C11" s="114"/>
      <c r="D11" s="14" t="s">
        <v>197</v>
      </c>
      <c r="E11" s="15"/>
      <c r="F11" s="114"/>
      <c r="G11" s="114"/>
      <c r="H11" s="114"/>
      <c r="I11" s="111"/>
      <c r="J11" s="114"/>
      <c r="K11" s="98" t="s">
        <v>223</v>
      </c>
      <c r="L11" s="91" t="s">
        <v>10</v>
      </c>
      <c r="M11" s="59">
        <f>+Controles!E14</f>
        <v>70</v>
      </c>
      <c r="N11" s="114"/>
      <c r="O11" s="114"/>
      <c r="P11" s="117"/>
      <c r="Q11" s="114"/>
      <c r="R11" s="19"/>
      <c r="S11" s="19"/>
      <c r="T11" s="19"/>
      <c r="U11" s="19"/>
      <c r="V11" s="19"/>
      <c r="W11" s="19"/>
      <c r="X11" s="19"/>
      <c r="Y11" s="15"/>
      <c r="Z11" s="15"/>
      <c r="AA11" s="15"/>
      <c r="AB11" s="20"/>
    </row>
    <row r="12" spans="1:28" ht="48.75" customHeight="1" x14ac:dyDescent="0.25">
      <c r="A12" s="120"/>
      <c r="B12" s="114"/>
      <c r="C12" s="114"/>
      <c r="D12" s="14"/>
      <c r="E12" s="15"/>
      <c r="F12" s="114"/>
      <c r="G12" s="114"/>
      <c r="H12" s="114"/>
      <c r="I12" s="111"/>
      <c r="J12" s="114"/>
      <c r="K12" s="33"/>
      <c r="L12" s="33"/>
      <c r="M12" s="59">
        <f>+Controles!F14</f>
        <v>0</v>
      </c>
      <c r="N12" s="114"/>
      <c r="O12" s="114"/>
      <c r="P12" s="117"/>
      <c r="Q12" s="114"/>
      <c r="R12" s="19"/>
      <c r="S12" s="19"/>
      <c r="T12" s="19"/>
      <c r="U12" s="19"/>
      <c r="V12" s="19"/>
      <c r="W12" s="19"/>
      <c r="X12" s="19"/>
      <c r="Y12" s="15"/>
      <c r="Z12" s="15"/>
      <c r="AA12" s="15"/>
      <c r="AB12" s="20"/>
    </row>
    <row r="13" spans="1:28" ht="31.5" customHeight="1" thickBot="1" x14ac:dyDescent="0.3">
      <c r="A13" s="121"/>
      <c r="B13" s="115"/>
      <c r="C13" s="115"/>
      <c r="D13" s="85" t="s">
        <v>186</v>
      </c>
      <c r="F13" s="115"/>
      <c r="G13" s="115"/>
      <c r="H13" s="115"/>
      <c r="I13" s="112"/>
      <c r="J13" s="115"/>
      <c r="K13" s="34"/>
      <c r="L13" s="34"/>
      <c r="M13" s="65">
        <f>+Controles!G14</f>
        <v>0</v>
      </c>
      <c r="N13" s="115"/>
      <c r="O13" s="115"/>
      <c r="P13" s="118"/>
      <c r="Q13" s="115"/>
      <c r="R13" s="21"/>
      <c r="S13" s="21"/>
      <c r="T13" s="21"/>
      <c r="U13" s="21"/>
      <c r="V13" s="21"/>
      <c r="W13" s="21"/>
      <c r="X13" s="21"/>
      <c r="Y13" s="16"/>
      <c r="Z13" s="16"/>
      <c r="AA13" s="16"/>
      <c r="AB13" s="22"/>
    </row>
    <row r="14" spans="1:28" ht="140.25" customHeight="1" x14ac:dyDescent="0.25">
      <c r="A14" s="119">
        <v>2</v>
      </c>
      <c r="B14" s="113" t="s">
        <v>41</v>
      </c>
      <c r="C14" s="123" t="s">
        <v>221</v>
      </c>
      <c r="D14" s="92" t="s">
        <v>218</v>
      </c>
      <c r="E14" s="13" t="s">
        <v>34</v>
      </c>
      <c r="F14" s="113" t="s">
        <v>25</v>
      </c>
      <c r="G14" s="113">
        <v>2</v>
      </c>
      <c r="H14" s="113">
        <v>4</v>
      </c>
      <c r="I14" s="110">
        <f>G14*H14</f>
        <v>8</v>
      </c>
      <c r="J14" s="113" t="s">
        <v>66</v>
      </c>
      <c r="K14" s="94" t="s">
        <v>205</v>
      </c>
      <c r="L14" s="32" t="s">
        <v>10</v>
      </c>
      <c r="M14" s="64">
        <f>+Controles!C28</f>
        <v>85</v>
      </c>
      <c r="N14" s="113">
        <v>1</v>
      </c>
      <c r="O14" s="113">
        <v>4</v>
      </c>
      <c r="P14" s="116">
        <f>N14*O14</f>
        <v>4</v>
      </c>
      <c r="Q14" s="113" t="s">
        <v>66</v>
      </c>
      <c r="R14" s="17" t="s">
        <v>114</v>
      </c>
      <c r="S14" s="94" t="s">
        <v>192</v>
      </c>
      <c r="T14" s="17">
        <v>1</v>
      </c>
      <c r="U14" s="96">
        <v>42522</v>
      </c>
      <c r="V14" s="17" t="s">
        <v>206</v>
      </c>
      <c r="W14" s="17" t="s">
        <v>203</v>
      </c>
      <c r="X14" s="17"/>
      <c r="Y14" s="13"/>
      <c r="Z14" s="13"/>
      <c r="AA14" s="13"/>
      <c r="AB14" s="18"/>
    </row>
    <row r="15" spans="1:28" ht="89.25" customHeight="1" x14ac:dyDescent="0.25">
      <c r="A15" s="120"/>
      <c r="B15" s="114"/>
      <c r="C15" s="124"/>
      <c r="D15" s="93" t="s">
        <v>222</v>
      </c>
      <c r="E15" s="15"/>
      <c r="F15" s="114"/>
      <c r="G15" s="114"/>
      <c r="H15" s="114"/>
      <c r="I15" s="111"/>
      <c r="J15" s="114"/>
      <c r="K15" s="95"/>
      <c r="L15" s="33"/>
      <c r="M15" s="59">
        <f>+Controles!D28</f>
        <v>0</v>
      </c>
      <c r="N15" s="114"/>
      <c r="O15" s="114"/>
      <c r="P15" s="117"/>
      <c r="Q15" s="114"/>
      <c r="R15" s="19"/>
      <c r="S15" s="19"/>
      <c r="T15" s="19"/>
      <c r="U15" s="19"/>
      <c r="V15" s="19"/>
      <c r="W15" s="19"/>
      <c r="X15" s="19"/>
      <c r="Y15" s="15"/>
      <c r="Z15" s="15"/>
      <c r="AA15" s="15"/>
      <c r="AB15" s="20"/>
    </row>
    <row r="16" spans="1:28" ht="56.25" customHeight="1" x14ac:dyDescent="0.25">
      <c r="A16" s="120"/>
      <c r="B16" s="114"/>
      <c r="C16" s="124"/>
      <c r="D16" s="14" t="s">
        <v>204</v>
      </c>
      <c r="E16" s="15"/>
      <c r="F16" s="114"/>
      <c r="G16" s="114"/>
      <c r="H16" s="114"/>
      <c r="I16" s="111"/>
      <c r="J16" s="114"/>
      <c r="K16" s="33"/>
      <c r="L16" s="33"/>
      <c r="M16" s="59">
        <f>+Controles!E28</f>
        <v>0</v>
      </c>
      <c r="N16" s="114"/>
      <c r="O16" s="114"/>
      <c r="P16" s="117"/>
      <c r="Q16" s="114"/>
      <c r="R16" s="19"/>
      <c r="S16" s="19"/>
      <c r="T16" s="19"/>
      <c r="U16" s="19"/>
      <c r="V16" s="19"/>
      <c r="W16" s="19"/>
      <c r="X16" s="19"/>
      <c r="Y16" s="15"/>
      <c r="Z16" s="15"/>
      <c r="AA16" s="15"/>
      <c r="AB16" s="20"/>
    </row>
    <row r="17" spans="1:28" ht="31.5" customHeight="1" x14ac:dyDescent="0.25">
      <c r="A17" s="120"/>
      <c r="B17" s="114"/>
      <c r="C17" s="124"/>
      <c r="D17" s="14"/>
      <c r="E17" s="15"/>
      <c r="F17" s="114"/>
      <c r="G17" s="114"/>
      <c r="H17" s="114"/>
      <c r="I17" s="111"/>
      <c r="J17" s="114"/>
      <c r="K17" s="33"/>
      <c r="L17" s="33"/>
      <c r="M17" s="59">
        <f>+Controles!F28</f>
        <v>0</v>
      </c>
      <c r="N17" s="114"/>
      <c r="O17" s="114"/>
      <c r="P17" s="117"/>
      <c r="Q17" s="114"/>
      <c r="R17" s="19"/>
      <c r="S17" s="19"/>
      <c r="T17" s="19"/>
      <c r="U17" s="19"/>
      <c r="V17" s="19"/>
      <c r="W17" s="19"/>
      <c r="X17" s="19"/>
      <c r="Y17" s="15"/>
      <c r="Z17" s="15"/>
      <c r="AA17" s="15"/>
      <c r="AB17" s="20"/>
    </row>
    <row r="18" spans="1:28" ht="31.5" customHeight="1" thickBot="1" x14ac:dyDescent="0.3">
      <c r="A18" s="121"/>
      <c r="B18" s="115"/>
      <c r="C18" s="125"/>
      <c r="D18" s="85" t="s">
        <v>186</v>
      </c>
      <c r="F18" s="115"/>
      <c r="G18" s="115"/>
      <c r="H18" s="115"/>
      <c r="I18" s="112"/>
      <c r="J18" s="115"/>
      <c r="K18" s="34"/>
      <c r="L18" s="34"/>
      <c r="M18" s="65">
        <f>+Controles!G28</f>
        <v>0</v>
      </c>
      <c r="N18" s="115"/>
      <c r="O18" s="115"/>
      <c r="P18" s="118"/>
      <c r="Q18" s="115"/>
      <c r="R18" s="21"/>
      <c r="S18" s="21"/>
      <c r="T18" s="21"/>
      <c r="U18" s="21"/>
      <c r="V18" s="21"/>
      <c r="W18" s="21"/>
      <c r="X18" s="21"/>
      <c r="Y18" s="16"/>
      <c r="Z18" s="16"/>
      <c r="AA18" s="16"/>
      <c r="AB18" s="22"/>
    </row>
    <row r="19" spans="1:28" ht="141.75" customHeight="1" thickBot="1" x14ac:dyDescent="0.3">
      <c r="A19" s="119">
        <v>3</v>
      </c>
      <c r="B19" s="113" t="s">
        <v>41</v>
      </c>
      <c r="C19" s="113" t="s">
        <v>193</v>
      </c>
      <c r="D19" s="12" t="s">
        <v>195</v>
      </c>
      <c r="E19" s="13" t="s">
        <v>34</v>
      </c>
      <c r="F19" s="113" t="s">
        <v>25</v>
      </c>
      <c r="G19" s="113">
        <v>2</v>
      </c>
      <c r="H19" s="113">
        <v>3</v>
      </c>
      <c r="I19" s="110">
        <f t="shared" ref="I19" si="1">G19*H19</f>
        <v>6</v>
      </c>
      <c r="J19" s="113" t="s">
        <v>67</v>
      </c>
      <c r="K19" s="89" t="s">
        <v>208</v>
      </c>
      <c r="L19" s="32"/>
      <c r="M19" s="64">
        <f>+Controles!C42</f>
        <v>85</v>
      </c>
      <c r="N19" s="113">
        <v>1</v>
      </c>
      <c r="O19" s="113">
        <v>3</v>
      </c>
      <c r="P19" s="116">
        <f t="shared" ref="P19" si="2">N19*O19</f>
        <v>3</v>
      </c>
      <c r="Q19" s="113" t="s">
        <v>67</v>
      </c>
      <c r="R19" s="17" t="s">
        <v>115</v>
      </c>
      <c r="S19" s="17" t="s">
        <v>209</v>
      </c>
      <c r="T19" s="17">
        <v>1</v>
      </c>
      <c r="U19" s="96">
        <v>42522</v>
      </c>
      <c r="V19" s="17" t="s">
        <v>206</v>
      </c>
      <c r="W19" s="17" t="s">
        <v>203</v>
      </c>
      <c r="X19" s="17"/>
      <c r="Y19" s="13"/>
      <c r="Z19" s="13"/>
      <c r="AA19" s="13"/>
      <c r="AB19" s="18"/>
    </row>
    <row r="20" spans="1:28" ht="146.25" customHeight="1" x14ac:dyDescent="0.25">
      <c r="A20" s="120"/>
      <c r="B20" s="114"/>
      <c r="C20" s="114"/>
      <c r="D20" s="14" t="s">
        <v>194</v>
      </c>
      <c r="E20" s="15"/>
      <c r="F20" s="114"/>
      <c r="G20" s="114"/>
      <c r="H20" s="114"/>
      <c r="I20" s="111"/>
      <c r="J20" s="114"/>
      <c r="K20" s="90" t="s">
        <v>210</v>
      </c>
      <c r="L20" s="33"/>
      <c r="M20" s="59">
        <f>+Controles!D42</f>
        <v>85</v>
      </c>
      <c r="N20" s="114"/>
      <c r="O20" s="114"/>
      <c r="P20" s="117"/>
      <c r="Q20" s="114"/>
      <c r="R20" s="19" t="s">
        <v>115</v>
      </c>
      <c r="S20" s="19" t="s">
        <v>219</v>
      </c>
      <c r="T20" s="17">
        <v>1</v>
      </c>
      <c r="U20" s="96">
        <v>42522</v>
      </c>
      <c r="V20" s="17" t="s">
        <v>206</v>
      </c>
      <c r="W20" s="17" t="s">
        <v>203</v>
      </c>
      <c r="X20" s="19"/>
      <c r="Y20" s="15"/>
      <c r="Z20" s="15"/>
      <c r="AA20" s="15"/>
      <c r="AB20" s="20"/>
    </row>
    <row r="21" spans="1:28" ht="57" customHeight="1" x14ac:dyDescent="0.25">
      <c r="A21" s="120"/>
      <c r="B21" s="114"/>
      <c r="C21" s="114"/>
      <c r="D21" s="14" t="s">
        <v>207</v>
      </c>
      <c r="E21" s="15"/>
      <c r="F21" s="114"/>
      <c r="G21" s="114"/>
      <c r="H21" s="114"/>
      <c r="I21" s="111"/>
      <c r="J21" s="114"/>
      <c r="K21" s="33"/>
      <c r="L21" s="33"/>
      <c r="M21" s="59">
        <f>+Controles!E42</f>
        <v>0</v>
      </c>
      <c r="N21" s="114"/>
      <c r="O21" s="114"/>
      <c r="P21" s="117"/>
      <c r="Q21" s="114"/>
      <c r="R21" s="19"/>
      <c r="S21" s="19"/>
      <c r="T21" s="19"/>
      <c r="U21" s="19"/>
      <c r="V21" s="19"/>
      <c r="W21" s="19"/>
      <c r="X21" s="19"/>
      <c r="Y21" s="15"/>
      <c r="Z21" s="15"/>
      <c r="AA21" s="15"/>
      <c r="AB21" s="20"/>
    </row>
    <row r="22" spans="1:28" ht="31.5" customHeight="1" x14ac:dyDescent="0.25">
      <c r="A22" s="120"/>
      <c r="B22" s="114"/>
      <c r="C22" s="114"/>
      <c r="D22" s="14"/>
      <c r="E22" s="15"/>
      <c r="F22" s="114"/>
      <c r="G22" s="114"/>
      <c r="H22" s="114"/>
      <c r="I22" s="111"/>
      <c r="J22" s="114"/>
      <c r="K22" s="33"/>
      <c r="L22" s="33"/>
      <c r="M22" s="59">
        <f>+Controles!F42</f>
        <v>0</v>
      </c>
      <c r="N22" s="114"/>
      <c r="O22" s="114"/>
      <c r="P22" s="117"/>
      <c r="Q22" s="114"/>
      <c r="R22" s="19"/>
      <c r="S22" s="19"/>
      <c r="T22" s="19"/>
      <c r="U22" s="19"/>
      <c r="V22" s="19"/>
      <c r="W22" s="19"/>
      <c r="X22" s="19"/>
      <c r="Y22" s="15"/>
      <c r="Z22" s="15"/>
      <c r="AA22" s="15"/>
      <c r="AB22" s="20"/>
    </row>
    <row r="23" spans="1:28" ht="31.5" customHeight="1" thickBot="1" x14ac:dyDescent="0.3">
      <c r="A23" s="121"/>
      <c r="B23" s="115"/>
      <c r="C23" s="115"/>
      <c r="D23" s="85" t="s">
        <v>186</v>
      </c>
      <c r="F23" s="115"/>
      <c r="G23" s="115"/>
      <c r="H23" s="115"/>
      <c r="I23" s="112"/>
      <c r="J23" s="115"/>
      <c r="K23" s="34"/>
      <c r="L23" s="34"/>
      <c r="M23" s="65">
        <f>+Controles!G42</f>
        <v>0</v>
      </c>
      <c r="N23" s="115"/>
      <c r="O23" s="115"/>
      <c r="P23" s="118"/>
      <c r="Q23" s="115"/>
      <c r="R23" s="21"/>
      <c r="S23" s="21"/>
      <c r="T23" s="21"/>
      <c r="U23" s="21"/>
      <c r="V23" s="21"/>
      <c r="W23" s="21"/>
      <c r="X23" s="21"/>
      <c r="Y23" s="16"/>
      <c r="Z23" s="16"/>
      <c r="AA23" s="16"/>
      <c r="AB23" s="22"/>
    </row>
    <row r="24" spans="1:28" ht="135.75" thickBot="1" x14ac:dyDescent="0.3">
      <c r="A24" s="119">
        <v>4</v>
      </c>
      <c r="B24" s="113" t="s">
        <v>41</v>
      </c>
      <c r="C24" s="113" t="s">
        <v>199</v>
      </c>
      <c r="D24" s="12" t="s">
        <v>200</v>
      </c>
      <c r="E24" s="13" t="s">
        <v>37</v>
      </c>
      <c r="F24" s="113" t="s">
        <v>25</v>
      </c>
      <c r="G24" s="113">
        <v>2</v>
      </c>
      <c r="H24" s="113">
        <v>4</v>
      </c>
      <c r="I24" s="110">
        <f t="shared" ref="I24" si="3">G24*H24</f>
        <v>8</v>
      </c>
      <c r="J24" s="113" t="s">
        <v>66</v>
      </c>
      <c r="K24" s="89" t="s">
        <v>211</v>
      </c>
      <c r="L24" s="32"/>
      <c r="M24" s="64">
        <f>+Controles!C56</f>
        <v>85</v>
      </c>
      <c r="N24" s="113">
        <v>1</v>
      </c>
      <c r="O24" s="113">
        <v>4</v>
      </c>
      <c r="P24" s="116">
        <f t="shared" ref="P24" si="4">N24*O24</f>
        <v>4</v>
      </c>
      <c r="Q24" s="113" t="s">
        <v>66</v>
      </c>
      <c r="R24" s="17" t="s">
        <v>115</v>
      </c>
      <c r="S24" s="17" t="s">
        <v>213</v>
      </c>
      <c r="T24" s="17">
        <v>1</v>
      </c>
      <c r="U24" s="96">
        <v>42522</v>
      </c>
      <c r="V24" s="17" t="s">
        <v>206</v>
      </c>
      <c r="W24" s="17" t="s">
        <v>203</v>
      </c>
      <c r="X24" s="17"/>
      <c r="Y24" s="13"/>
      <c r="Z24" s="13"/>
      <c r="AA24" s="13"/>
      <c r="AB24" s="18"/>
    </row>
    <row r="25" spans="1:28" ht="105" x14ac:dyDescent="0.25">
      <c r="A25" s="120"/>
      <c r="B25" s="114"/>
      <c r="C25" s="114"/>
      <c r="D25" s="14" t="s">
        <v>201</v>
      </c>
      <c r="E25" s="15" t="s">
        <v>35</v>
      </c>
      <c r="F25" s="114"/>
      <c r="G25" s="114"/>
      <c r="H25" s="114"/>
      <c r="I25" s="111"/>
      <c r="J25" s="114"/>
      <c r="K25" s="90" t="s">
        <v>212</v>
      </c>
      <c r="L25" s="33"/>
      <c r="M25" s="59">
        <f>+Controles!D56</f>
        <v>85</v>
      </c>
      <c r="N25" s="114"/>
      <c r="O25" s="114"/>
      <c r="P25" s="117"/>
      <c r="Q25" s="114"/>
      <c r="R25" s="19" t="s">
        <v>115</v>
      </c>
      <c r="S25" s="19" t="s">
        <v>214</v>
      </c>
      <c r="T25" s="19">
        <v>1</v>
      </c>
      <c r="U25" s="97">
        <v>42522</v>
      </c>
      <c r="V25" s="19" t="s">
        <v>206</v>
      </c>
      <c r="W25" s="17" t="s">
        <v>203</v>
      </c>
      <c r="X25" s="19"/>
      <c r="Y25" s="15"/>
      <c r="Z25" s="15"/>
      <c r="AA25" s="15"/>
      <c r="AB25" s="20"/>
    </row>
    <row r="26" spans="1:28" ht="31.5" customHeight="1" x14ac:dyDescent="0.25">
      <c r="A26" s="120"/>
      <c r="B26" s="114"/>
      <c r="C26" s="114"/>
      <c r="D26" s="14"/>
      <c r="E26" s="15"/>
      <c r="F26" s="114"/>
      <c r="G26" s="114"/>
      <c r="H26" s="114"/>
      <c r="I26" s="111"/>
      <c r="J26" s="114"/>
      <c r="K26" s="33"/>
      <c r="L26" s="33"/>
      <c r="M26" s="59">
        <f>+Controles!E56</f>
        <v>0</v>
      </c>
      <c r="N26" s="114"/>
      <c r="O26" s="114"/>
      <c r="P26" s="117"/>
      <c r="Q26" s="114"/>
      <c r="R26" s="19"/>
      <c r="S26" s="19"/>
      <c r="T26" s="19"/>
      <c r="U26" s="19"/>
      <c r="V26" s="19"/>
      <c r="W26" s="19"/>
      <c r="X26" s="19"/>
      <c r="Y26" s="15"/>
      <c r="Z26" s="15"/>
      <c r="AA26" s="15"/>
      <c r="AB26" s="20"/>
    </row>
    <row r="27" spans="1:28" ht="31.5" customHeight="1" x14ac:dyDescent="0.25">
      <c r="A27" s="120"/>
      <c r="B27" s="114"/>
      <c r="C27" s="114"/>
      <c r="D27" s="14"/>
      <c r="E27" s="15"/>
      <c r="F27" s="114"/>
      <c r="G27" s="114"/>
      <c r="H27" s="114"/>
      <c r="I27" s="111"/>
      <c r="J27" s="114"/>
      <c r="K27" s="33"/>
      <c r="L27" s="33"/>
      <c r="M27" s="59">
        <f>+Controles!F56</f>
        <v>0</v>
      </c>
      <c r="N27" s="114"/>
      <c r="O27" s="114"/>
      <c r="P27" s="117"/>
      <c r="Q27" s="114"/>
      <c r="R27" s="19"/>
      <c r="S27" s="19"/>
      <c r="T27" s="19"/>
      <c r="U27" s="19"/>
      <c r="V27" s="19"/>
      <c r="W27" s="19"/>
      <c r="X27" s="19"/>
      <c r="Y27" s="15"/>
      <c r="Z27" s="15"/>
      <c r="AA27" s="15"/>
      <c r="AB27" s="20"/>
    </row>
    <row r="28" spans="1:28" ht="31.5" customHeight="1" thickBot="1" x14ac:dyDescent="0.3">
      <c r="A28" s="121"/>
      <c r="B28" s="115"/>
      <c r="C28" s="115"/>
      <c r="D28" s="85" t="s">
        <v>186</v>
      </c>
      <c r="F28" s="115"/>
      <c r="G28" s="115"/>
      <c r="H28" s="115"/>
      <c r="I28" s="112"/>
      <c r="J28" s="115"/>
      <c r="K28" s="34"/>
      <c r="L28" s="34"/>
      <c r="M28" s="65">
        <f>+Controles!G56</f>
        <v>0</v>
      </c>
      <c r="N28" s="115"/>
      <c r="O28" s="115"/>
      <c r="P28" s="118"/>
      <c r="Q28" s="115"/>
      <c r="R28" s="21"/>
      <c r="S28" s="21"/>
      <c r="T28" s="21"/>
      <c r="U28" s="21"/>
      <c r="V28" s="21"/>
      <c r="W28" s="21"/>
      <c r="X28" s="21"/>
      <c r="Y28" s="16"/>
      <c r="Z28" s="16"/>
      <c r="AA28" s="16"/>
      <c r="AB28" s="22"/>
    </row>
    <row r="29" spans="1:28" ht="31.5" customHeight="1" x14ac:dyDescent="0.25">
      <c r="A29" s="119">
        <v>5</v>
      </c>
      <c r="B29" s="113"/>
      <c r="C29" s="113"/>
      <c r="D29" s="12"/>
      <c r="E29" s="13"/>
      <c r="F29" s="113"/>
      <c r="G29" s="113"/>
      <c r="H29" s="113"/>
      <c r="I29" s="110">
        <f t="shared" ref="I29" si="5">G29*H29</f>
        <v>0</v>
      </c>
      <c r="J29" s="113"/>
      <c r="K29" s="32"/>
      <c r="L29" s="32"/>
      <c r="M29" s="64">
        <f>+Controles!C70</f>
        <v>0</v>
      </c>
      <c r="N29" s="113"/>
      <c r="O29" s="113"/>
      <c r="P29" s="116">
        <f t="shared" ref="P29" si="6">N29*O29</f>
        <v>0</v>
      </c>
      <c r="Q29" s="113"/>
      <c r="R29" s="17"/>
      <c r="S29" s="17"/>
      <c r="T29" s="17"/>
      <c r="U29" s="17"/>
      <c r="V29" s="17"/>
      <c r="W29" s="17"/>
      <c r="X29" s="17"/>
      <c r="Y29" s="13"/>
      <c r="Z29" s="13"/>
      <c r="AA29" s="13"/>
      <c r="AB29" s="18"/>
    </row>
    <row r="30" spans="1:28" ht="31.5" customHeight="1" x14ac:dyDescent="0.25">
      <c r="A30" s="120"/>
      <c r="B30" s="114"/>
      <c r="C30" s="114"/>
      <c r="D30" s="14"/>
      <c r="E30" s="15"/>
      <c r="F30" s="114"/>
      <c r="G30" s="114"/>
      <c r="H30" s="114"/>
      <c r="I30" s="111"/>
      <c r="J30" s="114"/>
      <c r="K30" s="33"/>
      <c r="L30" s="33"/>
      <c r="M30" s="59">
        <f>+Controles!D70</f>
        <v>0</v>
      </c>
      <c r="N30" s="114"/>
      <c r="O30" s="114"/>
      <c r="P30" s="117"/>
      <c r="Q30" s="114"/>
      <c r="R30" s="19"/>
      <c r="S30" s="19"/>
      <c r="T30" s="19"/>
      <c r="U30" s="19"/>
      <c r="V30" s="19"/>
      <c r="W30" s="19"/>
      <c r="X30" s="19"/>
      <c r="Y30" s="15"/>
      <c r="Z30" s="15"/>
      <c r="AA30" s="15"/>
      <c r="AB30" s="20"/>
    </row>
    <row r="31" spans="1:28" ht="31.5" customHeight="1" x14ac:dyDescent="0.25">
      <c r="A31" s="120"/>
      <c r="B31" s="114"/>
      <c r="C31" s="114"/>
      <c r="D31" s="14"/>
      <c r="E31" s="15"/>
      <c r="F31" s="114"/>
      <c r="G31" s="114"/>
      <c r="H31" s="114"/>
      <c r="I31" s="111"/>
      <c r="J31" s="114"/>
      <c r="K31" s="33"/>
      <c r="L31" s="33"/>
      <c r="M31" s="59">
        <f>+Controles!E70</f>
        <v>0</v>
      </c>
      <c r="N31" s="114"/>
      <c r="O31" s="114"/>
      <c r="P31" s="117"/>
      <c r="Q31" s="114"/>
      <c r="R31" s="19"/>
      <c r="S31" s="19"/>
      <c r="T31" s="19"/>
      <c r="U31" s="19"/>
      <c r="V31" s="19"/>
      <c r="W31" s="19"/>
      <c r="X31" s="19"/>
      <c r="Y31" s="15"/>
      <c r="Z31" s="15"/>
      <c r="AA31" s="15"/>
      <c r="AB31" s="20"/>
    </row>
    <row r="32" spans="1:28" ht="31.5" customHeight="1" x14ac:dyDescent="0.25">
      <c r="A32" s="120"/>
      <c r="B32" s="114"/>
      <c r="C32" s="114"/>
      <c r="D32" s="14"/>
      <c r="E32" s="15"/>
      <c r="F32" s="114"/>
      <c r="G32" s="114"/>
      <c r="H32" s="114"/>
      <c r="I32" s="111"/>
      <c r="J32" s="114"/>
      <c r="K32" s="33"/>
      <c r="L32" s="33"/>
      <c r="M32" s="59">
        <f>+Controles!F70</f>
        <v>0</v>
      </c>
      <c r="N32" s="114"/>
      <c r="O32" s="114"/>
      <c r="P32" s="117"/>
      <c r="Q32" s="114"/>
      <c r="R32" s="19"/>
      <c r="S32" s="19"/>
      <c r="T32" s="19"/>
      <c r="U32" s="19"/>
      <c r="V32" s="19"/>
      <c r="W32" s="19"/>
      <c r="X32" s="19"/>
      <c r="Y32" s="15"/>
      <c r="Z32" s="15"/>
      <c r="AA32" s="15"/>
      <c r="AB32" s="20"/>
    </row>
    <row r="33" spans="1:28" ht="31.5" customHeight="1" thickBot="1" x14ac:dyDescent="0.3">
      <c r="A33" s="121"/>
      <c r="B33" s="115"/>
      <c r="C33" s="115"/>
      <c r="D33" s="85" t="s">
        <v>186</v>
      </c>
      <c r="E33" s="86"/>
      <c r="F33" s="115"/>
      <c r="G33" s="115"/>
      <c r="H33" s="115"/>
      <c r="I33" s="112"/>
      <c r="J33" s="115"/>
      <c r="K33" s="34"/>
      <c r="L33" s="34"/>
      <c r="M33" s="65">
        <f>+Controles!G70</f>
        <v>0</v>
      </c>
      <c r="N33" s="115"/>
      <c r="O33" s="115"/>
      <c r="P33" s="118"/>
      <c r="Q33" s="115"/>
      <c r="R33" s="21"/>
      <c r="S33" s="21"/>
      <c r="T33" s="21"/>
      <c r="U33" s="21"/>
      <c r="V33" s="21"/>
      <c r="W33" s="21"/>
      <c r="X33" s="21"/>
      <c r="Y33" s="16"/>
      <c r="Z33" s="16"/>
      <c r="AA33" s="16"/>
      <c r="AB33" s="22"/>
    </row>
    <row r="34" spans="1:28" x14ac:dyDescent="0.25">
      <c r="A34" s="4"/>
    </row>
    <row r="35" spans="1:28" x14ac:dyDescent="0.25">
      <c r="A35" s="4"/>
    </row>
    <row r="36" spans="1:28" x14ac:dyDescent="0.25">
      <c r="A36" s="4"/>
    </row>
    <row r="37" spans="1:28" x14ac:dyDescent="0.25">
      <c r="A37" s="4"/>
    </row>
    <row r="38" spans="1:28" x14ac:dyDescent="0.25">
      <c r="A38" s="4"/>
    </row>
    <row r="39" spans="1:28" x14ac:dyDescent="0.25">
      <c r="A39" s="4"/>
    </row>
    <row r="40" spans="1:28" x14ac:dyDescent="0.25">
      <c r="A40" s="4"/>
    </row>
    <row r="41" spans="1:28" x14ac:dyDescent="0.25">
      <c r="A41" s="4"/>
    </row>
    <row r="42" spans="1:28" x14ac:dyDescent="0.25">
      <c r="A42" s="4"/>
    </row>
    <row r="43" spans="1:28" x14ac:dyDescent="0.25">
      <c r="A43" s="4"/>
    </row>
    <row r="44" spans="1:28" x14ac:dyDescent="0.25">
      <c r="A44" s="4"/>
    </row>
    <row r="45" spans="1:28" x14ac:dyDescent="0.25">
      <c r="A45" s="4"/>
    </row>
    <row r="46" spans="1:28" x14ac:dyDescent="0.25">
      <c r="A46" s="4"/>
    </row>
    <row r="47" spans="1:28" x14ac:dyDescent="0.25">
      <c r="A47" s="4"/>
    </row>
    <row r="48" spans="1:28"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sheetData>
  <sheetProtection formatColumns="0" insertColumns="0" insertRows="0" insertHyperlinks="0" deleteColumns="0" deleteRows="0"/>
  <mergeCells count="75">
    <mergeCell ref="Q29:Q33"/>
    <mergeCell ref="A6:AB6"/>
    <mergeCell ref="A1:C4"/>
    <mergeCell ref="A9:A13"/>
    <mergeCell ref="A14:A18"/>
    <mergeCell ref="N7:Q7"/>
    <mergeCell ref="Q9:Q13"/>
    <mergeCell ref="Q14:Q18"/>
    <mergeCell ref="Y1:Z1"/>
    <mergeCell ref="Y2:Z2"/>
    <mergeCell ref="Y3:Z3"/>
    <mergeCell ref="Y4:Z4"/>
    <mergeCell ref="P9:P13"/>
    <mergeCell ref="R7:W7"/>
    <mergeCell ref="P14:P18"/>
    <mergeCell ref="C9:C13"/>
    <mergeCell ref="X7:AB7"/>
    <mergeCell ref="N24:N28"/>
    <mergeCell ref="O24:O28"/>
    <mergeCell ref="P24:P28"/>
    <mergeCell ref="G19:G23"/>
    <mergeCell ref="H19:H23"/>
    <mergeCell ref="I19:I23"/>
    <mergeCell ref="N19:N23"/>
    <mergeCell ref="H24:H28"/>
    <mergeCell ref="G14:G18"/>
    <mergeCell ref="G9:G13"/>
    <mergeCell ref="H9:H13"/>
    <mergeCell ref="I9:I13"/>
    <mergeCell ref="I14:I18"/>
    <mergeCell ref="G7:J7"/>
    <mergeCell ref="J9:J13"/>
    <mergeCell ref="A24:A28"/>
    <mergeCell ref="B14:B18"/>
    <mergeCell ref="B19:B23"/>
    <mergeCell ref="B24:B28"/>
    <mergeCell ref="G24:G28"/>
    <mergeCell ref="C19:C23"/>
    <mergeCell ref="C24:C28"/>
    <mergeCell ref="C14:C18"/>
    <mergeCell ref="F24:F28"/>
    <mergeCell ref="F19:F23"/>
    <mergeCell ref="F14:F18"/>
    <mergeCell ref="O29:O33"/>
    <mergeCell ref="P29:P33"/>
    <mergeCell ref="N29:N33"/>
    <mergeCell ref="A29:A33"/>
    <mergeCell ref="B29:B33"/>
    <mergeCell ref="J29:J33"/>
    <mergeCell ref="H29:H33"/>
    <mergeCell ref="I29:I33"/>
    <mergeCell ref="C29:C33"/>
    <mergeCell ref="F29:F33"/>
    <mergeCell ref="G29:G33"/>
    <mergeCell ref="B9:B13"/>
    <mergeCell ref="J14:J18"/>
    <mergeCell ref="A19:A23"/>
    <mergeCell ref="H14:H18"/>
    <mergeCell ref="A7:F7"/>
    <mergeCell ref="K7:M7"/>
    <mergeCell ref="D1:X2"/>
    <mergeCell ref="D3:X3"/>
    <mergeCell ref="D4:X4"/>
    <mergeCell ref="I24:I28"/>
    <mergeCell ref="J19:J23"/>
    <mergeCell ref="J24:J28"/>
    <mergeCell ref="O19:O23"/>
    <mergeCell ref="P19:P23"/>
    <mergeCell ref="N14:N18"/>
    <mergeCell ref="O14:O18"/>
    <mergeCell ref="N9:N13"/>
    <mergeCell ref="O9:O13"/>
    <mergeCell ref="Q19:Q23"/>
    <mergeCell ref="Q24:Q28"/>
    <mergeCell ref="F9:F13"/>
  </mergeCells>
  <pageMargins left="0.7" right="0.7" top="0.75" bottom="0.75" header="0.3" footer="0.3"/>
  <pageSetup scale="39" orientation="landscape"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xdr:col>
                <xdr:colOff>95250</xdr:colOff>
                <xdr:row>0</xdr:row>
                <xdr:rowOff>38100</xdr:rowOff>
              </from>
              <to>
                <xdr:col>2</xdr:col>
                <xdr:colOff>1238250</xdr:colOff>
                <xdr:row>3</xdr:row>
                <xdr:rowOff>238125</xdr:rowOff>
              </to>
            </anchor>
          </objectPr>
        </oleObject>
      </mc:Choice>
      <mc:Fallback>
        <oleObject progId="PBrush" shapeId="1025" r:id="rId4"/>
      </mc:Fallback>
    </mc:AlternateContent>
  </oleObjects>
  <extLst>
    <ext xmlns:x14="http://schemas.microsoft.com/office/spreadsheetml/2009/9/main" uri="{78C0D931-6437-407d-A8EE-F0AAD7539E65}">
      <x14:conditionalFormattings>
        <x14:conditionalFormatting xmlns:xm="http://schemas.microsoft.com/office/excel/2006/main">
          <x14:cfRule type="cellIs" priority="37" operator="between" id="{E6B3191A-98D8-455D-A6F1-4923F5BA2893}">
            <xm:f>Hoja1!$B$28</xm:f>
            <xm:f>Hoja1!$B$28</xm:f>
            <x14:dxf>
              <fill>
                <patternFill>
                  <bgColor rgb="FF92D050"/>
                </patternFill>
              </fill>
            </x14:dxf>
          </x14:cfRule>
          <x14:cfRule type="cellIs" priority="38" operator="between" id="{7D97A75F-0D6E-4887-8E22-D640E542C89D}">
            <xm:f>Hoja1!$B$27</xm:f>
            <xm:f>Hoja1!$B$27</xm:f>
            <x14:dxf>
              <fill>
                <patternFill>
                  <bgColor rgb="FFFFFF00"/>
                </patternFill>
              </fill>
            </x14:dxf>
          </x14:cfRule>
          <x14:cfRule type="cellIs" priority="39" operator="between" id="{A807262F-294A-46A4-A436-6DA4023CEB51}">
            <xm:f>Hoja1!$B$26</xm:f>
            <xm:f>Hoja1!$B$26</xm:f>
            <x14:dxf>
              <fill>
                <patternFill>
                  <bgColor rgb="FFF99107"/>
                </patternFill>
              </fill>
            </x14:dxf>
          </x14:cfRule>
          <x14:cfRule type="cellIs" priority="40" operator="between" id="{1D3AA09A-3FD1-48C8-9189-B77AFD447806}">
            <xm:f>Hoja1!$B$25</xm:f>
            <xm:f>Hoja1!$B$25</xm:f>
            <x14:dxf>
              <fill>
                <patternFill>
                  <bgColor rgb="FFFF0000"/>
                </patternFill>
              </fill>
            </x14:dxf>
          </x14:cfRule>
          <xm:sqref>J9:J13</xm:sqref>
        </x14:conditionalFormatting>
        <x14:conditionalFormatting xmlns:xm="http://schemas.microsoft.com/office/excel/2006/main">
          <x14:cfRule type="cellIs" priority="33" operator="between" id="{9A752D14-EFF1-4377-89C0-60283340C703}">
            <xm:f>Hoja1!$B$28</xm:f>
            <xm:f>Hoja1!$B$28</xm:f>
            <x14:dxf>
              <fill>
                <patternFill>
                  <bgColor rgb="FF92D050"/>
                </patternFill>
              </fill>
            </x14:dxf>
          </x14:cfRule>
          <x14:cfRule type="cellIs" priority="34" operator="between" id="{0B82690A-564A-4B7C-A5E6-3B1F2A8F1A62}">
            <xm:f>Hoja1!$B$27</xm:f>
            <xm:f>Hoja1!$B$27</xm:f>
            <x14:dxf>
              <fill>
                <patternFill>
                  <bgColor rgb="FFFFFF00"/>
                </patternFill>
              </fill>
            </x14:dxf>
          </x14:cfRule>
          <x14:cfRule type="cellIs" priority="35" operator="between" id="{17F4FC49-4A5D-4514-86B2-EC07805A28B3}">
            <xm:f>Hoja1!$B$26</xm:f>
            <xm:f>Hoja1!$B$26</xm:f>
            <x14:dxf>
              <fill>
                <patternFill>
                  <bgColor rgb="FFF99107"/>
                </patternFill>
              </fill>
            </x14:dxf>
          </x14:cfRule>
          <x14:cfRule type="cellIs" priority="36" operator="between" id="{32703693-2DE1-475B-AF8B-49F5A97E98C8}">
            <xm:f>Hoja1!$B$25</xm:f>
            <xm:f>Hoja1!$B$25</xm:f>
            <x14:dxf>
              <fill>
                <patternFill>
                  <bgColor rgb="FFFF0000"/>
                </patternFill>
              </fill>
            </x14:dxf>
          </x14:cfRule>
          <xm:sqref>Q9:Q13</xm:sqref>
        </x14:conditionalFormatting>
        <x14:conditionalFormatting xmlns:xm="http://schemas.microsoft.com/office/excel/2006/main">
          <x14:cfRule type="cellIs" priority="29" operator="between" id="{F3F9EFBF-B669-4745-BD06-1EE325631A13}">
            <xm:f>Hoja1!$B$28</xm:f>
            <xm:f>Hoja1!$B$28</xm:f>
            <x14:dxf>
              <fill>
                <patternFill>
                  <bgColor rgb="FF92D050"/>
                </patternFill>
              </fill>
            </x14:dxf>
          </x14:cfRule>
          <x14:cfRule type="cellIs" priority="30" operator="between" id="{2CB60FBE-D388-457C-AC5C-70CCB5E59E0E}">
            <xm:f>Hoja1!$B$27</xm:f>
            <xm:f>Hoja1!$B$27</xm:f>
            <x14:dxf>
              <fill>
                <patternFill>
                  <bgColor rgb="FFFFFF00"/>
                </patternFill>
              </fill>
            </x14:dxf>
          </x14:cfRule>
          <x14:cfRule type="cellIs" priority="31" operator="between" id="{6DBE8087-FB58-4130-A5AB-752EB152487F}">
            <xm:f>Hoja1!$B$26</xm:f>
            <xm:f>Hoja1!$B$26</xm:f>
            <x14:dxf>
              <fill>
                <patternFill>
                  <bgColor rgb="FFF99107"/>
                </patternFill>
              </fill>
            </x14:dxf>
          </x14:cfRule>
          <x14:cfRule type="cellIs" priority="32" operator="between" id="{8931F16F-DFBF-4514-BAF3-1A3C8363C0BD}">
            <xm:f>Hoja1!$B$25</xm:f>
            <xm:f>Hoja1!$B$25</xm:f>
            <x14:dxf>
              <fill>
                <patternFill>
                  <bgColor rgb="FFFF0000"/>
                </patternFill>
              </fill>
            </x14:dxf>
          </x14:cfRule>
          <xm:sqref>J14:J18</xm:sqref>
        </x14:conditionalFormatting>
        <x14:conditionalFormatting xmlns:xm="http://schemas.microsoft.com/office/excel/2006/main">
          <x14:cfRule type="cellIs" priority="25" operator="between" id="{4781F376-B33E-4EE1-A925-5BC6EEB9FDA3}">
            <xm:f>Hoja1!$B$28</xm:f>
            <xm:f>Hoja1!$B$28</xm:f>
            <x14:dxf>
              <fill>
                <patternFill>
                  <bgColor rgb="FF92D050"/>
                </patternFill>
              </fill>
            </x14:dxf>
          </x14:cfRule>
          <x14:cfRule type="cellIs" priority="26" operator="between" id="{BA40B9C4-62BB-4F7C-834A-310BC0D38B9F}">
            <xm:f>Hoja1!$B$27</xm:f>
            <xm:f>Hoja1!$B$27</xm:f>
            <x14:dxf>
              <fill>
                <patternFill>
                  <bgColor rgb="FFFFFF00"/>
                </patternFill>
              </fill>
            </x14:dxf>
          </x14:cfRule>
          <x14:cfRule type="cellIs" priority="27" operator="between" id="{7F6A67E0-9AC6-412B-96AF-069E6B9DCF5A}">
            <xm:f>Hoja1!$B$26</xm:f>
            <xm:f>Hoja1!$B$26</xm:f>
            <x14:dxf>
              <fill>
                <patternFill>
                  <bgColor rgb="FFF99107"/>
                </patternFill>
              </fill>
            </x14:dxf>
          </x14:cfRule>
          <x14:cfRule type="cellIs" priority="28" operator="between" id="{8BFD736D-519F-4C74-B217-884D0F561E70}">
            <xm:f>Hoja1!$B$25</xm:f>
            <xm:f>Hoja1!$B$25</xm:f>
            <x14:dxf>
              <fill>
                <patternFill>
                  <bgColor rgb="FFFF0000"/>
                </patternFill>
              </fill>
            </x14:dxf>
          </x14:cfRule>
          <xm:sqref>Q14:Q18</xm:sqref>
        </x14:conditionalFormatting>
        <x14:conditionalFormatting xmlns:xm="http://schemas.microsoft.com/office/excel/2006/main">
          <x14:cfRule type="cellIs" priority="21" operator="between" id="{8635F980-E9FB-48C7-9DDC-984E7F4B4583}">
            <xm:f>Hoja1!$B$28</xm:f>
            <xm:f>Hoja1!$B$28</xm:f>
            <x14:dxf>
              <fill>
                <patternFill>
                  <bgColor rgb="FF92D050"/>
                </patternFill>
              </fill>
            </x14:dxf>
          </x14:cfRule>
          <x14:cfRule type="cellIs" priority="22" operator="between" id="{0CD07958-2A17-441D-B7F8-1B2C4081A2BC}">
            <xm:f>Hoja1!$B$27</xm:f>
            <xm:f>Hoja1!$B$27</xm:f>
            <x14:dxf>
              <fill>
                <patternFill>
                  <bgColor rgb="FFFFFF00"/>
                </patternFill>
              </fill>
            </x14:dxf>
          </x14:cfRule>
          <x14:cfRule type="cellIs" priority="23" operator="between" id="{1BA6CA85-3461-48EB-873C-C6D94DB1D49B}">
            <xm:f>Hoja1!$B$26</xm:f>
            <xm:f>Hoja1!$B$26</xm:f>
            <x14:dxf>
              <fill>
                <patternFill>
                  <bgColor rgb="FFF99107"/>
                </patternFill>
              </fill>
            </x14:dxf>
          </x14:cfRule>
          <x14:cfRule type="cellIs" priority="24" operator="between" id="{7FA2CFF4-50DE-43B2-989F-95553B69408A}">
            <xm:f>Hoja1!$B$25</xm:f>
            <xm:f>Hoja1!$B$25</xm:f>
            <x14:dxf>
              <fill>
                <patternFill>
                  <bgColor rgb="FFFF0000"/>
                </patternFill>
              </fill>
            </x14:dxf>
          </x14:cfRule>
          <xm:sqref>J19:J23</xm:sqref>
        </x14:conditionalFormatting>
        <x14:conditionalFormatting xmlns:xm="http://schemas.microsoft.com/office/excel/2006/main">
          <x14:cfRule type="cellIs" priority="17" operator="between" id="{B6B7129E-2A22-435A-AA02-B759B51EE638}">
            <xm:f>Hoja1!$B$28</xm:f>
            <xm:f>Hoja1!$B$28</xm:f>
            <x14:dxf>
              <fill>
                <patternFill>
                  <bgColor rgb="FF92D050"/>
                </patternFill>
              </fill>
            </x14:dxf>
          </x14:cfRule>
          <x14:cfRule type="cellIs" priority="18" operator="between" id="{4AD997A6-2FA2-4C25-89C0-ADDDA7EC3357}">
            <xm:f>Hoja1!$B$27</xm:f>
            <xm:f>Hoja1!$B$27</xm:f>
            <x14:dxf>
              <fill>
                <patternFill>
                  <bgColor rgb="FFFFFF00"/>
                </patternFill>
              </fill>
            </x14:dxf>
          </x14:cfRule>
          <x14:cfRule type="cellIs" priority="19" operator="between" id="{2B6CF58A-85FB-4AD3-A335-2DACA8090A45}">
            <xm:f>Hoja1!$B$26</xm:f>
            <xm:f>Hoja1!$B$26</xm:f>
            <x14:dxf>
              <fill>
                <patternFill>
                  <bgColor rgb="FFF99107"/>
                </patternFill>
              </fill>
            </x14:dxf>
          </x14:cfRule>
          <x14:cfRule type="cellIs" priority="20" operator="between" id="{63A3B99D-B704-4303-A7FB-390CE341EFF4}">
            <xm:f>Hoja1!$B$25</xm:f>
            <xm:f>Hoja1!$B$25</xm:f>
            <x14:dxf>
              <fill>
                <patternFill>
                  <bgColor rgb="FFFF0000"/>
                </patternFill>
              </fill>
            </x14:dxf>
          </x14:cfRule>
          <xm:sqref>Q19:Q23</xm:sqref>
        </x14:conditionalFormatting>
        <x14:conditionalFormatting xmlns:xm="http://schemas.microsoft.com/office/excel/2006/main">
          <x14:cfRule type="cellIs" priority="13" operator="between" id="{879F68CB-4C87-498B-AB26-41D8260498DA}">
            <xm:f>Hoja1!$B$28</xm:f>
            <xm:f>Hoja1!$B$28</xm:f>
            <x14:dxf>
              <fill>
                <patternFill>
                  <bgColor rgb="FF92D050"/>
                </patternFill>
              </fill>
            </x14:dxf>
          </x14:cfRule>
          <x14:cfRule type="cellIs" priority="14" operator="between" id="{B5F4F489-CADF-43BD-92B5-9D21BE6828DB}">
            <xm:f>Hoja1!$B$27</xm:f>
            <xm:f>Hoja1!$B$27</xm:f>
            <x14:dxf>
              <fill>
                <patternFill>
                  <bgColor rgb="FFFFFF00"/>
                </patternFill>
              </fill>
            </x14:dxf>
          </x14:cfRule>
          <x14:cfRule type="cellIs" priority="15" operator="between" id="{3DCE658C-1F9B-428A-BBAF-743CFA2AACE6}">
            <xm:f>Hoja1!$B$26</xm:f>
            <xm:f>Hoja1!$B$26</xm:f>
            <x14:dxf>
              <fill>
                <patternFill>
                  <bgColor rgb="FFF99107"/>
                </patternFill>
              </fill>
            </x14:dxf>
          </x14:cfRule>
          <x14:cfRule type="cellIs" priority="16" operator="between" id="{13385782-75E9-4247-BA49-22D6CA69256E}">
            <xm:f>Hoja1!$B$25</xm:f>
            <xm:f>Hoja1!$B$25</xm:f>
            <x14:dxf>
              <fill>
                <patternFill>
                  <bgColor rgb="FFFF0000"/>
                </patternFill>
              </fill>
            </x14:dxf>
          </x14:cfRule>
          <xm:sqref>J24:J28</xm:sqref>
        </x14:conditionalFormatting>
        <x14:conditionalFormatting xmlns:xm="http://schemas.microsoft.com/office/excel/2006/main">
          <x14:cfRule type="cellIs" priority="9" operator="between" id="{C1C113AC-E61C-498E-93CD-8677F7E3D3E1}">
            <xm:f>Hoja1!$B$28</xm:f>
            <xm:f>Hoja1!$B$28</xm:f>
            <x14:dxf>
              <fill>
                <patternFill>
                  <bgColor rgb="FF92D050"/>
                </patternFill>
              </fill>
            </x14:dxf>
          </x14:cfRule>
          <x14:cfRule type="cellIs" priority="10" operator="between" id="{7A1B192C-4C3D-4FEB-9D16-1568E61277DD}">
            <xm:f>Hoja1!$B$27</xm:f>
            <xm:f>Hoja1!$B$27</xm:f>
            <x14:dxf>
              <fill>
                <patternFill>
                  <bgColor rgb="FFFFFF00"/>
                </patternFill>
              </fill>
            </x14:dxf>
          </x14:cfRule>
          <x14:cfRule type="cellIs" priority="11" operator="between" id="{F9DC6CC7-D7AA-49E8-AB81-9A6AE014B44E}">
            <xm:f>Hoja1!$B$26</xm:f>
            <xm:f>Hoja1!$B$26</xm:f>
            <x14:dxf>
              <fill>
                <patternFill>
                  <bgColor rgb="FFF99107"/>
                </patternFill>
              </fill>
            </x14:dxf>
          </x14:cfRule>
          <x14:cfRule type="cellIs" priority="12" operator="between" id="{A57E677E-E048-4AE8-9C74-5092723274E0}">
            <xm:f>Hoja1!$B$25</xm:f>
            <xm:f>Hoja1!$B$25</xm:f>
            <x14:dxf>
              <fill>
                <patternFill>
                  <bgColor rgb="FFFF0000"/>
                </patternFill>
              </fill>
            </x14:dxf>
          </x14:cfRule>
          <xm:sqref>Q24:Q28</xm:sqref>
        </x14:conditionalFormatting>
        <x14:conditionalFormatting xmlns:xm="http://schemas.microsoft.com/office/excel/2006/main">
          <x14:cfRule type="cellIs" priority="5" operator="between" id="{8C04D82F-2B3A-4F8C-AF65-57D0E694FBA3}">
            <xm:f>Hoja1!$B$28</xm:f>
            <xm:f>Hoja1!$B$28</xm:f>
            <x14:dxf>
              <fill>
                <patternFill>
                  <bgColor rgb="FF92D050"/>
                </patternFill>
              </fill>
            </x14:dxf>
          </x14:cfRule>
          <x14:cfRule type="cellIs" priority="6" operator="between" id="{541E7750-D369-4DBA-8EE6-5FF5A2457CD2}">
            <xm:f>Hoja1!$B$27</xm:f>
            <xm:f>Hoja1!$B$27</xm:f>
            <x14:dxf>
              <fill>
                <patternFill>
                  <bgColor rgb="FFFFFF00"/>
                </patternFill>
              </fill>
            </x14:dxf>
          </x14:cfRule>
          <x14:cfRule type="cellIs" priority="7" operator="between" id="{5FF059CB-77B5-42A1-9BD1-284933C3E132}">
            <xm:f>Hoja1!$B$26</xm:f>
            <xm:f>Hoja1!$B$26</xm:f>
            <x14:dxf>
              <fill>
                <patternFill>
                  <bgColor rgb="FFF99107"/>
                </patternFill>
              </fill>
            </x14:dxf>
          </x14:cfRule>
          <x14:cfRule type="cellIs" priority="8" operator="between" id="{B7719946-36CE-4AF7-A8F1-1A525B9DBC58}">
            <xm:f>Hoja1!$B$25</xm:f>
            <xm:f>Hoja1!$B$25</xm:f>
            <x14:dxf>
              <fill>
                <patternFill>
                  <bgColor rgb="FFFF0000"/>
                </patternFill>
              </fill>
            </x14:dxf>
          </x14:cfRule>
          <xm:sqref>J29:J33</xm:sqref>
        </x14:conditionalFormatting>
        <x14:conditionalFormatting xmlns:xm="http://schemas.microsoft.com/office/excel/2006/main">
          <x14:cfRule type="cellIs" priority="1" operator="between" id="{6B4F997A-FB2A-4D8D-ABF3-4B791EFAD105}">
            <xm:f>Hoja1!$B$28</xm:f>
            <xm:f>Hoja1!$B$28</xm:f>
            <x14:dxf>
              <fill>
                <patternFill>
                  <bgColor rgb="FF92D050"/>
                </patternFill>
              </fill>
            </x14:dxf>
          </x14:cfRule>
          <x14:cfRule type="cellIs" priority="2" operator="between" id="{AB2C44B2-7999-43EE-981D-4A8DB9B80011}">
            <xm:f>Hoja1!$B$27</xm:f>
            <xm:f>Hoja1!$B$27</xm:f>
            <x14:dxf>
              <fill>
                <patternFill>
                  <bgColor rgb="FFFFFF00"/>
                </patternFill>
              </fill>
            </x14:dxf>
          </x14:cfRule>
          <x14:cfRule type="cellIs" priority="3" operator="between" id="{416D7E6C-7EBE-42DA-B01C-692C8F14DE3A}">
            <xm:f>Hoja1!$B$26</xm:f>
            <xm:f>Hoja1!$B$26</xm:f>
            <x14:dxf>
              <fill>
                <patternFill>
                  <bgColor rgb="FFF99107"/>
                </patternFill>
              </fill>
            </x14:dxf>
          </x14:cfRule>
          <x14:cfRule type="cellIs" priority="4" operator="between" id="{C52D1F90-93DC-4895-BDD0-65373B011356}">
            <xm:f>Hoja1!$B$25</xm:f>
            <xm:f>Hoja1!$B$25</xm:f>
            <x14:dxf>
              <fill>
                <patternFill>
                  <bgColor rgb="FFFF0000"/>
                </patternFill>
              </fill>
            </x14:dxf>
          </x14:cfRule>
          <xm:sqref>Q29:Q33</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Hoja1!$D$12:$D$16</xm:f>
          </x14:formula1>
          <xm:sqref>E10:E12 E14:E17 E19:E22 E24:E27 E29:E32</xm:sqref>
        </x14:dataValidation>
        <x14:dataValidation type="list" allowBlank="1" showInputMessage="1" showErrorMessage="1">
          <x14:formula1>
            <xm:f>Hoja1!$B$3:$B$7</xm:f>
          </x14:formula1>
          <xm:sqref>G9:G33</xm:sqref>
        </x14:dataValidation>
        <x14:dataValidation type="list" allowBlank="1" showInputMessage="1" showErrorMessage="1">
          <x14:formula1>
            <xm:f>Hoja1!$D$3:$D$8</xm:f>
          </x14:formula1>
          <xm:sqref>H9:H33 O9:O33</xm:sqref>
        </x14:dataValidation>
        <x14:dataValidation type="list" allowBlank="1" showInputMessage="1" showErrorMessage="1">
          <x14:formula1>
            <xm:f>Hoja1!$B$3:$B$8</xm:f>
          </x14:formula1>
          <xm:sqref>N9:N33</xm:sqref>
        </x14:dataValidation>
        <x14:dataValidation type="list" allowBlank="1" showInputMessage="1" showErrorMessage="1">
          <x14:formula1>
            <xm:f>Hoja1!$D$25:$D$46</xm:f>
          </x14:formula1>
          <xm:sqref>B9:B33</xm:sqref>
        </x14:dataValidation>
        <x14:dataValidation type="list" allowBlank="1" showInputMessage="1" showErrorMessage="1">
          <x14:formula1>
            <xm:f>Hoja1!$B$12:$B$17</xm:f>
          </x14:formula1>
          <xm:sqref>F9:F33</xm:sqref>
        </x14:dataValidation>
        <x14:dataValidation type="list" allowBlank="1" showInputMessage="1" showErrorMessage="1">
          <x14:formula1>
            <xm:f>Hoja1!$B$25:$B$28</xm:f>
          </x14:formula1>
          <xm:sqref>Q9:Q33 J9:J33</xm:sqref>
        </x14:dataValidation>
        <x14:dataValidation type="list" allowBlank="1" showInputMessage="1" showErrorMessage="1">
          <x14:formula1>
            <xm:f>Hoja1!$B$36:$B$38</xm:f>
          </x14:formula1>
          <xm:sqref>R9:R33</xm:sqref>
        </x14:dataValidation>
        <x14:dataValidation type="list" allowBlank="1" showInputMessage="1" showErrorMessage="1">
          <x14:formula1>
            <xm:f>Hoja1!$F$12:$F$13</xm:f>
          </x14:formula1>
          <xm:sqref>Z9:AA33</xm:sqref>
        </x14:dataValidation>
        <x14:dataValidation type="list" allowBlank="1" showInputMessage="1" showErrorMessage="1">
          <x14:formula1>
            <xm:f>Hoja1!$B$21:$B$22</xm:f>
          </x14:formula1>
          <xm:sqref>L9:L10 L12:L33</xm:sqref>
        </x14:dataValidation>
        <x14:dataValidation type="list" allowBlank="1" showInputMessage="1" showErrorMessage="1">
          <x14:formula1>
            <xm:f>Hoja1!$D$12:$D$17</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topLeftCell="A7" zoomScale="85" zoomScaleNormal="85" workbookViewId="0">
      <selection activeCell="D18" sqref="D18"/>
    </sheetView>
  </sheetViews>
  <sheetFormatPr baseColWidth="10" defaultColWidth="11.42578125" defaultRowHeight="12" x14ac:dyDescent="0.2"/>
  <cols>
    <col min="1" max="1" width="16.5703125" style="30" bestFit="1" customWidth="1"/>
    <col min="2" max="2" width="9.5703125" style="30" customWidth="1"/>
    <col min="3" max="4" width="37.28515625" style="30" customWidth="1"/>
    <col min="5" max="15" width="11.42578125" style="30"/>
    <col min="16" max="16" width="7.42578125" style="30" customWidth="1"/>
    <col min="17" max="16384" width="11.42578125" style="30"/>
  </cols>
  <sheetData>
    <row r="1" spans="1:16" ht="33" customHeight="1" thickBot="1" x14ac:dyDescent="0.25">
      <c r="A1" s="154" t="s">
        <v>183</v>
      </c>
      <c r="B1" s="155"/>
      <c r="C1" s="155"/>
      <c r="D1" s="156"/>
      <c r="E1" s="142" t="s">
        <v>184</v>
      </c>
      <c r="F1" s="143"/>
      <c r="G1" s="143"/>
      <c r="H1" s="143"/>
      <c r="I1" s="143"/>
      <c r="J1" s="143"/>
      <c r="K1" s="143"/>
      <c r="L1" s="143"/>
      <c r="M1" s="143"/>
      <c r="N1" s="143"/>
      <c r="O1" s="143"/>
      <c r="P1" s="144"/>
    </row>
    <row r="2" spans="1:16" ht="11.25" customHeight="1" thickBot="1" x14ac:dyDescent="0.25">
      <c r="A2" s="42" t="s">
        <v>131</v>
      </c>
      <c r="B2" s="151" t="s">
        <v>132</v>
      </c>
      <c r="C2" s="151" t="s">
        <v>133</v>
      </c>
      <c r="D2" s="151" t="s">
        <v>134</v>
      </c>
      <c r="E2" s="145"/>
      <c r="F2" s="146"/>
      <c r="G2" s="146"/>
      <c r="H2" s="146"/>
      <c r="I2" s="146"/>
      <c r="J2" s="146"/>
      <c r="K2" s="146"/>
      <c r="L2" s="146"/>
      <c r="M2" s="146"/>
      <c r="N2" s="146"/>
      <c r="O2" s="146"/>
      <c r="P2" s="147"/>
    </row>
    <row r="3" spans="1:16" ht="28.5" customHeight="1" thickBot="1" x14ac:dyDescent="0.25">
      <c r="A3" s="43" t="s">
        <v>182</v>
      </c>
      <c r="B3" s="153"/>
      <c r="C3" s="153"/>
      <c r="D3" s="153"/>
      <c r="E3" s="31"/>
      <c r="F3" s="31"/>
      <c r="G3" s="31"/>
      <c r="H3" s="31"/>
      <c r="I3" s="31"/>
      <c r="J3" s="31"/>
      <c r="K3" s="31"/>
      <c r="L3" s="31"/>
      <c r="M3" s="31"/>
      <c r="N3" s="31"/>
      <c r="O3" s="31"/>
      <c r="P3" s="31"/>
    </row>
    <row r="4" spans="1:16" s="31" customFormat="1" ht="36" x14ac:dyDescent="0.2">
      <c r="A4" s="152" t="s">
        <v>135</v>
      </c>
      <c r="B4" s="149">
        <v>5</v>
      </c>
      <c r="C4" s="35" t="s">
        <v>136</v>
      </c>
      <c r="D4" s="35" t="s">
        <v>140</v>
      </c>
    </row>
    <row r="5" spans="1:16" s="31" customFormat="1" ht="24" x14ac:dyDescent="0.2">
      <c r="A5" s="152"/>
      <c r="B5" s="149"/>
      <c r="C5" s="35" t="s">
        <v>137</v>
      </c>
      <c r="D5" s="35" t="s">
        <v>141</v>
      </c>
    </row>
    <row r="6" spans="1:16" s="31" customFormat="1" ht="48" x14ac:dyDescent="0.2">
      <c r="A6" s="152"/>
      <c r="B6" s="149"/>
      <c r="C6" s="35" t="s">
        <v>138</v>
      </c>
      <c r="D6" s="35" t="s">
        <v>142</v>
      </c>
    </row>
    <row r="7" spans="1:16" s="31" customFormat="1" ht="60" x14ac:dyDescent="0.2">
      <c r="A7" s="152"/>
      <c r="B7" s="149"/>
      <c r="C7" s="35" t="s">
        <v>139</v>
      </c>
      <c r="D7" s="35" t="s">
        <v>143</v>
      </c>
    </row>
    <row r="8" spans="1:16" s="31" customFormat="1" ht="58.5" customHeight="1" thickBot="1" x14ac:dyDescent="0.25">
      <c r="A8" s="153"/>
      <c r="B8" s="150"/>
      <c r="C8" s="36"/>
      <c r="D8" s="38" t="s">
        <v>144</v>
      </c>
    </row>
    <row r="9" spans="1:16" s="31" customFormat="1" ht="36" customHeight="1" x14ac:dyDescent="0.2">
      <c r="A9" s="152" t="s">
        <v>145</v>
      </c>
      <c r="B9" s="149">
        <v>4</v>
      </c>
      <c r="C9" s="35" t="s">
        <v>146</v>
      </c>
      <c r="D9" s="35" t="s">
        <v>150</v>
      </c>
    </row>
    <row r="10" spans="1:16" s="31" customFormat="1" ht="36" customHeight="1" x14ac:dyDescent="0.2">
      <c r="A10" s="152"/>
      <c r="B10" s="149"/>
      <c r="C10" s="35" t="s">
        <v>147</v>
      </c>
      <c r="D10" s="35" t="s">
        <v>151</v>
      </c>
    </row>
    <row r="11" spans="1:16" s="31" customFormat="1" ht="48" customHeight="1" x14ac:dyDescent="0.2">
      <c r="A11" s="152"/>
      <c r="B11" s="149"/>
      <c r="C11" s="35" t="s">
        <v>148</v>
      </c>
      <c r="D11" s="35" t="s">
        <v>152</v>
      </c>
    </row>
    <row r="12" spans="1:16" s="31" customFormat="1" ht="60" x14ac:dyDescent="0.2">
      <c r="A12" s="152"/>
      <c r="B12" s="149"/>
      <c r="C12" s="35" t="s">
        <v>149</v>
      </c>
      <c r="D12" s="35" t="s">
        <v>153</v>
      </c>
    </row>
    <row r="13" spans="1:16" s="31" customFormat="1" ht="48" x14ac:dyDescent="0.2">
      <c r="A13" s="152"/>
      <c r="B13" s="149"/>
      <c r="C13" s="37"/>
      <c r="D13" s="35" t="s">
        <v>154</v>
      </c>
    </row>
    <row r="14" spans="1:16" s="31" customFormat="1" ht="12.75" thickBot="1" x14ac:dyDescent="0.25">
      <c r="A14" s="152"/>
      <c r="B14" s="149"/>
      <c r="C14" s="37"/>
      <c r="D14" s="37"/>
    </row>
    <row r="15" spans="1:16" s="31" customFormat="1" ht="24" x14ac:dyDescent="0.2">
      <c r="A15" s="151" t="s">
        <v>155</v>
      </c>
      <c r="B15" s="148">
        <v>3</v>
      </c>
      <c r="C15" s="41" t="s">
        <v>156</v>
      </c>
      <c r="D15" s="41" t="s">
        <v>160</v>
      </c>
    </row>
    <row r="16" spans="1:16" s="31" customFormat="1" ht="48" x14ac:dyDescent="0.2">
      <c r="A16" s="152"/>
      <c r="B16" s="149"/>
      <c r="C16" s="35" t="s">
        <v>157</v>
      </c>
      <c r="D16" s="35" t="s">
        <v>161</v>
      </c>
    </row>
    <row r="17" spans="1:4" s="31" customFormat="1" ht="48" x14ac:dyDescent="0.2">
      <c r="A17" s="152"/>
      <c r="B17" s="149"/>
      <c r="C17" s="35" t="s">
        <v>158</v>
      </c>
      <c r="D17" s="35" t="s">
        <v>162</v>
      </c>
    </row>
    <row r="18" spans="1:4" s="31" customFormat="1" ht="60" x14ac:dyDescent="0.2">
      <c r="A18" s="152"/>
      <c r="B18" s="149"/>
      <c r="C18" s="35" t="s">
        <v>159</v>
      </c>
      <c r="D18" s="35" t="s">
        <v>163</v>
      </c>
    </row>
    <row r="19" spans="1:4" s="31" customFormat="1" ht="48" x14ac:dyDescent="0.2">
      <c r="A19" s="152"/>
      <c r="B19" s="149"/>
      <c r="C19" s="37"/>
      <c r="D19" s="35" t="s">
        <v>164</v>
      </c>
    </row>
    <row r="20" spans="1:4" s="31" customFormat="1" ht="24" x14ac:dyDescent="0.2">
      <c r="A20" s="152"/>
      <c r="B20" s="149"/>
      <c r="C20" s="37"/>
      <c r="D20" s="35" t="s">
        <v>165</v>
      </c>
    </row>
    <row r="21" spans="1:4" s="31" customFormat="1" x14ac:dyDescent="0.2">
      <c r="A21" s="152"/>
      <c r="B21" s="149"/>
      <c r="C21" s="37"/>
      <c r="D21" s="37"/>
    </row>
    <row r="22" spans="1:4" s="31" customFormat="1" ht="12.75" thickBot="1" x14ac:dyDescent="0.25">
      <c r="A22" s="153"/>
      <c r="B22" s="150"/>
      <c r="C22" s="36"/>
      <c r="D22" s="36"/>
    </row>
    <row r="23" spans="1:4" s="31" customFormat="1" ht="24" x14ac:dyDescent="0.2">
      <c r="A23" s="151" t="s">
        <v>166</v>
      </c>
      <c r="B23" s="148">
        <v>2</v>
      </c>
      <c r="C23" s="41" t="s">
        <v>167</v>
      </c>
      <c r="D23" s="41" t="s">
        <v>171</v>
      </c>
    </row>
    <row r="24" spans="1:4" s="31" customFormat="1" ht="36" x14ac:dyDescent="0.2">
      <c r="A24" s="152"/>
      <c r="B24" s="149"/>
      <c r="C24" s="35" t="s">
        <v>168</v>
      </c>
      <c r="D24" s="35" t="s">
        <v>172</v>
      </c>
    </row>
    <row r="25" spans="1:4" s="31" customFormat="1" ht="48" x14ac:dyDescent="0.2">
      <c r="A25" s="152"/>
      <c r="B25" s="149"/>
      <c r="C25" s="35" t="s">
        <v>169</v>
      </c>
      <c r="D25" s="35" t="s">
        <v>173</v>
      </c>
    </row>
    <row r="26" spans="1:4" s="31" customFormat="1" ht="60" x14ac:dyDescent="0.2">
      <c r="A26" s="152"/>
      <c r="B26" s="149"/>
      <c r="C26" s="35" t="s">
        <v>170</v>
      </c>
      <c r="D26" s="37"/>
    </row>
    <row r="27" spans="1:4" s="31" customFormat="1" x14ac:dyDescent="0.2">
      <c r="A27" s="152"/>
      <c r="B27" s="149"/>
      <c r="C27" s="37"/>
      <c r="D27" s="37"/>
    </row>
    <row r="28" spans="1:4" s="31" customFormat="1" x14ac:dyDescent="0.2">
      <c r="A28" s="152"/>
      <c r="B28" s="149"/>
      <c r="C28" s="37"/>
      <c r="D28" s="37"/>
    </row>
    <row r="29" spans="1:4" s="31" customFormat="1" ht="12.75" thickBot="1" x14ac:dyDescent="0.25">
      <c r="A29" s="153"/>
      <c r="B29" s="150"/>
      <c r="C29" s="36"/>
      <c r="D29" s="36"/>
    </row>
    <row r="30" spans="1:4" s="31" customFormat="1" ht="24" x14ac:dyDescent="0.2">
      <c r="A30" s="152" t="s">
        <v>174</v>
      </c>
      <c r="B30" s="149">
        <v>1</v>
      </c>
      <c r="C30" s="35" t="s">
        <v>175</v>
      </c>
      <c r="D30" s="39" t="s">
        <v>179</v>
      </c>
    </row>
    <row r="31" spans="1:4" s="31" customFormat="1" ht="36" x14ac:dyDescent="0.2">
      <c r="A31" s="152"/>
      <c r="B31" s="149"/>
      <c r="C31" s="35" t="s">
        <v>176</v>
      </c>
      <c r="D31" s="39" t="s">
        <v>180</v>
      </c>
    </row>
    <row r="32" spans="1:4" s="31" customFormat="1" ht="48" x14ac:dyDescent="0.2">
      <c r="A32" s="152"/>
      <c r="B32" s="149"/>
      <c r="C32" s="35" t="s">
        <v>177</v>
      </c>
      <c r="D32" s="35" t="s">
        <v>181</v>
      </c>
    </row>
    <row r="33" spans="1:4" s="31" customFormat="1" ht="48" x14ac:dyDescent="0.2">
      <c r="A33" s="152"/>
      <c r="B33" s="149"/>
      <c r="C33" s="35" t="s">
        <v>178</v>
      </c>
      <c r="D33" s="39"/>
    </row>
    <row r="34" spans="1:4" s="31" customFormat="1" ht="15.75" customHeight="1" thickBot="1" x14ac:dyDescent="0.25">
      <c r="A34" s="153"/>
      <c r="B34" s="150"/>
      <c r="C34" s="36"/>
      <c r="D34" s="40"/>
    </row>
  </sheetData>
  <sheetProtection algorithmName="SHA-512" hashValue="UubH6qwzn/9VrBsSpvqg1c2K5mpt2opRgNbntJ9wzdn4zaxeFTzoklS7LCKKxBNF8bLAWQERzj08X4FkrX3B9A==" saltValue="iyR19spJcShIFg6UconqrA==" spinCount="100000" sheet="1" objects="1" scenarios="1"/>
  <mergeCells count="15">
    <mergeCell ref="E1:P2"/>
    <mergeCell ref="B23:B29"/>
    <mergeCell ref="A23:A29"/>
    <mergeCell ref="A30:A34"/>
    <mergeCell ref="B30:B34"/>
    <mergeCell ref="A1:D1"/>
    <mergeCell ref="B4:B8"/>
    <mergeCell ref="A4:A8"/>
    <mergeCell ref="B9:B14"/>
    <mergeCell ref="A9:A14"/>
    <mergeCell ref="B15:B22"/>
    <mergeCell ref="A15:A22"/>
    <mergeCell ref="B2:B3"/>
    <mergeCell ref="C2:C3"/>
    <mergeCell ref="D2:D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zoomScale="90" zoomScaleNormal="90" workbookViewId="0">
      <selection activeCell="C14" sqref="C14:E14"/>
    </sheetView>
  </sheetViews>
  <sheetFormatPr baseColWidth="10" defaultColWidth="11.42578125" defaultRowHeight="12.75" x14ac:dyDescent="0.2"/>
  <cols>
    <col min="1" max="1" width="63" style="26" customWidth="1"/>
    <col min="2" max="2" width="6.42578125" style="26" bestFit="1" customWidth="1"/>
    <col min="3" max="4" width="34.140625" style="26" customWidth="1"/>
    <col min="5" max="7" width="16" style="26" customWidth="1"/>
    <col min="8" max="16384" width="11.42578125" style="26"/>
  </cols>
  <sheetData>
    <row r="1" spans="1:7" ht="48.75" customHeight="1" thickBot="1" x14ac:dyDescent="0.25">
      <c r="A1" s="157" t="s">
        <v>187</v>
      </c>
      <c r="B1" s="158"/>
      <c r="C1" s="158"/>
      <c r="D1" s="158"/>
      <c r="E1" s="158"/>
      <c r="F1" s="158"/>
      <c r="G1" s="159"/>
    </row>
    <row r="2" spans="1:7" ht="13.5" thickBot="1" x14ac:dyDescent="0.25">
      <c r="A2" s="162" t="s">
        <v>80</v>
      </c>
      <c r="B2" s="163"/>
      <c r="C2" s="163"/>
      <c r="D2" s="163"/>
      <c r="E2" s="163"/>
      <c r="F2" s="163"/>
      <c r="G2" s="164"/>
    </row>
    <row r="3" spans="1:7" ht="18.75" customHeight="1" x14ac:dyDescent="0.2">
      <c r="A3" s="165" t="str">
        <f>+'Mapa de Riesgos'!C9</f>
        <v>Definir lineamientos institucionales de manera incorrecta</v>
      </c>
      <c r="B3" s="166"/>
      <c r="C3" s="44" t="s">
        <v>82</v>
      </c>
      <c r="D3" s="44" t="s">
        <v>83</v>
      </c>
      <c r="E3" s="44" t="s">
        <v>84</v>
      </c>
      <c r="F3" s="44" t="s">
        <v>85</v>
      </c>
      <c r="G3" s="66" t="s">
        <v>86</v>
      </c>
    </row>
    <row r="4" spans="1:7" ht="118.5" customHeight="1" thickBot="1" x14ac:dyDescent="0.3">
      <c r="A4" s="167"/>
      <c r="B4" s="168"/>
      <c r="C4" s="45" t="str">
        <f>'Mapa de Riesgos'!K9</f>
        <v xml:space="preserve">La Dirección general realizará  comités directivos y territoriales para establecer lineamientos y generar compromisos que permitan garantizar el cumplimiento de la misión de la unidad, como evidencia quedan actas de reunión </v>
      </c>
      <c r="D4" s="45" t="str">
        <f>'Mapa de Riesgos'!K10</f>
        <v xml:space="preserve">Las direcciones territoriales y todos los procesos del nivel nacional generan un plan de acción con el fin de garantizar el cumplimiento de los lineamientos dados por la dirección general, como evidencia quedan los planes de acción registrados y aprobados en sisgestión </v>
      </c>
      <c r="E4" s="98" t="s">
        <v>216</v>
      </c>
      <c r="F4" s="45">
        <f>'Mapa de Riesgos'!K12</f>
        <v>0</v>
      </c>
      <c r="G4" s="67">
        <f>'Mapa de Riesgos'!K13</f>
        <v>0</v>
      </c>
    </row>
    <row r="5" spans="1:7" ht="42.75" customHeight="1" thickBot="1" x14ac:dyDescent="0.25">
      <c r="A5" s="160" t="s">
        <v>123</v>
      </c>
      <c r="B5" s="161"/>
      <c r="C5" s="46" t="str">
        <f>+'Mapa de Riesgos'!L9</f>
        <v>Preventivo</v>
      </c>
      <c r="D5" s="46" t="str">
        <f>+'Mapa de Riesgos'!L10</f>
        <v>Preventivo</v>
      </c>
      <c r="E5" s="46" t="s">
        <v>217</v>
      </c>
      <c r="F5" s="46">
        <f>+'Mapa de Riesgos'!L12</f>
        <v>0</v>
      </c>
      <c r="G5" s="68">
        <f>+'Mapa de Riesgos'!L13</f>
        <v>0</v>
      </c>
    </row>
    <row r="6" spans="1:7" ht="13.5" thickBot="1" x14ac:dyDescent="0.25">
      <c r="A6" s="47" t="s">
        <v>81</v>
      </c>
      <c r="B6" s="48" t="s">
        <v>78</v>
      </c>
      <c r="C6" s="49" t="s">
        <v>77</v>
      </c>
      <c r="D6" s="49" t="s">
        <v>77</v>
      </c>
      <c r="E6" s="49" t="s">
        <v>77</v>
      </c>
      <c r="F6" s="49" t="s">
        <v>77</v>
      </c>
      <c r="G6" s="69" t="s">
        <v>77</v>
      </c>
    </row>
    <row r="7" spans="1:7" ht="25.5" x14ac:dyDescent="0.2">
      <c r="A7" s="50" t="s">
        <v>73</v>
      </c>
      <c r="B7" s="51">
        <v>15</v>
      </c>
      <c r="C7" s="77">
        <v>0</v>
      </c>
      <c r="D7" s="77">
        <v>15</v>
      </c>
      <c r="E7" s="77">
        <v>0</v>
      </c>
      <c r="F7" s="77"/>
      <c r="G7" s="78"/>
    </row>
    <row r="8" spans="1:7" ht="25.5" x14ac:dyDescent="0.2">
      <c r="A8" s="50" t="s">
        <v>70</v>
      </c>
      <c r="B8" s="51">
        <v>5</v>
      </c>
      <c r="C8" s="77">
        <v>5</v>
      </c>
      <c r="D8" s="77">
        <v>5</v>
      </c>
      <c r="E8" s="77">
        <v>5</v>
      </c>
      <c r="F8" s="77"/>
      <c r="G8" s="78"/>
    </row>
    <row r="9" spans="1:7" x14ac:dyDescent="0.2">
      <c r="A9" s="50" t="s">
        <v>71</v>
      </c>
      <c r="B9" s="51">
        <v>15</v>
      </c>
      <c r="C9" s="77">
        <v>0</v>
      </c>
      <c r="D9" s="77">
        <v>15</v>
      </c>
      <c r="E9" s="77">
        <v>0</v>
      </c>
      <c r="F9" s="77"/>
      <c r="G9" s="78"/>
    </row>
    <row r="10" spans="1:7" x14ac:dyDescent="0.2">
      <c r="A10" s="50" t="s">
        <v>72</v>
      </c>
      <c r="B10" s="51">
        <v>10</v>
      </c>
      <c r="C10" s="77">
        <v>10</v>
      </c>
      <c r="D10" s="77">
        <v>0</v>
      </c>
      <c r="E10" s="77">
        <v>10</v>
      </c>
      <c r="F10" s="77"/>
      <c r="G10" s="78"/>
    </row>
    <row r="11" spans="1:7" x14ac:dyDescent="0.2">
      <c r="A11" s="50" t="s">
        <v>74</v>
      </c>
      <c r="B11" s="51">
        <v>15</v>
      </c>
      <c r="C11" s="77">
        <v>15</v>
      </c>
      <c r="D11" s="77">
        <v>15</v>
      </c>
      <c r="E11" s="77">
        <v>15</v>
      </c>
      <c r="F11" s="77"/>
      <c r="G11" s="78"/>
    </row>
    <row r="12" spans="1:7" ht="15.75" customHeight="1" x14ac:dyDescent="0.2">
      <c r="A12" s="50" t="s">
        <v>75</v>
      </c>
      <c r="B12" s="51">
        <v>10</v>
      </c>
      <c r="C12" s="77">
        <v>10</v>
      </c>
      <c r="D12" s="77">
        <v>10</v>
      </c>
      <c r="E12" s="77">
        <v>10</v>
      </c>
      <c r="F12" s="77"/>
      <c r="G12" s="78"/>
    </row>
    <row r="13" spans="1:7" ht="13.5" thickBot="1" x14ac:dyDescent="0.25">
      <c r="A13" s="52" t="s">
        <v>76</v>
      </c>
      <c r="B13" s="53">
        <v>30</v>
      </c>
      <c r="C13" s="79">
        <v>30</v>
      </c>
      <c r="D13" s="79">
        <v>30</v>
      </c>
      <c r="E13" s="79">
        <v>30</v>
      </c>
      <c r="F13" s="79"/>
      <c r="G13" s="80"/>
    </row>
    <row r="14" spans="1:7" ht="13.5" thickBot="1" x14ac:dyDescent="0.25">
      <c r="A14" s="54" t="s">
        <v>79</v>
      </c>
      <c r="B14" s="55">
        <f t="shared" ref="B14:G14" si="0">SUM(B7:B13)</f>
        <v>100</v>
      </c>
      <c r="C14" s="56">
        <f t="shared" si="0"/>
        <v>70</v>
      </c>
      <c r="D14" s="56">
        <f t="shared" si="0"/>
        <v>90</v>
      </c>
      <c r="E14" s="56">
        <f t="shared" si="0"/>
        <v>70</v>
      </c>
      <c r="F14" s="56">
        <f t="shared" si="0"/>
        <v>0</v>
      </c>
      <c r="G14" s="70">
        <f t="shared" si="0"/>
        <v>0</v>
      </c>
    </row>
    <row r="15" spans="1:7" ht="13.5" thickBot="1" x14ac:dyDescent="0.25">
      <c r="A15" s="71"/>
      <c r="B15" s="72"/>
      <c r="C15" s="73"/>
      <c r="D15" s="73"/>
      <c r="E15" s="73"/>
      <c r="F15" s="73"/>
      <c r="G15" s="74"/>
    </row>
    <row r="16" spans="1:7" ht="13.5" thickBot="1" x14ac:dyDescent="0.25">
      <c r="A16" s="162" t="s">
        <v>87</v>
      </c>
      <c r="B16" s="163"/>
      <c r="C16" s="163"/>
      <c r="D16" s="163"/>
      <c r="E16" s="163"/>
      <c r="F16" s="163"/>
      <c r="G16" s="164"/>
    </row>
    <row r="17" spans="1:7" ht="18.75" customHeight="1" x14ac:dyDescent="0.2">
      <c r="A17" s="165" t="str">
        <f>+'Mapa de Riesgos'!C14</f>
        <v>Fallas en la información de la Unidad en la presentada en la  Rendición de Cuentas</v>
      </c>
      <c r="B17" s="166"/>
      <c r="C17" s="44" t="s">
        <v>88</v>
      </c>
      <c r="D17" s="44" t="s">
        <v>89</v>
      </c>
      <c r="E17" s="44" t="s">
        <v>91</v>
      </c>
      <c r="F17" s="44" t="s">
        <v>92</v>
      </c>
      <c r="G17" s="66" t="s">
        <v>93</v>
      </c>
    </row>
    <row r="18" spans="1:7" ht="57" customHeight="1" thickBot="1" x14ac:dyDescent="0.25">
      <c r="A18" s="167"/>
      <c r="B18" s="168"/>
      <c r="C18" s="45" t="str">
        <f>'Mapa de Riesgos'!K14</f>
        <v>El comité institucional de desarrollo administrativo  realiza un plan de trabajo para adelantar el desarrollo de la rendición de cuentas que se lleva a cabo una vez al año y se deja como evidencia un cronograma de trabajo y actas de las reuniones</v>
      </c>
      <c r="D18" s="45">
        <f>'Mapa de Riesgos'!K15</f>
        <v>0</v>
      </c>
      <c r="E18" s="45">
        <f>'Mapa de Riesgos'!K16</f>
        <v>0</v>
      </c>
      <c r="F18" s="45">
        <f>'Mapa de Riesgos'!K17</f>
        <v>0</v>
      </c>
      <c r="G18" s="67">
        <f>'Mapa de Riesgos'!K18</f>
        <v>0</v>
      </c>
    </row>
    <row r="19" spans="1:7" ht="42.75" customHeight="1" thickBot="1" x14ac:dyDescent="0.25">
      <c r="A19" s="160" t="s">
        <v>123</v>
      </c>
      <c r="B19" s="161"/>
      <c r="C19" s="46" t="str">
        <f>+'Mapa de Riesgos'!L14</f>
        <v>Preventivo</v>
      </c>
      <c r="D19" s="46">
        <f>+'Mapa de Riesgos'!L15</f>
        <v>0</v>
      </c>
      <c r="E19" s="46">
        <f>+'Mapa de Riesgos'!L16</f>
        <v>0</v>
      </c>
      <c r="F19" s="46">
        <f>+'Mapa de Riesgos'!L17</f>
        <v>0</v>
      </c>
      <c r="G19" s="68">
        <f>+'Mapa de Riesgos'!L18</f>
        <v>0</v>
      </c>
    </row>
    <row r="20" spans="1:7" ht="13.5" thickBot="1" x14ac:dyDescent="0.25">
      <c r="A20" s="47" t="s">
        <v>81</v>
      </c>
      <c r="B20" s="48" t="s">
        <v>78</v>
      </c>
      <c r="C20" s="49" t="s">
        <v>77</v>
      </c>
      <c r="D20" s="49" t="s">
        <v>77</v>
      </c>
      <c r="E20" s="49" t="s">
        <v>77</v>
      </c>
      <c r="F20" s="49" t="s">
        <v>77</v>
      </c>
      <c r="G20" s="69" t="s">
        <v>77</v>
      </c>
    </row>
    <row r="21" spans="1:7" ht="25.5" x14ac:dyDescent="0.2">
      <c r="A21" s="57" t="s">
        <v>73</v>
      </c>
      <c r="B21" s="51">
        <v>15</v>
      </c>
      <c r="C21" s="77">
        <v>15</v>
      </c>
      <c r="D21" s="77"/>
      <c r="E21" s="77"/>
      <c r="F21" s="77"/>
      <c r="G21" s="78"/>
    </row>
    <row r="22" spans="1:7" ht="25.5" x14ac:dyDescent="0.2">
      <c r="A22" s="57" t="s">
        <v>70</v>
      </c>
      <c r="B22" s="51">
        <v>5</v>
      </c>
      <c r="C22" s="77">
        <v>5</v>
      </c>
      <c r="D22" s="77"/>
      <c r="E22" s="77"/>
      <c r="F22" s="77"/>
      <c r="G22" s="78"/>
    </row>
    <row r="23" spans="1:7" x14ac:dyDescent="0.2">
      <c r="A23" s="57" t="s">
        <v>71</v>
      </c>
      <c r="B23" s="51">
        <v>15</v>
      </c>
      <c r="C23" s="77">
        <v>0</v>
      </c>
      <c r="D23" s="77"/>
      <c r="E23" s="77"/>
      <c r="F23" s="77"/>
      <c r="G23" s="78"/>
    </row>
    <row r="24" spans="1:7" x14ac:dyDescent="0.2">
      <c r="A24" s="57" t="s">
        <v>72</v>
      </c>
      <c r="B24" s="51">
        <v>10</v>
      </c>
      <c r="C24" s="77">
        <v>10</v>
      </c>
      <c r="D24" s="77"/>
      <c r="E24" s="77"/>
      <c r="F24" s="77"/>
      <c r="G24" s="78"/>
    </row>
    <row r="25" spans="1:7" x14ac:dyDescent="0.2">
      <c r="A25" s="57" t="s">
        <v>74</v>
      </c>
      <c r="B25" s="51">
        <v>15</v>
      </c>
      <c r="C25" s="77">
        <v>15</v>
      </c>
      <c r="D25" s="77"/>
      <c r="E25" s="77"/>
      <c r="F25" s="77"/>
      <c r="G25" s="78"/>
    </row>
    <row r="26" spans="1:7" ht="15.75" customHeight="1" x14ac:dyDescent="0.2">
      <c r="A26" s="50" t="s">
        <v>75</v>
      </c>
      <c r="B26" s="51">
        <v>10</v>
      </c>
      <c r="C26" s="77">
        <v>10</v>
      </c>
      <c r="D26" s="77"/>
      <c r="E26" s="77"/>
      <c r="F26" s="77"/>
      <c r="G26" s="78"/>
    </row>
    <row r="27" spans="1:7" ht="13.5" thickBot="1" x14ac:dyDescent="0.25">
      <c r="A27" s="58" t="s">
        <v>76</v>
      </c>
      <c r="B27" s="53">
        <v>30</v>
      </c>
      <c r="C27" s="79">
        <v>30</v>
      </c>
      <c r="D27" s="79"/>
      <c r="E27" s="79"/>
      <c r="F27" s="79"/>
      <c r="G27" s="80"/>
    </row>
    <row r="28" spans="1:7" ht="13.5" thickBot="1" x14ac:dyDescent="0.25">
      <c r="A28" s="54" t="s">
        <v>79</v>
      </c>
      <c r="B28" s="55">
        <f t="shared" ref="B28:G28" si="1">SUM(B21:B27)</f>
        <v>100</v>
      </c>
      <c r="C28" s="56">
        <f t="shared" si="1"/>
        <v>85</v>
      </c>
      <c r="D28" s="56">
        <f t="shared" si="1"/>
        <v>0</v>
      </c>
      <c r="E28" s="56">
        <f t="shared" si="1"/>
        <v>0</v>
      </c>
      <c r="F28" s="56">
        <f t="shared" si="1"/>
        <v>0</v>
      </c>
      <c r="G28" s="70">
        <f t="shared" si="1"/>
        <v>0</v>
      </c>
    </row>
    <row r="29" spans="1:7" ht="13.5" thickBot="1" x14ac:dyDescent="0.25">
      <c r="A29" s="71"/>
      <c r="B29" s="72"/>
      <c r="C29" s="73"/>
      <c r="D29" s="73"/>
      <c r="E29" s="73"/>
      <c r="F29" s="73"/>
      <c r="G29" s="74"/>
    </row>
    <row r="30" spans="1:7" ht="13.5" thickBot="1" x14ac:dyDescent="0.25">
      <c r="A30" s="162" t="s">
        <v>94</v>
      </c>
      <c r="B30" s="163"/>
      <c r="C30" s="163"/>
      <c r="D30" s="163"/>
      <c r="E30" s="163"/>
      <c r="F30" s="163"/>
      <c r="G30" s="164"/>
    </row>
    <row r="31" spans="1:7" ht="18.75" customHeight="1" x14ac:dyDescent="0.2">
      <c r="A31" s="165" t="str">
        <f>+'Mapa de Riesgos'!C19</f>
        <v xml:space="preserve">Tomar decisiones de manera incorrecta frente a los resultados de la gestión de la Unidad </v>
      </c>
      <c r="B31" s="166"/>
      <c r="C31" s="44" t="s">
        <v>95</v>
      </c>
      <c r="D31" s="44" t="s">
        <v>96</v>
      </c>
      <c r="E31" s="44" t="s">
        <v>90</v>
      </c>
      <c r="F31" s="44" t="s">
        <v>97</v>
      </c>
      <c r="G31" s="66" t="s">
        <v>98</v>
      </c>
    </row>
    <row r="32" spans="1:7" ht="57" customHeight="1" thickBot="1" x14ac:dyDescent="0.25">
      <c r="A32" s="167"/>
      <c r="B32" s="168"/>
      <c r="C32" s="45" t="str">
        <f>'Mapa de Riesgos'!K19</f>
        <v xml:space="preserve">La dirección general en conjunto con la oficina de planeación realizan una consolidación de la información presentada por los procesos y dependencias previa a la revisión por la dirección dejando como evidencia una presentación final para la revisión por dirección </v>
      </c>
      <c r="D32" s="45" t="str">
        <f>'Mapa de Riesgos'!K20</f>
        <v xml:space="preserve">La dirección general en acompañamiento con la oficina de planeación realiza la actualización, socialización e implementación de la metodología de administración de riesgos, así como mesas de trabajo para la identificaciòn de los mismos se deja como evidencia la metolodología, presentaciones de las socializaciones y listas de asistencia </v>
      </c>
      <c r="E32" s="45">
        <f>'Mapa de Riesgos'!K21</f>
        <v>0</v>
      </c>
      <c r="F32" s="45">
        <f>'Mapa de Riesgos'!K22</f>
        <v>0</v>
      </c>
      <c r="G32" s="67">
        <f>'Mapa de Riesgos'!K23</f>
        <v>0</v>
      </c>
    </row>
    <row r="33" spans="1:7" ht="42.75" customHeight="1" thickBot="1" x14ac:dyDescent="0.25">
      <c r="A33" s="160" t="s">
        <v>123</v>
      </c>
      <c r="B33" s="161"/>
      <c r="C33" s="46">
        <f>+'Mapa de Riesgos'!L19</f>
        <v>0</v>
      </c>
      <c r="D33" s="46">
        <f>+'Mapa de Riesgos'!L20</f>
        <v>0</v>
      </c>
      <c r="E33" s="46">
        <f>+'Mapa de Riesgos'!L21</f>
        <v>0</v>
      </c>
      <c r="F33" s="46">
        <f>+'Mapa de Riesgos'!L22</f>
        <v>0</v>
      </c>
      <c r="G33" s="68">
        <f>+'Mapa de Riesgos'!L23</f>
        <v>0</v>
      </c>
    </row>
    <row r="34" spans="1:7" ht="13.5" thickBot="1" x14ac:dyDescent="0.25">
      <c r="A34" s="47" t="s">
        <v>81</v>
      </c>
      <c r="B34" s="48" t="s">
        <v>78</v>
      </c>
      <c r="C34" s="49" t="s">
        <v>77</v>
      </c>
      <c r="D34" s="49" t="s">
        <v>77</v>
      </c>
      <c r="E34" s="49" t="s">
        <v>77</v>
      </c>
      <c r="F34" s="49" t="s">
        <v>77</v>
      </c>
      <c r="G34" s="69" t="s">
        <v>77</v>
      </c>
    </row>
    <row r="35" spans="1:7" ht="25.5" x14ac:dyDescent="0.2">
      <c r="A35" s="57" t="s">
        <v>73</v>
      </c>
      <c r="B35" s="51">
        <v>15</v>
      </c>
      <c r="C35" s="77">
        <v>15</v>
      </c>
      <c r="D35" s="77">
        <v>15</v>
      </c>
      <c r="E35" s="77"/>
      <c r="F35" s="77"/>
      <c r="G35" s="78"/>
    </row>
    <row r="36" spans="1:7" ht="25.5" x14ac:dyDescent="0.2">
      <c r="A36" s="57" t="s">
        <v>70</v>
      </c>
      <c r="B36" s="51">
        <v>5</v>
      </c>
      <c r="C36" s="77">
        <v>5</v>
      </c>
      <c r="D36" s="77">
        <v>5</v>
      </c>
      <c r="E36" s="77"/>
      <c r="F36" s="77"/>
      <c r="G36" s="78"/>
    </row>
    <row r="37" spans="1:7" x14ac:dyDescent="0.2">
      <c r="A37" s="57" t="s">
        <v>71</v>
      </c>
      <c r="B37" s="51">
        <v>15</v>
      </c>
      <c r="C37" s="77">
        <v>0</v>
      </c>
      <c r="D37" s="77">
        <v>0</v>
      </c>
      <c r="E37" s="77"/>
      <c r="F37" s="77"/>
      <c r="G37" s="78"/>
    </row>
    <row r="38" spans="1:7" x14ac:dyDescent="0.2">
      <c r="A38" s="57" t="s">
        <v>72</v>
      </c>
      <c r="B38" s="51">
        <v>10</v>
      </c>
      <c r="C38" s="77">
        <v>10</v>
      </c>
      <c r="D38" s="77">
        <v>10</v>
      </c>
      <c r="E38" s="77"/>
      <c r="F38" s="77"/>
      <c r="G38" s="78"/>
    </row>
    <row r="39" spans="1:7" x14ac:dyDescent="0.2">
      <c r="A39" s="57" t="s">
        <v>74</v>
      </c>
      <c r="B39" s="51">
        <v>15</v>
      </c>
      <c r="C39" s="77">
        <v>15</v>
      </c>
      <c r="D39" s="77">
        <v>15</v>
      </c>
      <c r="E39" s="77"/>
      <c r="F39" s="77"/>
      <c r="G39" s="78"/>
    </row>
    <row r="40" spans="1:7" ht="15.75" customHeight="1" x14ac:dyDescent="0.2">
      <c r="A40" s="50" t="s">
        <v>75</v>
      </c>
      <c r="B40" s="51">
        <v>10</v>
      </c>
      <c r="C40" s="77">
        <v>10</v>
      </c>
      <c r="D40" s="77">
        <v>10</v>
      </c>
      <c r="E40" s="77"/>
      <c r="F40" s="77"/>
      <c r="G40" s="78"/>
    </row>
    <row r="41" spans="1:7" ht="13.5" thickBot="1" x14ac:dyDescent="0.25">
      <c r="A41" s="58" t="s">
        <v>76</v>
      </c>
      <c r="B41" s="53">
        <v>30</v>
      </c>
      <c r="C41" s="79">
        <v>30</v>
      </c>
      <c r="D41" s="79">
        <v>30</v>
      </c>
      <c r="E41" s="79"/>
      <c r="F41" s="79"/>
      <c r="G41" s="80"/>
    </row>
    <row r="42" spans="1:7" ht="13.5" thickBot="1" x14ac:dyDescent="0.25">
      <c r="A42" s="54" t="s">
        <v>79</v>
      </c>
      <c r="B42" s="55">
        <f t="shared" ref="B42:G42" si="2">SUM(B35:B41)</f>
        <v>100</v>
      </c>
      <c r="C42" s="56">
        <f t="shared" si="2"/>
        <v>85</v>
      </c>
      <c r="D42" s="56">
        <f t="shared" si="2"/>
        <v>85</v>
      </c>
      <c r="E42" s="56">
        <f t="shared" si="2"/>
        <v>0</v>
      </c>
      <c r="F42" s="56">
        <f t="shared" si="2"/>
        <v>0</v>
      </c>
      <c r="G42" s="70">
        <f t="shared" si="2"/>
        <v>0</v>
      </c>
    </row>
    <row r="43" spans="1:7" ht="13.5" thickBot="1" x14ac:dyDescent="0.25">
      <c r="A43" s="71"/>
      <c r="B43" s="72"/>
      <c r="C43" s="73"/>
      <c r="D43" s="73"/>
      <c r="E43" s="73"/>
      <c r="F43" s="73"/>
      <c r="G43" s="74"/>
    </row>
    <row r="44" spans="1:7" ht="13.5" thickBot="1" x14ac:dyDescent="0.25">
      <c r="A44" s="162" t="s">
        <v>99</v>
      </c>
      <c r="B44" s="163"/>
      <c r="C44" s="163"/>
      <c r="D44" s="163"/>
      <c r="E44" s="163"/>
      <c r="F44" s="163"/>
      <c r="G44" s="164"/>
    </row>
    <row r="45" spans="1:7" ht="18.75" customHeight="1" x14ac:dyDescent="0.2">
      <c r="A45" s="165" t="str">
        <f>+'Mapa de Riesgos'!C24</f>
        <v xml:space="preserve">Debilidad en el cumplimiento de los requisitos legales y de los usuarios </v>
      </c>
      <c r="B45" s="166"/>
      <c r="C45" s="44" t="s">
        <v>100</v>
      </c>
      <c r="D45" s="44" t="s">
        <v>101</v>
      </c>
      <c r="E45" s="44" t="s">
        <v>102</v>
      </c>
      <c r="F45" s="44" t="s">
        <v>103</v>
      </c>
      <c r="G45" s="66" t="s">
        <v>104</v>
      </c>
    </row>
    <row r="46" spans="1:7" ht="57" customHeight="1" thickBot="1" x14ac:dyDescent="0.25">
      <c r="A46" s="167"/>
      <c r="B46" s="168"/>
      <c r="C46" s="45" t="str">
        <f>'Mapa de Riesgos'!K24</f>
        <v xml:space="preserve">La oficina asesora de planeación consolida cada dos meses las actualizaciones de las normas y requisitos legales de acuerdo a la información que envian los diferentes procesos y dependencias de la unidad dejando como evidencia los correos electrónicos y normograma aprobado y publicado </v>
      </c>
      <c r="D46" s="45" t="str">
        <f>'Mapa de Riesgos'!K25</f>
        <v xml:space="preserve">El proceso direccionamiento estratégico solicita a los procesos la actualización de los productos y/o servicios no conformes de los procesos misionales una vez al año dejando como evidencia correos electrónicos y el acta de aprobación </v>
      </c>
      <c r="E46" s="45">
        <f>'Mapa de Riesgos'!K26</f>
        <v>0</v>
      </c>
      <c r="F46" s="45">
        <f>'Mapa de Riesgos'!K27</f>
        <v>0</v>
      </c>
      <c r="G46" s="67">
        <f>'Mapa de Riesgos'!K28</f>
        <v>0</v>
      </c>
    </row>
    <row r="47" spans="1:7" ht="42.75" customHeight="1" thickBot="1" x14ac:dyDescent="0.25">
      <c r="A47" s="160" t="s">
        <v>123</v>
      </c>
      <c r="B47" s="161"/>
      <c r="C47" s="46">
        <f>+'Mapa de Riesgos'!L24</f>
        <v>0</v>
      </c>
      <c r="D47" s="46">
        <f>+'Mapa de Riesgos'!L25</f>
        <v>0</v>
      </c>
      <c r="E47" s="46">
        <f>+'Mapa de Riesgos'!L26</f>
        <v>0</v>
      </c>
      <c r="F47" s="46">
        <f>+'Mapa de Riesgos'!L27</f>
        <v>0</v>
      </c>
      <c r="G47" s="68">
        <f>+'Mapa de Riesgos'!L28</f>
        <v>0</v>
      </c>
    </row>
    <row r="48" spans="1:7" ht="13.5" thickBot="1" x14ac:dyDescent="0.25">
      <c r="A48" s="47" t="s">
        <v>81</v>
      </c>
      <c r="B48" s="48" t="s">
        <v>78</v>
      </c>
      <c r="C48" s="49" t="s">
        <v>77</v>
      </c>
      <c r="D48" s="49" t="s">
        <v>77</v>
      </c>
      <c r="E48" s="49" t="s">
        <v>77</v>
      </c>
      <c r="F48" s="49" t="s">
        <v>77</v>
      </c>
      <c r="G48" s="69" t="s">
        <v>77</v>
      </c>
    </row>
    <row r="49" spans="1:7" ht="25.5" x14ac:dyDescent="0.2">
      <c r="A49" s="57" t="s">
        <v>73</v>
      </c>
      <c r="B49" s="51">
        <v>15</v>
      </c>
      <c r="C49" s="77">
        <v>15</v>
      </c>
      <c r="D49" s="77">
        <v>15</v>
      </c>
      <c r="E49" s="77"/>
      <c r="F49" s="77"/>
      <c r="G49" s="78"/>
    </row>
    <row r="50" spans="1:7" ht="25.5" x14ac:dyDescent="0.2">
      <c r="A50" s="57" t="s">
        <v>70</v>
      </c>
      <c r="B50" s="51">
        <v>5</v>
      </c>
      <c r="C50" s="77">
        <v>5</v>
      </c>
      <c r="D50" s="77">
        <v>5</v>
      </c>
      <c r="E50" s="77"/>
      <c r="F50" s="77"/>
      <c r="G50" s="78"/>
    </row>
    <row r="51" spans="1:7" x14ac:dyDescent="0.2">
      <c r="A51" s="57" t="s">
        <v>71</v>
      </c>
      <c r="B51" s="51">
        <v>15</v>
      </c>
      <c r="C51" s="77">
        <v>0</v>
      </c>
      <c r="D51" s="77">
        <v>0</v>
      </c>
      <c r="E51" s="77"/>
      <c r="F51" s="77"/>
      <c r="G51" s="78"/>
    </row>
    <row r="52" spans="1:7" x14ac:dyDescent="0.2">
      <c r="A52" s="57" t="s">
        <v>72</v>
      </c>
      <c r="B52" s="51">
        <v>10</v>
      </c>
      <c r="C52" s="77">
        <v>10</v>
      </c>
      <c r="D52" s="77">
        <v>10</v>
      </c>
      <c r="E52" s="77"/>
      <c r="F52" s="77"/>
      <c r="G52" s="78"/>
    </row>
    <row r="53" spans="1:7" x14ac:dyDescent="0.2">
      <c r="A53" s="57" t="s">
        <v>74</v>
      </c>
      <c r="B53" s="51">
        <v>15</v>
      </c>
      <c r="C53" s="77">
        <v>15</v>
      </c>
      <c r="D53" s="77">
        <v>15</v>
      </c>
      <c r="E53" s="77"/>
      <c r="F53" s="77"/>
      <c r="G53" s="78"/>
    </row>
    <row r="54" spans="1:7" ht="15.75" customHeight="1" x14ac:dyDescent="0.2">
      <c r="A54" s="50" t="s">
        <v>75</v>
      </c>
      <c r="B54" s="51">
        <v>10</v>
      </c>
      <c r="C54" s="77">
        <v>10</v>
      </c>
      <c r="D54" s="77">
        <v>10</v>
      </c>
      <c r="E54" s="77"/>
      <c r="F54" s="77"/>
      <c r="G54" s="78"/>
    </row>
    <row r="55" spans="1:7" ht="13.5" thickBot="1" x14ac:dyDescent="0.25">
      <c r="A55" s="58" t="s">
        <v>76</v>
      </c>
      <c r="B55" s="53">
        <v>30</v>
      </c>
      <c r="C55" s="79">
        <v>30</v>
      </c>
      <c r="D55" s="79">
        <v>30</v>
      </c>
      <c r="E55" s="79"/>
      <c r="F55" s="79"/>
      <c r="G55" s="80"/>
    </row>
    <row r="56" spans="1:7" ht="13.5" thickBot="1" x14ac:dyDescent="0.25">
      <c r="A56" s="54" t="s">
        <v>79</v>
      </c>
      <c r="B56" s="55">
        <f t="shared" ref="B56:G56" si="3">SUM(B49:B55)</f>
        <v>100</v>
      </c>
      <c r="C56" s="56">
        <f t="shared" si="3"/>
        <v>85</v>
      </c>
      <c r="D56" s="56">
        <f t="shared" si="3"/>
        <v>85</v>
      </c>
      <c r="E56" s="56">
        <f t="shared" si="3"/>
        <v>0</v>
      </c>
      <c r="F56" s="56">
        <f t="shared" si="3"/>
        <v>0</v>
      </c>
      <c r="G56" s="70">
        <f t="shared" si="3"/>
        <v>0</v>
      </c>
    </row>
    <row r="57" spans="1:7" ht="13.5" thickBot="1" x14ac:dyDescent="0.25">
      <c r="A57" s="71"/>
      <c r="B57" s="72"/>
      <c r="C57" s="73"/>
      <c r="D57" s="73"/>
      <c r="E57" s="73"/>
      <c r="F57" s="73"/>
      <c r="G57" s="74"/>
    </row>
    <row r="58" spans="1:7" ht="13.5" thickBot="1" x14ac:dyDescent="0.25">
      <c r="A58" s="162" t="s">
        <v>105</v>
      </c>
      <c r="B58" s="163"/>
      <c r="C58" s="163"/>
      <c r="D58" s="163"/>
      <c r="E58" s="163"/>
      <c r="F58" s="163"/>
      <c r="G58" s="164"/>
    </row>
    <row r="59" spans="1:7" ht="18.75" customHeight="1" x14ac:dyDescent="0.2">
      <c r="A59" s="165">
        <f>+'Mapa de Riesgos'!C29</f>
        <v>0</v>
      </c>
      <c r="B59" s="166"/>
      <c r="C59" s="44" t="s">
        <v>106</v>
      </c>
      <c r="D59" s="44" t="s">
        <v>107</v>
      </c>
      <c r="E59" s="44" t="s">
        <v>108</v>
      </c>
      <c r="F59" s="44" t="s">
        <v>109</v>
      </c>
      <c r="G59" s="66" t="s">
        <v>110</v>
      </c>
    </row>
    <row r="60" spans="1:7" ht="57" customHeight="1" thickBot="1" x14ac:dyDescent="0.25">
      <c r="A60" s="167"/>
      <c r="B60" s="168"/>
      <c r="C60" s="45">
        <f>'Mapa de Riesgos'!K29</f>
        <v>0</v>
      </c>
      <c r="D60" s="45">
        <f>'Mapa de Riesgos'!K30</f>
        <v>0</v>
      </c>
      <c r="E60" s="45">
        <f>'Mapa de Riesgos'!K31</f>
        <v>0</v>
      </c>
      <c r="F60" s="45">
        <f>'Mapa de Riesgos'!K32</f>
        <v>0</v>
      </c>
      <c r="G60" s="67">
        <f>'Mapa de Riesgos'!K33</f>
        <v>0</v>
      </c>
    </row>
    <row r="61" spans="1:7" ht="42.75" customHeight="1" thickBot="1" x14ac:dyDescent="0.25">
      <c r="A61" s="160" t="s">
        <v>123</v>
      </c>
      <c r="B61" s="161"/>
      <c r="C61" s="46">
        <f>+'Mapa de Riesgos'!L29</f>
        <v>0</v>
      </c>
      <c r="D61" s="46">
        <f>+'Mapa de Riesgos'!L30</f>
        <v>0</v>
      </c>
      <c r="E61" s="46">
        <f>+'Mapa de Riesgos'!L31</f>
        <v>0</v>
      </c>
      <c r="F61" s="46">
        <f>+'Mapa de Riesgos'!L32</f>
        <v>0</v>
      </c>
      <c r="G61" s="68">
        <f>+'Mapa de Riesgos'!L33</f>
        <v>0</v>
      </c>
    </row>
    <row r="62" spans="1:7" ht="13.5" thickBot="1" x14ac:dyDescent="0.25">
      <c r="A62" s="47" t="s">
        <v>81</v>
      </c>
      <c r="B62" s="48" t="s">
        <v>78</v>
      </c>
      <c r="C62" s="49" t="s">
        <v>77</v>
      </c>
      <c r="D62" s="49" t="s">
        <v>77</v>
      </c>
      <c r="E62" s="49" t="s">
        <v>77</v>
      </c>
      <c r="F62" s="49" t="s">
        <v>77</v>
      </c>
      <c r="G62" s="69" t="s">
        <v>77</v>
      </c>
    </row>
    <row r="63" spans="1:7" ht="25.5" x14ac:dyDescent="0.2">
      <c r="A63" s="57" t="s">
        <v>73</v>
      </c>
      <c r="B63" s="51">
        <v>15</v>
      </c>
      <c r="C63" s="77"/>
      <c r="D63" s="77"/>
      <c r="E63" s="77"/>
      <c r="F63" s="77"/>
      <c r="G63" s="78"/>
    </row>
    <row r="64" spans="1:7" ht="25.5" x14ac:dyDescent="0.2">
      <c r="A64" s="57" t="s">
        <v>70</v>
      </c>
      <c r="B64" s="51">
        <v>5</v>
      </c>
      <c r="C64" s="77"/>
      <c r="D64" s="77"/>
      <c r="E64" s="77"/>
      <c r="F64" s="77"/>
      <c r="G64" s="78"/>
    </row>
    <row r="65" spans="1:7" x14ac:dyDescent="0.2">
      <c r="A65" s="57" t="s">
        <v>71</v>
      </c>
      <c r="B65" s="51">
        <v>15</v>
      </c>
      <c r="C65" s="77"/>
      <c r="D65" s="77"/>
      <c r="E65" s="77"/>
      <c r="F65" s="77"/>
      <c r="G65" s="78"/>
    </row>
    <row r="66" spans="1:7" x14ac:dyDescent="0.2">
      <c r="A66" s="57" t="s">
        <v>72</v>
      </c>
      <c r="B66" s="51">
        <v>10</v>
      </c>
      <c r="C66" s="77"/>
      <c r="D66" s="77"/>
      <c r="E66" s="77"/>
      <c r="F66" s="77"/>
      <c r="G66" s="78"/>
    </row>
    <row r="67" spans="1:7" x14ac:dyDescent="0.2">
      <c r="A67" s="57" t="s">
        <v>74</v>
      </c>
      <c r="B67" s="51">
        <v>15</v>
      </c>
      <c r="C67" s="77"/>
      <c r="D67" s="77"/>
      <c r="E67" s="77"/>
      <c r="F67" s="77"/>
      <c r="G67" s="78"/>
    </row>
    <row r="68" spans="1:7" ht="15.75" customHeight="1" x14ac:dyDescent="0.2">
      <c r="A68" s="50" t="s">
        <v>75</v>
      </c>
      <c r="B68" s="51">
        <v>10</v>
      </c>
      <c r="C68" s="77"/>
      <c r="D68" s="77"/>
      <c r="E68" s="77"/>
      <c r="F68" s="77"/>
      <c r="G68" s="78"/>
    </row>
    <row r="69" spans="1:7" ht="13.5" thickBot="1" x14ac:dyDescent="0.25">
      <c r="A69" s="58" t="s">
        <v>76</v>
      </c>
      <c r="B69" s="53">
        <v>30</v>
      </c>
      <c r="C69" s="79"/>
      <c r="D69" s="79"/>
      <c r="E69" s="79"/>
      <c r="F69" s="79"/>
      <c r="G69" s="80"/>
    </row>
    <row r="70" spans="1:7" ht="13.5" thickBot="1" x14ac:dyDescent="0.25">
      <c r="A70" s="54" t="s">
        <v>79</v>
      </c>
      <c r="B70" s="55">
        <f t="shared" ref="B70:G70" si="4">SUM(B63:B69)</f>
        <v>100</v>
      </c>
      <c r="C70" s="75">
        <f t="shared" si="4"/>
        <v>0</v>
      </c>
      <c r="D70" s="75">
        <f t="shared" si="4"/>
        <v>0</v>
      </c>
      <c r="E70" s="75">
        <f t="shared" si="4"/>
        <v>0</v>
      </c>
      <c r="F70" s="75">
        <f t="shared" si="4"/>
        <v>0</v>
      </c>
      <c r="G70" s="76">
        <f t="shared" si="4"/>
        <v>0</v>
      </c>
    </row>
  </sheetData>
  <mergeCells count="16">
    <mergeCell ref="A1:G1"/>
    <mergeCell ref="A61:B61"/>
    <mergeCell ref="A58:G58"/>
    <mergeCell ref="A59:B60"/>
    <mergeCell ref="A47:B47"/>
    <mergeCell ref="A44:G44"/>
    <mergeCell ref="A45:B46"/>
    <mergeCell ref="A33:B33"/>
    <mergeCell ref="A30:G30"/>
    <mergeCell ref="A31:B32"/>
    <mergeCell ref="A19:B19"/>
    <mergeCell ref="A16:G16"/>
    <mergeCell ref="A17:B18"/>
    <mergeCell ref="A5:B5"/>
    <mergeCell ref="A2:G2"/>
    <mergeCell ref="A3: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6"/>
  <sheetViews>
    <sheetView topLeftCell="A3" workbookViewId="0">
      <selection activeCell="D22" sqref="D22"/>
    </sheetView>
  </sheetViews>
  <sheetFormatPr baseColWidth="10" defaultRowHeight="15" x14ac:dyDescent="0.25"/>
  <cols>
    <col min="2" max="2" width="15.7109375" customWidth="1"/>
    <col min="4" max="4" width="27" customWidth="1"/>
  </cols>
  <sheetData>
    <row r="2" spans="2:6" x14ac:dyDescent="0.25">
      <c r="B2" s="2" t="s">
        <v>5</v>
      </c>
      <c r="C2" s="2"/>
      <c r="D2" s="2" t="s">
        <v>6</v>
      </c>
    </row>
    <row r="3" spans="2:6" x14ac:dyDescent="0.25">
      <c r="B3">
        <v>1</v>
      </c>
      <c r="D3">
        <v>1</v>
      </c>
    </row>
    <row r="4" spans="2:6" x14ac:dyDescent="0.25">
      <c r="B4">
        <v>2</v>
      </c>
      <c r="D4">
        <v>2</v>
      </c>
    </row>
    <row r="5" spans="2:6" x14ac:dyDescent="0.25">
      <c r="B5">
        <v>3</v>
      </c>
      <c r="D5">
        <v>3</v>
      </c>
    </row>
    <row r="6" spans="2:6" x14ac:dyDescent="0.25">
      <c r="B6">
        <v>4</v>
      </c>
      <c r="D6">
        <v>4</v>
      </c>
    </row>
    <row r="7" spans="2:6" x14ac:dyDescent="0.25">
      <c r="B7">
        <v>5</v>
      </c>
      <c r="D7">
        <v>5</v>
      </c>
    </row>
    <row r="8" spans="2:6" x14ac:dyDescent="0.25">
      <c r="B8" s="1" t="s">
        <v>31</v>
      </c>
      <c r="D8" s="1" t="s">
        <v>31</v>
      </c>
    </row>
    <row r="11" spans="2:6" x14ac:dyDescent="0.25">
      <c r="B11" s="2" t="s">
        <v>24</v>
      </c>
      <c r="D11" s="2" t="s">
        <v>32</v>
      </c>
      <c r="F11" t="s">
        <v>119</v>
      </c>
    </row>
    <row r="12" spans="2:6" x14ac:dyDescent="0.25">
      <c r="B12" t="s">
        <v>25</v>
      </c>
      <c r="D12" t="s">
        <v>33</v>
      </c>
      <c r="F12" t="s">
        <v>120</v>
      </c>
    </row>
    <row r="13" spans="2:6" x14ac:dyDescent="0.25">
      <c r="B13" t="s">
        <v>26</v>
      </c>
      <c r="D13" t="s">
        <v>34</v>
      </c>
      <c r="F13" t="s">
        <v>121</v>
      </c>
    </row>
    <row r="14" spans="2:6" x14ac:dyDescent="0.25">
      <c r="B14" t="s">
        <v>27</v>
      </c>
      <c r="D14" t="s">
        <v>35</v>
      </c>
    </row>
    <row r="15" spans="2:6" x14ac:dyDescent="0.25">
      <c r="B15" t="s">
        <v>28</v>
      </c>
      <c r="D15" t="s">
        <v>36</v>
      </c>
    </row>
    <row r="16" spans="2:6" x14ac:dyDescent="0.25">
      <c r="B16" t="s">
        <v>29</v>
      </c>
      <c r="D16" t="s">
        <v>37</v>
      </c>
    </row>
    <row r="17" spans="2:4" x14ac:dyDescent="0.25">
      <c r="B17" t="s">
        <v>30</v>
      </c>
      <c r="D17" t="s">
        <v>125</v>
      </c>
    </row>
    <row r="20" spans="2:4" x14ac:dyDescent="0.25">
      <c r="B20" s="2" t="s">
        <v>122</v>
      </c>
      <c r="C20" s="3" t="s">
        <v>38</v>
      </c>
    </row>
    <row r="21" spans="2:4" x14ac:dyDescent="0.25">
      <c r="B21" t="s">
        <v>10</v>
      </c>
    </row>
    <row r="22" spans="2:4" x14ac:dyDescent="0.25">
      <c r="B22" t="s">
        <v>11</v>
      </c>
    </row>
    <row r="24" spans="2:4" x14ac:dyDescent="0.25">
      <c r="B24" s="2" t="s">
        <v>64</v>
      </c>
      <c r="D24" s="2" t="s">
        <v>40</v>
      </c>
    </row>
    <row r="25" spans="2:4" x14ac:dyDescent="0.25">
      <c r="B25" t="s">
        <v>65</v>
      </c>
      <c r="D25" t="s">
        <v>41</v>
      </c>
    </row>
    <row r="26" spans="2:4" x14ac:dyDescent="0.25">
      <c r="B26" t="s">
        <v>66</v>
      </c>
      <c r="D26" t="s">
        <v>42</v>
      </c>
    </row>
    <row r="27" spans="2:4" x14ac:dyDescent="0.25">
      <c r="B27" t="s">
        <v>67</v>
      </c>
      <c r="D27" t="s">
        <v>43</v>
      </c>
    </row>
    <row r="28" spans="2:4" x14ac:dyDescent="0.25">
      <c r="B28" t="s">
        <v>68</v>
      </c>
      <c r="D28" t="s">
        <v>44</v>
      </c>
    </row>
    <row r="29" spans="2:4" x14ac:dyDescent="0.25">
      <c r="D29" t="s">
        <v>45</v>
      </c>
    </row>
    <row r="30" spans="2:4" x14ac:dyDescent="0.25">
      <c r="D30" t="s">
        <v>46</v>
      </c>
    </row>
    <row r="31" spans="2:4" x14ac:dyDescent="0.25">
      <c r="D31" t="s">
        <v>47</v>
      </c>
    </row>
    <row r="32" spans="2:4" x14ac:dyDescent="0.25">
      <c r="D32" t="s">
        <v>48</v>
      </c>
    </row>
    <row r="33" spans="2:4" x14ac:dyDescent="0.25">
      <c r="D33" t="s">
        <v>49</v>
      </c>
    </row>
    <row r="34" spans="2:4" x14ac:dyDescent="0.25">
      <c r="D34" t="s">
        <v>50</v>
      </c>
    </row>
    <row r="35" spans="2:4" x14ac:dyDescent="0.25">
      <c r="B35" s="2" t="s">
        <v>113</v>
      </c>
      <c r="D35" t="s">
        <v>51</v>
      </c>
    </row>
    <row r="36" spans="2:4" x14ac:dyDescent="0.25">
      <c r="B36" t="s">
        <v>114</v>
      </c>
      <c r="D36" t="s">
        <v>52</v>
      </c>
    </row>
    <row r="37" spans="2:4" x14ac:dyDescent="0.25">
      <c r="B37" t="s">
        <v>115</v>
      </c>
      <c r="D37" t="s">
        <v>53</v>
      </c>
    </row>
    <row r="38" spans="2:4" x14ac:dyDescent="0.25">
      <c r="B38" t="s">
        <v>116</v>
      </c>
      <c r="D38" t="s">
        <v>54</v>
      </c>
    </row>
    <row r="39" spans="2:4" x14ac:dyDescent="0.25">
      <c r="D39" t="s">
        <v>55</v>
      </c>
    </row>
    <row r="40" spans="2:4" x14ac:dyDescent="0.25">
      <c r="D40" t="s">
        <v>56</v>
      </c>
    </row>
    <row r="41" spans="2:4" x14ac:dyDescent="0.25">
      <c r="D41" t="s">
        <v>57</v>
      </c>
    </row>
    <row r="42" spans="2:4" x14ac:dyDescent="0.25">
      <c r="D42" t="s">
        <v>58</v>
      </c>
    </row>
    <row r="43" spans="2:4" x14ac:dyDescent="0.25">
      <c r="D43" t="s">
        <v>59</v>
      </c>
    </row>
    <row r="44" spans="2:4" x14ac:dyDescent="0.25">
      <c r="D44" t="s">
        <v>60</v>
      </c>
    </row>
    <row r="45" spans="2:4" x14ac:dyDescent="0.25">
      <c r="D45" t="s">
        <v>61</v>
      </c>
    </row>
    <row r="46" spans="2:4" x14ac:dyDescent="0.25">
      <c r="D46" t="s">
        <v>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vt:lpstr>
      <vt:lpstr>Impacto - Probabilidad</vt:lpstr>
      <vt:lpstr>Controles</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2016-03-01T12:35:05Z</cp:lastPrinted>
  <dcterms:created xsi:type="dcterms:W3CDTF">2015-09-15T13:36:01Z</dcterms:created>
  <dcterms:modified xsi:type="dcterms:W3CDTF">2016-06-08T15:15:22Z</dcterms:modified>
</cp:coreProperties>
</file>